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filterPrivacy="1"/>
  <xr:revisionPtr revIDLastSave="0" documentId="13_ncr:1_{024EEF9E-9F83-4E52-9104-8719E2D4D7FE}" xr6:coauthVersionLast="43" xr6:coauthVersionMax="43" xr10:uidLastSave="{00000000-0000-0000-0000-000000000000}"/>
  <bookViews>
    <workbookView xWindow="-110" yWindow="-110" windowWidth="19420" windowHeight="10420" activeTab="1" xr2:uid="{00000000-000D-0000-FFFF-FFFF00000000}"/>
  </bookViews>
  <sheets>
    <sheet name="Fig1" sheetId="18" r:id="rId1"/>
    <sheet name="alldata" sheetId="17" r:id="rId2"/>
    <sheet name="k0.1" sheetId="13" r:id="rId3"/>
    <sheet name="k0.3" sheetId="2" r:id="rId4"/>
    <sheet name="k0.4" sheetId="4" r:id="rId5"/>
    <sheet name="k0.5" sheetId="5" r:id="rId6"/>
    <sheet name="k0.6" sheetId="6" r:id="rId7"/>
    <sheet name="k0.7" sheetId="7" r:id="rId8"/>
    <sheet name="k0.75" sheetId="8" r:id="rId9"/>
    <sheet name="k0.8" sheetId="10" r:id="rId10"/>
    <sheet name="k0.85" sheetId="12" r:id="rId11"/>
    <sheet name="k0.9" sheetId="14" r:id="rId12"/>
    <sheet name="k1" sheetId="15" r:id="rId1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F9" i="13" l="1"/>
  <c r="R10" i="17" l="1"/>
  <c r="S10" i="17"/>
  <c r="R11" i="17"/>
  <c r="S11" i="17"/>
  <c r="R12" i="17"/>
  <c r="S12" i="17"/>
  <c r="R13" i="17"/>
  <c r="S13" i="17"/>
  <c r="Q13" i="17"/>
  <c r="Q12" i="17"/>
  <c r="Q11" i="17"/>
  <c r="Q10" i="17"/>
  <c r="Q3" i="17"/>
  <c r="R3" i="17" l="1"/>
  <c r="S3" i="17"/>
  <c r="Q4" i="17"/>
  <c r="R4" i="17"/>
  <c r="S4" i="17"/>
  <c r="Q5" i="17"/>
  <c r="R5" i="17"/>
  <c r="S5" i="17"/>
  <c r="Q6" i="17"/>
  <c r="R6" i="17"/>
  <c r="S6" i="17"/>
  <c r="I4" i="2" l="1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3" i="2"/>
  <c r="I4" i="13"/>
  <c r="I5" i="13"/>
  <c r="I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60" i="13"/>
  <c r="I61" i="13"/>
  <c r="I62" i="13"/>
  <c r="I63" i="13"/>
  <c r="I64" i="13"/>
  <c r="I65" i="13"/>
  <c r="I66" i="13"/>
  <c r="I67" i="13"/>
  <c r="I68" i="13"/>
  <c r="I69" i="13"/>
  <c r="I70" i="13"/>
  <c r="I71" i="13"/>
  <c r="I72" i="13"/>
  <c r="I73" i="13"/>
  <c r="I74" i="13"/>
  <c r="I75" i="13"/>
  <c r="I76" i="13"/>
  <c r="I77" i="13"/>
  <c r="I78" i="13"/>
  <c r="I79" i="13"/>
  <c r="I80" i="13"/>
  <c r="I81" i="13"/>
  <c r="I82" i="13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161" i="7"/>
  <c r="I162" i="7"/>
  <c r="I163" i="7"/>
  <c r="I164" i="7"/>
  <c r="I165" i="7"/>
  <c r="I166" i="7"/>
  <c r="I167" i="7"/>
  <c r="I168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I186" i="7"/>
  <c r="I187" i="7"/>
  <c r="I188" i="7"/>
  <c r="I189" i="7"/>
  <c r="I190" i="7"/>
  <c r="I191" i="7"/>
  <c r="I192" i="7"/>
  <c r="I193" i="7"/>
  <c r="I194" i="7"/>
  <c r="I195" i="7"/>
  <c r="I196" i="7"/>
  <c r="I197" i="7"/>
  <c r="I198" i="7"/>
  <c r="I3" i="7"/>
  <c r="M4" i="13" l="1"/>
  <c r="M5" i="13"/>
  <c r="M6" i="13"/>
  <c r="M7" i="13"/>
  <c r="M8" i="13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47" i="13"/>
  <c r="M48" i="13"/>
  <c r="M49" i="13"/>
  <c r="M50" i="13"/>
  <c r="M51" i="13"/>
  <c r="M52" i="13"/>
  <c r="M53" i="13"/>
  <c r="M54" i="13"/>
  <c r="M55" i="13"/>
  <c r="M56" i="13"/>
  <c r="M57" i="13"/>
  <c r="M58" i="13"/>
  <c r="M59" i="13"/>
  <c r="M60" i="13"/>
  <c r="M61" i="13"/>
  <c r="M62" i="13"/>
  <c r="M63" i="13"/>
  <c r="M64" i="13"/>
  <c r="M65" i="13"/>
  <c r="M66" i="13"/>
  <c r="M67" i="13"/>
  <c r="M68" i="13"/>
  <c r="M69" i="13"/>
  <c r="M70" i="13"/>
  <c r="M71" i="13"/>
  <c r="M72" i="13"/>
  <c r="M73" i="13"/>
  <c r="M74" i="13"/>
  <c r="M75" i="13"/>
  <c r="M76" i="13"/>
  <c r="M77" i="13"/>
  <c r="M78" i="13"/>
  <c r="M79" i="13"/>
  <c r="M80" i="13"/>
  <c r="M81" i="13"/>
  <c r="M82" i="13"/>
  <c r="I3" i="8"/>
  <c r="M3" i="8" s="1"/>
  <c r="K3" i="8"/>
  <c r="Q14" i="6"/>
  <c r="Q13" i="6"/>
  <c r="Q12" i="6"/>
  <c r="Q11" i="6"/>
  <c r="Q10" i="6"/>
  <c r="Q9" i="6"/>
  <c r="Q6" i="6"/>
  <c r="Q5" i="6"/>
  <c r="Q4" i="6"/>
  <c r="Q3" i="6"/>
  <c r="R9" i="6"/>
  <c r="R10" i="6"/>
  <c r="R11" i="6"/>
  <c r="R12" i="6"/>
  <c r="R13" i="6"/>
  <c r="R14" i="6"/>
  <c r="R3" i="6"/>
  <c r="R4" i="6"/>
  <c r="R5" i="6"/>
  <c r="R6" i="6"/>
  <c r="I4" i="5" l="1"/>
  <c r="I5" i="5"/>
  <c r="I6" i="5"/>
  <c r="M6" i="5" s="1"/>
  <c r="I7" i="5"/>
  <c r="I8" i="5"/>
  <c r="I9" i="5"/>
  <c r="I10" i="5"/>
  <c r="M10" i="5" s="1"/>
  <c r="I11" i="5"/>
  <c r="M11" i="5" s="1"/>
  <c r="I12" i="5"/>
  <c r="I13" i="5"/>
  <c r="I14" i="5"/>
  <c r="M14" i="5" s="1"/>
  <c r="I15" i="5"/>
  <c r="I16" i="5"/>
  <c r="I17" i="5"/>
  <c r="M17" i="5" s="1"/>
  <c r="I18" i="5"/>
  <c r="I19" i="5"/>
  <c r="M19" i="5" s="1"/>
  <c r="I20" i="5"/>
  <c r="I21" i="5"/>
  <c r="I22" i="5"/>
  <c r="M22" i="5" s="1"/>
  <c r="I23" i="5"/>
  <c r="I24" i="5"/>
  <c r="I25" i="5"/>
  <c r="M25" i="5" s="1"/>
  <c r="I26" i="5"/>
  <c r="M26" i="5" s="1"/>
  <c r="I27" i="5"/>
  <c r="I28" i="5"/>
  <c r="I29" i="5"/>
  <c r="I30" i="5"/>
  <c r="M30" i="5" s="1"/>
  <c r="I31" i="5"/>
  <c r="I32" i="5"/>
  <c r="I33" i="5"/>
  <c r="I34" i="5"/>
  <c r="M34" i="5" s="1"/>
  <c r="I35" i="5"/>
  <c r="M35" i="5" s="1"/>
  <c r="I36" i="5"/>
  <c r="I37" i="5"/>
  <c r="I38" i="5"/>
  <c r="M38" i="5" s="1"/>
  <c r="I39" i="5"/>
  <c r="I40" i="5"/>
  <c r="I41" i="5"/>
  <c r="M41" i="5" s="1"/>
  <c r="I42" i="5"/>
  <c r="M42" i="5" s="1"/>
  <c r="I43" i="5"/>
  <c r="M43" i="5" s="1"/>
  <c r="I44" i="5"/>
  <c r="I45" i="5"/>
  <c r="I46" i="5"/>
  <c r="I47" i="5"/>
  <c r="I48" i="5"/>
  <c r="I49" i="5"/>
  <c r="I50" i="5"/>
  <c r="I51" i="5"/>
  <c r="M51" i="5" s="1"/>
  <c r="I52" i="5"/>
  <c r="I53" i="5"/>
  <c r="I54" i="5"/>
  <c r="M54" i="5" s="1"/>
  <c r="I55" i="5"/>
  <c r="I56" i="5"/>
  <c r="I57" i="5"/>
  <c r="M57" i="5" s="1"/>
  <c r="I58" i="5"/>
  <c r="M58" i="5" s="1"/>
  <c r="I59" i="5"/>
  <c r="M59" i="5" s="1"/>
  <c r="I60" i="5"/>
  <c r="I61" i="5"/>
  <c r="I62" i="5"/>
  <c r="I63" i="5"/>
  <c r="I64" i="5"/>
  <c r="I65" i="5"/>
  <c r="I66" i="5"/>
  <c r="M66" i="5" s="1"/>
  <c r="I67" i="5"/>
  <c r="I68" i="5"/>
  <c r="I69" i="5"/>
  <c r="I70" i="5"/>
  <c r="M70" i="5" s="1"/>
  <c r="I71" i="5"/>
  <c r="I72" i="5"/>
  <c r="I73" i="5"/>
  <c r="M73" i="5" s="1"/>
  <c r="I74" i="5"/>
  <c r="M74" i="5" s="1"/>
  <c r="I75" i="5"/>
  <c r="M75" i="5" s="1"/>
  <c r="I76" i="5"/>
  <c r="I77" i="5"/>
  <c r="I78" i="5"/>
  <c r="I79" i="5"/>
  <c r="I80" i="5"/>
  <c r="I81" i="5"/>
  <c r="I82" i="5"/>
  <c r="M82" i="5" s="1"/>
  <c r="I83" i="5"/>
  <c r="M83" i="5" s="1"/>
  <c r="I84" i="5"/>
  <c r="I85" i="5"/>
  <c r="I86" i="5"/>
  <c r="M86" i="5" s="1"/>
  <c r="I87" i="5"/>
  <c r="I88" i="5"/>
  <c r="I89" i="5"/>
  <c r="M89" i="5" s="1"/>
  <c r="I90" i="5"/>
  <c r="M90" i="5" s="1"/>
  <c r="I91" i="5"/>
  <c r="M91" i="5" s="1"/>
  <c r="I92" i="5"/>
  <c r="I93" i="5"/>
  <c r="I94" i="5"/>
  <c r="I95" i="5"/>
  <c r="I96" i="5"/>
  <c r="I97" i="5"/>
  <c r="M97" i="5" s="1"/>
  <c r="I98" i="5"/>
  <c r="M98" i="5" s="1"/>
  <c r="I99" i="5"/>
  <c r="I100" i="5"/>
  <c r="I101" i="5"/>
  <c r="I102" i="5"/>
  <c r="M102" i="5" s="1"/>
  <c r="I103" i="5"/>
  <c r="I104" i="5"/>
  <c r="I105" i="5"/>
  <c r="M105" i="5" s="1"/>
  <c r="I106" i="5"/>
  <c r="M106" i="5" s="1"/>
  <c r="I107" i="5"/>
  <c r="M107" i="5" s="1"/>
  <c r="I108" i="5"/>
  <c r="I109" i="5"/>
  <c r="I110" i="5"/>
  <c r="M110" i="5" s="1"/>
  <c r="I111" i="5"/>
  <c r="I112" i="5"/>
  <c r="I113" i="5"/>
  <c r="I114" i="5"/>
  <c r="I115" i="5"/>
  <c r="M115" i="5" s="1"/>
  <c r="I116" i="5"/>
  <c r="I117" i="5"/>
  <c r="I118" i="5"/>
  <c r="M118" i="5" s="1"/>
  <c r="I119" i="5"/>
  <c r="I120" i="5"/>
  <c r="I121" i="5"/>
  <c r="I122" i="5"/>
  <c r="M122" i="5" s="1"/>
  <c r="I123" i="5"/>
  <c r="M123" i="5" s="1"/>
  <c r="I124" i="5"/>
  <c r="I125" i="5"/>
  <c r="I126" i="5"/>
  <c r="I127" i="5"/>
  <c r="I128" i="5"/>
  <c r="I129" i="5"/>
  <c r="M129" i="5" s="1"/>
  <c r="I130" i="5"/>
  <c r="M130" i="5" s="1"/>
  <c r="I131" i="5"/>
  <c r="I132" i="5"/>
  <c r="I133" i="5"/>
  <c r="I134" i="5"/>
  <c r="I135" i="5"/>
  <c r="I136" i="5"/>
  <c r="I137" i="5"/>
  <c r="I138" i="5"/>
  <c r="M138" i="5" s="1"/>
  <c r="I139" i="5"/>
  <c r="M139" i="5" s="1"/>
  <c r="I140" i="5"/>
  <c r="I141" i="5"/>
  <c r="I142" i="5"/>
  <c r="M142" i="5" s="1"/>
  <c r="I143" i="5"/>
  <c r="I144" i="5"/>
  <c r="I145" i="5"/>
  <c r="M145" i="5" s="1"/>
  <c r="I146" i="5"/>
  <c r="M146" i="5" s="1"/>
  <c r="I147" i="5"/>
  <c r="M147" i="5" s="1"/>
  <c r="I148" i="5"/>
  <c r="I149" i="5"/>
  <c r="I150" i="5"/>
  <c r="I151" i="5"/>
  <c r="I152" i="5"/>
  <c r="I153" i="5"/>
  <c r="M153" i="5" s="1"/>
  <c r="I154" i="5"/>
  <c r="M154" i="5" s="1"/>
  <c r="I155" i="5"/>
  <c r="M155" i="5" s="1"/>
  <c r="I156" i="5"/>
  <c r="I157" i="5"/>
  <c r="I158" i="5"/>
  <c r="M158" i="5" s="1"/>
  <c r="I159" i="5"/>
  <c r="I160" i="5"/>
  <c r="I161" i="5"/>
  <c r="M161" i="5" s="1"/>
  <c r="I162" i="5"/>
  <c r="M162" i="5" s="1"/>
  <c r="I163" i="5"/>
  <c r="I164" i="5"/>
  <c r="I165" i="5"/>
  <c r="I166" i="5"/>
  <c r="I167" i="5"/>
  <c r="I168" i="5"/>
  <c r="I169" i="5"/>
  <c r="M169" i="5" s="1"/>
  <c r="I170" i="5"/>
  <c r="M170" i="5" s="1"/>
  <c r="I171" i="5"/>
  <c r="M171" i="5" s="1"/>
  <c r="I172" i="5"/>
  <c r="I173" i="5"/>
  <c r="I174" i="5"/>
  <c r="M174" i="5" s="1"/>
  <c r="I175" i="5"/>
  <c r="I176" i="5"/>
  <c r="I177" i="5"/>
  <c r="M177" i="5" s="1"/>
  <c r="I178" i="5"/>
  <c r="I179" i="5"/>
  <c r="M179" i="5" s="1"/>
  <c r="I180" i="5"/>
  <c r="I181" i="5"/>
  <c r="I182" i="5"/>
  <c r="I183" i="5"/>
  <c r="I184" i="5"/>
  <c r="I185" i="5"/>
  <c r="M185" i="5" s="1"/>
  <c r="I186" i="5"/>
  <c r="M186" i="5" s="1"/>
  <c r="I187" i="5"/>
  <c r="M187" i="5" s="1"/>
  <c r="I188" i="5"/>
  <c r="I189" i="5"/>
  <c r="I190" i="5"/>
  <c r="M190" i="5" s="1"/>
  <c r="I191" i="5"/>
  <c r="I192" i="5"/>
  <c r="I193" i="5"/>
  <c r="M193" i="5" s="1"/>
  <c r="I194" i="5"/>
  <c r="M194" i="5" s="1"/>
  <c r="I195" i="5"/>
  <c r="I196" i="5"/>
  <c r="I197" i="5"/>
  <c r="I198" i="5"/>
  <c r="M198" i="5" s="1"/>
  <c r="I3" i="5"/>
  <c r="M4" i="5"/>
  <c r="M5" i="5"/>
  <c r="M7" i="5"/>
  <c r="M8" i="5"/>
  <c r="M9" i="5"/>
  <c r="M12" i="5"/>
  <c r="M13" i="5"/>
  <c r="M15" i="5"/>
  <c r="M16" i="5"/>
  <c r="M18" i="5"/>
  <c r="M20" i="5"/>
  <c r="M21" i="5"/>
  <c r="M23" i="5"/>
  <c r="M24" i="5"/>
  <c r="M27" i="5"/>
  <c r="M28" i="5"/>
  <c r="M29" i="5"/>
  <c r="M31" i="5"/>
  <c r="M32" i="5"/>
  <c r="M33" i="5"/>
  <c r="M36" i="5"/>
  <c r="M37" i="5"/>
  <c r="M39" i="5"/>
  <c r="M40" i="5"/>
  <c r="M44" i="5"/>
  <c r="M45" i="5"/>
  <c r="M46" i="5"/>
  <c r="M47" i="5"/>
  <c r="M48" i="5"/>
  <c r="M49" i="5"/>
  <c r="M50" i="5"/>
  <c r="M52" i="5"/>
  <c r="M53" i="5"/>
  <c r="M55" i="5"/>
  <c r="M56" i="5"/>
  <c r="M60" i="5"/>
  <c r="M61" i="5"/>
  <c r="M62" i="5"/>
  <c r="M63" i="5"/>
  <c r="M64" i="5"/>
  <c r="M65" i="5"/>
  <c r="M67" i="5"/>
  <c r="M68" i="5"/>
  <c r="M69" i="5"/>
  <c r="M71" i="5"/>
  <c r="M72" i="5"/>
  <c r="M76" i="5"/>
  <c r="M77" i="5"/>
  <c r="M78" i="5"/>
  <c r="M79" i="5"/>
  <c r="M80" i="5"/>
  <c r="M81" i="5"/>
  <c r="M84" i="5"/>
  <c r="M85" i="5"/>
  <c r="M87" i="5"/>
  <c r="M88" i="5"/>
  <c r="M92" i="5"/>
  <c r="M93" i="5"/>
  <c r="M94" i="5"/>
  <c r="M95" i="5"/>
  <c r="M96" i="5"/>
  <c r="M99" i="5"/>
  <c r="M100" i="5"/>
  <c r="M101" i="5"/>
  <c r="M103" i="5"/>
  <c r="M104" i="5"/>
  <c r="M108" i="5"/>
  <c r="M109" i="5"/>
  <c r="M111" i="5"/>
  <c r="M112" i="5"/>
  <c r="M113" i="5"/>
  <c r="M114" i="5"/>
  <c r="M116" i="5"/>
  <c r="M117" i="5"/>
  <c r="M119" i="5"/>
  <c r="M120" i="5"/>
  <c r="M121" i="5"/>
  <c r="M124" i="5"/>
  <c r="M125" i="5"/>
  <c r="M126" i="5"/>
  <c r="M127" i="5"/>
  <c r="M128" i="5"/>
  <c r="M131" i="5"/>
  <c r="M132" i="5"/>
  <c r="M133" i="5"/>
  <c r="M134" i="5"/>
  <c r="M135" i="5"/>
  <c r="M136" i="5"/>
  <c r="M137" i="5"/>
  <c r="M140" i="5"/>
  <c r="M141" i="5"/>
  <c r="M143" i="5"/>
  <c r="M144" i="5"/>
  <c r="M148" i="5"/>
  <c r="M149" i="5"/>
  <c r="M150" i="5"/>
  <c r="M151" i="5"/>
  <c r="M152" i="5"/>
  <c r="M156" i="5"/>
  <c r="M157" i="5"/>
  <c r="M159" i="5"/>
  <c r="M160" i="5"/>
  <c r="M163" i="5"/>
  <c r="M164" i="5"/>
  <c r="M165" i="5"/>
  <c r="M166" i="5"/>
  <c r="M167" i="5"/>
  <c r="M168" i="5"/>
  <c r="M172" i="5"/>
  <c r="M173" i="5"/>
  <c r="M175" i="5"/>
  <c r="M176" i="5"/>
  <c r="M178" i="5"/>
  <c r="M180" i="5"/>
  <c r="M181" i="5"/>
  <c r="M182" i="5"/>
  <c r="M183" i="5"/>
  <c r="M184" i="5"/>
  <c r="M188" i="5"/>
  <c r="M189" i="5"/>
  <c r="M191" i="5"/>
  <c r="M192" i="5"/>
  <c r="M195" i="5"/>
  <c r="M196" i="5"/>
  <c r="M197" i="5"/>
  <c r="M3" i="5"/>
  <c r="M198" i="7"/>
  <c r="AB17" i="7" s="1"/>
  <c r="M197" i="7"/>
  <c r="AB15" i="7" s="1"/>
  <c r="M196" i="7"/>
  <c r="M195" i="7"/>
  <c r="M194" i="7"/>
  <c r="M193" i="7"/>
  <c r="M192" i="7"/>
  <c r="M191" i="7"/>
  <c r="M190" i="7"/>
  <c r="M189" i="7"/>
  <c r="M188" i="7"/>
  <c r="M187" i="7"/>
  <c r="M186" i="7"/>
  <c r="M185" i="7"/>
  <c r="M184" i="7"/>
  <c r="M183" i="7"/>
  <c r="M182" i="7"/>
  <c r="M181" i="7"/>
  <c r="M180" i="7"/>
  <c r="M179" i="7"/>
  <c r="M178" i="7"/>
  <c r="M177" i="7"/>
  <c r="M176" i="7"/>
  <c r="M175" i="7"/>
  <c r="M174" i="7"/>
  <c r="M173" i="7"/>
  <c r="M172" i="7"/>
  <c r="M171" i="7"/>
  <c r="M170" i="7"/>
  <c r="M169" i="7"/>
  <c r="M168" i="7"/>
  <c r="M167" i="7"/>
  <c r="M166" i="7"/>
  <c r="M165" i="7"/>
  <c r="M164" i="7"/>
  <c r="M163" i="7"/>
  <c r="M162" i="7"/>
  <c r="M161" i="7"/>
  <c r="M160" i="7"/>
  <c r="M159" i="7"/>
  <c r="M158" i="7"/>
  <c r="M157" i="7"/>
  <c r="M156" i="7"/>
  <c r="M155" i="7"/>
  <c r="M154" i="7"/>
  <c r="M153" i="7"/>
  <c r="M152" i="7"/>
  <c r="M151" i="7"/>
  <c r="M150" i="7"/>
  <c r="M149" i="7"/>
  <c r="M148" i="7"/>
  <c r="M147" i="7"/>
  <c r="M146" i="7"/>
  <c r="M145" i="7"/>
  <c r="M144" i="7"/>
  <c r="M143" i="7"/>
  <c r="M142" i="7"/>
  <c r="M141" i="7"/>
  <c r="M140" i="7"/>
  <c r="M139" i="7"/>
  <c r="M138" i="7"/>
  <c r="M137" i="7"/>
  <c r="M136" i="7"/>
  <c r="M135" i="7"/>
  <c r="M134" i="7"/>
  <c r="M133" i="7"/>
  <c r="M132" i="7"/>
  <c r="M131" i="7"/>
  <c r="M130" i="7"/>
  <c r="M129" i="7"/>
  <c r="M128" i="7"/>
  <c r="M127" i="7"/>
  <c r="M126" i="7"/>
  <c r="M125" i="7"/>
  <c r="M124" i="7"/>
  <c r="M123" i="7"/>
  <c r="M122" i="7"/>
  <c r="M121" i="7"/>
  <c r="M120" i="7"/>
  <c r="M119" i="7"/>
  <c r="M118" i="7"/>
  <c r="M117" i="7"/>
  <c r="M116" i="7"/>
  <c r="M115" i="7"/>
  <c r="M114" i="7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  <c r="M4" i="7"/>
  <c r="M3" i="7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3" i="2"/>
  <c r="AB14" i="7" l="1"/>
  <c r="AB13" i="7"/>
  <c r="AB10" i="5"/>
  <c r="AB13" i="5"/>
  <c r="AB9" i="5"/>
  <c r="AB12" i="5"/>
  <c r="AB11" i="2"/>
  <c r="AB10" i="2"/>
  <c r="AB3" i="7"/>
  <c r="AB10" i="7"/>
  <c r="AB11" i="7"/>
  <c r="AB12" i="7"/>
  <c r="AB6" i="7"/>
  <c r="AB5" i="7"/>
  <c r="AB9" i="7"/>
  <c r="AB4" i="7"/>
  <c r="AB4" i="2"/>
  <c r="AB9" i="2"/>
  <c r="AB6" i="2"/>
  <c r="AB5" i="2"/>
  <c r="AB3" i="2"/>
  <c r="AB5" i="5"/>
  <c r="AB11" i="5"/>
  <c r="AB6" i="5"/>
  <c r="AB4" i="5"/>
  <c r="AB3" i="5"/>
  <c r="S9" i="13"/>
  <c r="T9" i="13"/>
  <c r="U9" i="13"/>
  <c r="V9" i="13"/>
  <c r="W9" i="13"/>
  <c r="R9" i="13"/>
  <c r="I3" i="13"/>
  <c r="R3" i="10"/>
  <c r="S3" i="10"/>
  <c r="T3" i="10"/>
  <c r="U3" i="10"/>
  <c r="V3" i="10"/>
  <c r="W3" i="10"/>
  <c r="R4" i="10"/>
  <c r="S4" i="10"/>
  <c r="T4" i="10"/>
  <c r="U4" i="10"/>
  <c r="V4" i="10"/>
  <c r="W4" i="10"/>
  <c r="R5" i="10"/>
  <c r="S5" i="10"/>
  <c r="T5" i="10"/>
  <c r="U5" i="10"/>
  <c r="V5" i="10"/>
  <c r="W5" i="10"/>
  <c r="R6" i="10"/>
  <c r="S6" i="10"/>
  <c r="T6" i="10"/>
  <c r="U6" i="10"/>
  <c r="V6" i="10"/>
  <c r="W6" i="10"/>
  <c r="R9" i="10"/>
  <c r="S9" i="10"/>
  <c r="T9" i="10"/>
  <c r="U9" i="10"/>
  <c r="V9" i="10"/>
  <c r="W9" i="10"/>
  <c r="R10" i="10"/>
  <c r="S10" i="10"/>
  <c r="T10" i="10"/>
  <c r="U10" i="10"/>
  <c r="V10" i="10"/>
  <c r="W10" i="10"/>
  <c r="R11" i="10"/>
  <c r="S11" i="10"/>
  <c r="T11" i="10"/>
  <c r="U11" i="10"/>
  <c r="V11" i="10"/>
  <c r="W11" i="10"/>
  <c r="R12" i="10"/>
  <c r="S12" i="10"/>
  <c r="T12" i="10"/>
  <c r="U12" i="10"/>
  <c r="V12" i="10"/>
  <c r="W12" i="10"/>
  <c r="R13" i="10"/>
  <c r="S13" i="10"/>
  <c r="T13" i="10"/>
  <c r="U13" i="10"/>
  <c r="V13" i="10"/>
  <c r="W13" i="10"/>
  <c r="R14" i="10"/>
  <c r="S14" i="10"/>
  <c r="T14" i="10"/>
  <c r="U14" i="10"/>
  <c r="V14" i="10"/>
  <c r="W14" i="10"/>
  <c r="Q14" i="10"/>
  <c r="Q13" i="10"/>
  <c r="Q12" i="10"/>
  <c r="Q11" i="10"/>
  <c r="Q10" i="10"/>
  <c r="Q9" i="10"/>
  <c r="Q6" i="10"/>
  <c r="Q5" i="10"/>
  <c r="Q4" i="10"/>
  <c r="Q3" i="10"/>
  <c r="R3" i="13"/>
  <c r="S3" i="13"/>
  <c r="T3" i="13"/>
  <c r="U3" i="13"/>
  <c r="V3" i="13"/>
  <c r="W3" i="13"/>
  <c r="R4" i="13"/>
  <c r="S4" i="13"/>
  <c r="T4" i="13"/>
  <c r="U4" i="13"/>
  <c r="V4" i="13"/>
  <c r="W4" i="13"/>
  <c r="R5" i="13"/>
  <c r="S5" i="13"/>
  <c r="T5" i="13"/>
  <c r="U5" i="13"/>
  <c r="V5" i="13"/>
  <c r="W5" i="13"/>
  <c r="R6" i="13"/>
  <c r="S6" i="13"/>
  <c r="T6" i="13"/>
  <c r="U6" i="13"/>
  <c r="V6" i="13"/>
  <c r="W6" i="13"/>
  <c r="Q9" i="13"/>
  <c r="Q6" i="13"/>
  <c r="Q5" i="13"/>
  <c r="Q4" i="13"/>
  <c r="Q3" i="13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W11" i="2"/>
  <c r="I4" i="14"/>
  <c r="M4" i="14" s="1"/>
  <c r="K4" i="14"/>
  <c r="I5" i="14"/>
  <c r="M5" i="14" s="1"/>
  <c r="K5" i="14"/>
  <c r="I6" i="14"/>
  <c r="M6" i="14" s="1"/>
  <c r="K6" i="14"/>
  <c r="I7" i="14"/>
  <c r="M7" i="14" s="1"/>
  <c r="K7" i="14"/>
  <c r="I8" i="14"/>
  <c r="M8" i="14" s="1"/>
  <c r="K8" i="14"/>
  <c r="I9" i="14"/>
  <c r="M9" i="14" s="1"/>
  <c r="K9" i="14"/>
  <c r="I10" i="14"/>
  <c r="M10" i="14" s="1"/>
  <c r="K10" i="14"/>
  <c r="I11" i="14"/>
  <c r="M11" i="14" s="1"/>
  <c r="K11" i="14"/>
  <c r="I12" i="14"/>
  <c r="M12" i="14" s="1"/>
  <c r="K12" i="14"/>
  <c r="I13" i="14"/>
  <c r="M13" i="14" s="1"/>
  <c r="K13" i="14"/>
  <c r="I14" i="14"/>
  <c r="M14" i="14" s="1"/>
  <c r="K14" i="14"/>
  <c r="I15" i="14"/>
  <c r="M15" i="14" s="1"/>
  <c r="K15" i="14"/>
  <c r="I16" i="14"/>
  <c r="M16" i="14" s="1"/>
  <c r="K16" i="14"/>
  <c r="I17" i="14"/>
  <c r="M17" i="14" s="1"/>
  <c r="K17" i="14"/>
  <c r="I18" i="14"/>
  <c r="M18" i="14" s="1"/>
  <c r="K18" i="14"/>
  <c r="I19" i="14"/>
  <c r="M19" i="14" s="1"/>
  <c r="K19" i="14"/>
  <c r="I20" i="14"/>
  <c r="M20" i="14" s="1"/>
  <c r="K20" i="14"/>
  <c r="I21" i="14"/>
  <c r="M21" i="14" s="1"/>
  <c r="K21" i="14"/>
  <c r="I22" i="14"/>
  <c r="M22" i="14" s="1"/>
  <c r="K22" i="14"/>
  <c r="I23" i="14"/>
  <c r="M23" i="14" s="1"/>
  <c r="K23" i="14"/>
  <c r="I24" i="14"/>
  <c r="M24" i="14" s="1"/>
  <c r="K24" i="14"/>
  <c r="I25" i="14"/>
  <c r="M25" i="14" s="1"/>
  <c r="K25" i="14"/>
  <c r="I26" i="14"/>
  <c r="M26" i="14" s="1"/>
  <c r="K26" i="14"/>
  <c r="I27" i="14"/>
  <c r="M27" i="14" s="1"/>
  <c r="K27" i="14"/>
  <c r="I28" i="14"/>
  <c r="M28" i="14" s="1"/>
  <c r="K28" i="14"/>
  <c r="I29" i="14"/>
  <c r="M29" i="14" s="1"/>
  <c r="K29" i="14"/>
  <c r="I30" i="14"/>
  <c r="M30" i="14" s="1"/>
  <c r="K30" i="14"/>
  <c r="I31" i="14"/>
  <c r="M31" i="14" s="1"/>
  <c r="K31" i="14"/>
  <c r="I32" i="14"/>
  <c r="M32" i="14" s="1"/>
  <c r="K32" i="14"/>
  <c r="I33" i="14"/>
  <c r="M33" i="14" s="1"/>
  <c r="K33" i="14"/>
  <c r="I34" i="14"/>
  <c r="M34" i="14" s="1"/>
  <c r="K34" i="14"/>
  <c r="I35" i="14"/>
  <c r="M35" i="14" s="1"/>
  <c r="K35" i="14"/>
  <c r="I36" i="14"/>
  <c r="M36" i="14" s="1"/>
  <c r="K36" i="14"/>
  <c r="I37" i="14"/>
  <c r="M37" i="14" s="1"/>
  <c r="K37" i="14"/>
  <c r="I38" i="14"/>
  <c r="M38" i="14" s="1"/>
  <c r="K38" i="14"/>
  <c r="I39" i="14"/>
  <c r="M39" i="14" s="1"/>
  <c r="K39" i="14"/>
  <c r="I40" i="14"/>
  <c r="M40" i="14" s="1"/>
  <c r="K40" i="14"/>
  <c r="I41" i="14"/>
  <c r="M41" i="14" s="1"/>
  <c r="K41" i="14"/>
  <c r="I42" i="14"/>
  <c r="M42" i="14" s="1"/>
  <c r="K42" i="14"/>
  <c r="I43" i="14"/>
  <c r="M43" i="14" s="1"/>
  <c r="K43" i="14"/>
  <c r="I44" i="14"/>
  <c r="M44" i="14" s="1"/>
  <c r="K44" i="14"/>
  <c r="I45" i="14"/>
  <c r="M45" i="14" s="1"/>
  <c r="K45" i="14"/>
  <c r="I46" i="14"/>
  <c r="M46" i="14" s="1"/>
  <c r="K46" i="14"/>
  <c r="I47" i="14"/>
  <c r="M47" i="14" s="1"/>
  <c r="K47" i="14"/>
  <c r="I48" i="14"/>
  <c r="M48" i="14" s="1"/>
  <c r="K48" i="14"/>
  <c r="I49" i="14"/>
  <c r="M49" i="14" s="1"/>
  <c r="K49" i="14"/>
  <c r="I50" i="14"/>
  <c r="M50" i="14" s="1"/>
  <c r="K50" i="14"/>
  <c r="I51" i="14"/>
  <c r="M51" i="14" s="1"/>
  <c r="K51" i="14"/>
  <c r="I52" i="14"/>
  <c r="M52" i="14" s="1"/>
  <c r="K52" i="14"/>
  <c r="I53" i="14"/>
  <c r="M53" i="14" s="1"/>
  <c r="K53" i="14"/>
  <c r="I54" i="14"/>
  <c r="M54" i="14" s="1"/>
  <c r="K54" i="14"/>
  <c r="I55" i="14"/>
  <c r="M55" i="14" s="1"/>
  <c r="K55" i="14"/>
  <c r="I56" i="14"/>
  <c r="M56" i="14" s="1"/>
  <c r="K56" i="14"/>
  <c r="I57" i="14"/>
  <c r="M57" i="14" s="1"/>
  <c r="K57" i="14"/>
  <c r="I58" i="14"/>
  <c r="M58" i="14" s="1"/>
  <c r="K58" i="14"/>
  <c r="I59" i="14"/>
  <c r="M59" i="14" s="1"/>
  <c r="K59" i="14"/>
  <c r="I60" i="14"/>
  <c r="M60" i="14" s="1"/>
  <c r="K60" i="14"/>
  <c r="I61" i="14"/>
  <c r="M61" i="14" s="1"/>
  <c r="K61" i="14"/>
  <c r="I62" i="14"/>
  <c r="M62" i="14" s="1"/>
  <c r="K62" i="14"/>
  <c r="I63" i="14"/>
  <c r="M63" i="14" s="1"/>
  <c r="K63" i="14"/>
  <c r="I64" i="14"/>
  <c r="M64" i="14" s="1"/>
  <c r="K64" i="14"/>
  <c r="I65" i="14"/>
  <c r="M65" i="14" s="1"/>
  <c r="K65" i="14"/>
  <c r="I66" i="14"/>
  <c r="M66" i="14" s="1"/>
  <c r="K66" i="14"/>
  <c r="I67" i="14"/>
  <c r="M67" i="14" s="1"/>
  <c r="K67" i="14"/>
  <c r="I68" i="14"/>
  <c r="M68" i="14" s="1"/>
  <c r="K68" i="14"/>
  <c r="I69" i="14"/>
  <c r="M69" i="14" s="1"/>
  <c r="K69" i="14"/>
  <c r="I70" i="14"/>
  <c r="M70" i="14" s="1"/>
  <c r="K70" i="14"/>
  <c r="I71" i="14"/>
  <c r="M71" i="14" s="1"/>
  <c r="K71" i="14"/>
  <c r="I72" i="14"/>
  <c r="M72" i="14" s="1"/>
  <c r="K72" i="14"/>
  <c r="I73" i="14"/>
  <c r="M73" i="14" s="1"/>
  <c r="K73" i="14"/>
  <c r="I74" i="14"/>
  <c r="M74" i="14" s="1"/>
  <c r="K74" i="14"/>
  <c r="I75" i="14"/>
  <c r="M75" i="14" s="1"/>
  <c r="K75" i="14"/>
  <c r="I76" i="14"/>
  <c r="M76" i="14" s="1"/>
  <c r="K76" i="14"/>
  <c r="I77" i="14"/>
  <c r="M77" i="14" s="1"/>
  <c r="K77" i="14"/>
  <c r="I78" i="14"/>
  <c r="M78" i="14" s="1"/>
  <c r="K78" i="14"/>
  <c r="I79" i="14"/>
  <c r="M79" i="14" s="1"/>
  <c r="K79" i="14"/>
  <c r="I80" i="14"/>
  <c r="M80" i="14" s="1"/>
  <c r="K80" i="14"/>
  <c r="I81" i="14"/>
  <c r="M81" i="14" s="1"/>
  <c r="K81" i="14"/>
  <c r="I82" i="14"/>
  <c r="M82" i="14" s="1"/>
  <c r="K82" i="14"/>
  <c r="I83" i="14"/>
  <c r="M83" i="14" s="1"/>
  <c r="K83" i="14"/>
  <c r="I84" i="14"/>
  <c r="M84" i="14" s="1"/>
  <c r="K84" i="14"/>
  <c r="I85" i="14"/>
  <c r="M85" i="14" s="1"/>
  <c r="K85" i="14"/>
  <c r="I86" i="14"/>
  <c r="M86" i="14" s="1"/>
  <c r="K86" i="14"/>
  <c r="I87" i="14"/>
  <c r="M87" i="14" s="1"/>
  <c r="K87" i="14"/>
  <c r="I88" i="14"/>
  <c r="M88" i="14" s="1"/>
  <c r="K88" i="14"/>
  <c r="I89" i="14"/>
  <c r="M89" i="14" s="1"/>
  <c r="K89" i="14"/>
  <c r="I90" i="14"/>
  <c r="M90" i="14" s="1"/>
  <c r="K90" i="14"/>
  <c r="I91" i="14"/>
  <c r="M91" i="14" s="1"/>
  <c r="K91" i="14"/>
  <c r="I92" i="14"/>
  <c r="M92" i="14" s="1"/>
  <c r="K92" i="14"/>
  <c r="I93" i="14"/>
  <c r="M93" i="14" s="1"/>
  <c r="K93" i="14"/>
  <c r="I94" i="14"/>
  <c r="M94" i="14" s="1"/>
  <c r="K94" i="14"/>
  <c r="I95" i="14"/>
  <c r="M95" i="14" s="1"/>
  <c r="K95" i="14"/>
  <c r="I96" i="14"/>
  <c r="M96" i="14" s="1"/>
  <c r="K96" i="14"/>
  <c r="I97" i="14"/>
  <c r="M97" i="14" s="1"/>
  <c r="K97" i="14"/>
  <c r="I98" i="14"/>
  <c r="M98" i="14" s="1"/>
  <c r="K98" i="14"/>
  <c r="I99" i="14"/>
  <c r="M99" i="14" s="1"/>
  <c r="K99" i="14"/>
  <c r="I100" i="14"/>
  <c r="M100" i="14" s="1"/>
  <c r="K100" i="14"/>
  <c r="I101" i="14"/>
  <c r="M101" i="14" s="1"/>
  <c r="K101" i="14"/>
  <c r="I102" i="14"/>
  <c r="M102" i="14" s="1"/>
  <c r="K102" i="14"/>
  <c r="I103" i="14"/>
  <c r="M103" i="14" s="1"/>
  <c r="K103" i="14"/>
  <c r="I104" i="14"/>
  <c r="M104" i="14" s="1"/>
  <c r="K104" i="14"/>
  <c r="I105" i="14"/>
  <c r="M105" i="14" s="1"/>
  <c r="K105" i="14"/>
  <c r="I106" i="14"/>
  <c r="M106" i="14" s="1"/>
  <c r="K106" i="14"/>
  <c r="I107" i="14"/>
  <c r="M107" i="14" s="1"/>
  <c r="K107" i="14"/>
  <c r="I108" i="14"/>
  <c r="M108" i="14" s="1"/>
  <c r="K108" i="14"/>
  <c r="I109" i="14"/>
  <c r="M109" i="14" s="1"/>
  <c r="K109" i="14"/>
  <c r="I110" i="14"/>
  <c r="M110" i="14" s="1"/>
  <c r="K110" i="14"/>
  <c r="I111" i="14"/>
  <c r="M111" i="14" s="1"/>
  <c r="K111" i="14"/>
  <c r="I112" i="14"/>
  <c r="M112" i="14" s="1"/>
  <c r="K112" i="14"/>
  <c r="I113" i="14"/>
  <c r="M113" i="14" s="1"/>
  <c r="K113" i="14"/>
  <c r="I114" i="14"/>
  <c r="M114" i="14" s="1"/>
  <c r="K114" i="14"/>
  <c r="I115" i="14"/>
  <c r="M115" i="14" s="1"/>
  <c r="K115" i="14"/>
  <c r="I116" i="14"/>
  <c r="M116" i="14" s="1"/>
  <c r="K116" i="14"/>
  <c r="I117" i="14"/>
  <c r="M117" i="14" s="1"/>
  <c r="K117" i="14"/>
  <c r="I118" i="14"/>
  <c r="M118" i="14" s="1"/>
  <c r="K118" i="14"/>
  <c r="I119" i="14"/>
  <c r="M119" i="14" s="1"/>
  <c r="K119" i="14"/>
  <c r="I120" i="14"/>
  <c r="M120" i="14" s="1"/>
  <c r="K120" i="14"/>
  <c r="I121" i="14"/>
  <c r="M121" i="14" s="1"/>
  <c r="K121" i="14"/>
  <c r="I122" i="14"/>
  <c r="M122" i="14" s="1"/>
  <c r="K122" i="14"/>
  <c r="I123" i="14"/>
  <c r="M123" i="14" s="1"/>
  <c r="K123" i="14"/>
  <c r="I124" i="14"/>
  <c r="M124" i="14" s="1"/>
  <c r="K124" i="14"/>
  <c r="I125" i="14"/>
  <c r="M125" i="14" s="1"/>
  <c r="K125" i="14"/>
  <c r="I126" i="14"/>
  <c r="M126" i="14" s="1"/>
  <c r="K126" i="14"/>
  <c r="I127" i="14"/>
  <c r="M127" i="14" s="1"/>
  <c r="K127" i="14"/>
  <c r="I128" i="14"/>
  <c r="M128" i="14" s="1"/>
  <c r="K128" i="14"/>
  <c r="I129" i="14"/>
  <c r="M129" i="14" s="1"/>
  <c r="K129" i="14"/>
  <c r="I130" i="14"/>
  <c r="M130" i="14" s="1"/>
  <c r="K130" i="14"/>
  <c r="I131" i="14"/>
  <c r="M131" i="14" s="1"/>
  <c r="K131" i="14"/>
  <c r="I132" i="14"/>
  <c r="M132" i="14" s="1"/>
  <c r="K132" i="14"/>
  <c r="I133" i="14"/>
  <c r="M133" i="14" s="1"/>
  <c r="K133" i="14"/>
  <c r="I134" i="14"/>
  <c r="M134" i="14" s="1"/>
  <c r="K134" i="14"/>
  <c r="I135" i="14"/>
  <c r="M135" i="14" s="1"/>
  <c r="K135" i="14"/>
  <c r="I136" i="14"/>
  <c r="M136" i="14" s="1"/>
  <c r="K136" i="14"/>
  <c r="I137" i="14"/>
  <c r="M137" i="14" s="1"/>
  <c r="K137" i="14"/>
  <c r="I138" i="14"/>
  <c r="M138" i="14" s="1"/>
  <c r="K138" i="14"/>
  <c r="I139" i="14"/>
  <c r="M139" i="14" s="1"/>
  <c r="K139" i="14"/>
  <c r="I140" i="14"/>
  <c r="M140" i="14" s="1"/>
  <c r="K140" i="14"/>
  <c r="I141" i="14"/>
  <c r="M141" i="14" s="1"/>
  <c r="K141" i="14"/>
  <c r="I142" i="14"/>
  <c r="M142" i="14" s="1"/>
  <c r="K142" i="14"/>
  <c r="I143" i="14"/>
  <c r="M143" i="14" s="1"/>
  <c r="K143" i="14"/>
  <c r="I144" i="14"/>
  <c r="M144" i="14" s="1"/>
  <c r="K144" i="14"/>
  <c r="I145" i="14"/>
  <c r="M145" i="14" s="1"/>
  <c r="K145" i="14"/>
  <c r="I146" i="14"/>
  <c r="M146" i="14" s="1"/>
  <c r="K146" i="14"/>
  <c r="I147" i="14"/>
  <c r="M147" i="14" s="1"/>
  <c r="K147" i="14"/>
  <c r="I148" i="14"/>
  <c r="M148" i="14" s="1"/>
  <c r="K148" i="14"/>
  <c r="I149" i="14"/>
  <c r="M149" i="14" s="1"/>
  <c r="K149" i="14"/>
  <c r="I150" i="14"/>
  <c r="M150" i="14" s="1"/>
  <c r="K150" i="14"/>
  <c r="I151" i="14"/>
  <c r="M151" i="14" s="1"/>
  <c r="K151" i="14"/>
  <c r="I152" i="14"/>
  <c r="M152" i="14" s="1"/>
  <c r="K152" i="14"/>
  <c r="I153" i="14"/>
  <c r="M153" i="14" s="1"/>
  <c r="K153" i="14"/>
  <c r="I154" i="14"/>
  <c r="M154" i="14" s="1"/>
  <c r="K154" i="14"/>
  <c r="I155" i="14"/>
  <c r="M155" i="14" s="1"/>
  <c r="K155" i="14"/>
  <c r="I156" i="14"/>
  <c r="M156" i="14" s="1"/>
  <c r="K156" i="14"/>
  <c r="I157" i="14"/>
  <c r="M157" i="14" s="1"/>
  <c r="K157" i="14"/>
  <c r="I158" i="14"/>
  <c r="M158" i="14" s="1"/>
  <c r="K158" i="14"/>
  <c r="I159" i="14"/>
  <c r="M159" i="14" s="1"/>
  <c r="K159" i="14"/>
  <c r="I160" i="14"/>
  <c r="M160" i="14" s="1"/>
  <c r="K160" i="14"/>
  <c r="I161" i="14"/>
  <c r="M161" i="14" s="1"/>
  <c r="K161" i="14"/>
  <c r="I162" i="14"/>
  <c r="M162" i="14" s="1"/>
  <c r="K162" i="14"/>
  <c r="I163" i="14"/>
  <c r="M163" i="14" s="1"/>
  <c r="K163" i="14"/>
  <c r="I164" i="14"/>
  <c r="M164" i="14" s="1"/>
  <c r="K164" i="14"/>
  <c r="I165" i="14"/>
  <c r="M165" i="14" s="1"/>
  <c r="K165" i="14"/>
  <c r="I166" i="14"/>
  <c r="M166" i="14" s="1"/>
  <c r="K166" i="14"/>
  <c r="I167" i="14"/>
  <c r="M167" i="14" s="1"/>
  <c r="K167" i="14"/>
  <c r="I168" i="14"/>
  <c r="M168" i="14" s="1"/>
  <c r="K168" i="14"/>
  <c r="I169" i="14"/>
  <c r="M169" i="14" s="1"/>
  <c r="K169" i="14"/>
  <c r="I170" i="14"/>
  <c r="M170" i="14" s="1"/>
  <c r="K170" i="14"/>
  <c r="I171" i="14"/>
  <c r="M171" i="14" s="1"/>
  <c r="K171" i="14"/>
  <c r="I172" i="14"/>
  <c r="M172" i="14" s="1"/>
  <c r="K172" i="14"/>
  <c r="I173" i="14"/>
  <c r="M173" i="14" s="1"/>
  <c r="K173" i="14"/>
  <c r="I174" i="14"/>
  <c r="M174" i="14" s="1"/>
  <c r="K174" i="14"/>
  <c r="I175" i="14"/>
  <c r="M175" i="14" s="1"/>
  <c r="K175" i="14"/>
  <c r="I176" i="14"/>
  <c r="M176" i="14" s="1"/>
  <c r="K176" i="14"/>
  <c r="I177" i="14"/>
  <c r="M177" i="14" s="1"/>
  <c r="K177" i="14"/>
  <c r="I178" i="14"/>
  <c r="M178" i="14" s="1"/>
  <c r="K178" i="14"/>
  <c r="I179" i="14"/>
  <c r="M179" i="14" s="1"/>
  <c r="K179" i="14"/>
  <c r="I180" i="14"/>
  <c r="M180" i="14" s="1"/>
  <c r="K180" i="14"/>
  <c r="I181" i="14"/>
  <c r="M181" i="14" s="1"/>
  <c r="K181" i="14"/>
  <c r="I182" i="14"/>
  <c r="M182" i="14" s="1"/>
  <c r="K182" i="14"/>
  <c r="I183" i="14"/>
  <c r="M183" i="14" s="1"/>
  <c r="K183" i="14"/>
  <c r="I184" i="14"/>
  <c r="M184" i="14" s="1"/>
  <c r="K184" i="14"/>
  <c r="I185" i="14"/>
  <c r="M185" i="14" s="1"/>
  <c r="K185" i="14"/>
  <c r="I186" i="14"/>
  <c r="M186" i="14" s="1"/>
  <c r="K186" i="14"/>
  <c r="I187" i="14"/>
  <c r="M187" i="14" s="1"/>
  <c r="K187" i="14"/>
  <c r="I188" i="14"/>
  <c r="M188" i="14" s="1"/>
  <c r="K188" i="14"/>
  <c r="I189" i="14"/>
  <c r="M189" i="14" s="1"/>
  <c r="K189" i="14"/>
  <c r="I190" i="14"/>
  <c r="M190" i="14" s="1"/>
  <c r="K190" i="14"/>
  <c r="I191" i="14"/>
  <c r="M191" i="14" s="1"/>
  <c r="K191" i="14"/>
  <c r="I192" i="14"/>
  <c r="M192" i="14" s="1"/>
  <c r="K192" i="14"/>
  <c r="I193" i="14"/>
  <c r="M193" i="14" s="1"/>
  <c r="K193" i="14"/>
  <c r="I194" i="14"/>
  <c r="M194" i="14" s="1"/>
  <c r="K194" i="14"/>
  <c r="I195" i="14"/>
  <c r="M195" i="14" s="1"/>
  <c r="K195" i="14"/>
  <c r="I196" i="14"/>
  <c r="M196" i="14" s="1"/>
  <c r="K196" i="14"/>
  <c r="I197" i="14"/>
  <c r="M197" i="14" s="1"/>
  <c r="K197" i="14"/>
  <c r="I198" i="14"/>
  <c r="M198" i="14" s="1"/>
  <c r="K198" i="14"/>
  <c r="I4" i="10"/>
  <c r="M4" i="10" s="1"/>
  <c r="K4" i="10"/>
  <c r="I5" i="10"/>
  <c r="M5" i="10" s="1"/>
  <c r="K5" i="10"/>
  <c r="I6" i="10"/>
  <c r="M6" i="10" s="1"/>
  <c r="K6" i="10"/>
  <c r="I7" i="10"/>
  <c r="M7" i="10" s="1"/>
  <c r="K7" i="10"/>
  <c r="I8" i="10"/>
  <c r="M8" i="10" s="1"/>
  <c r="K8" i="10"/>
  <c r="I9" i="10"/>
  <c r="M9" i="10" s="1"/>
  <c r="K9" i="10"/>
  <c r="I10" i="10"/>
  <c r="M10" i="10" s="1"/>
  <c r="K10" i="10"/>
  <c r="I11" i="10"/>
  <c r="M11" i="10" s="1"/>
  <c r="K11" i="10"/>
  <c r="I12" i="10"/>
  <c r="M12" i="10" s="1"/>
  <c r="K12" i="10"/>
  <c r="I13" i="10"/>
  <c r="M13" i="10" s="1"/>
  <c r="K13" i="10"/>
  <c r="I14" i="10"/>
  <c r="M14" i="10" s="1"/>
  <c r="K14" i="10"/>
  <c r="I15" i="10"/>
  <c r="M15" i="10" s="1"/>
  <c r="K15" i="10"/>
  <c r="I16" i="10"/>
  <c r="M16" i="10" s="1"/>
  <c r="K16" i="10"/>
  <c r="I17" i="10"/>
  <c r="M17" i="10" s="1"/>
  <c r="K17" i="10"/>
  <c r="I18" i="10"/>
  <c r="M18" i="10" s="1"/>
  <c r="K18" i="10"/>
  <c r="I19" i="10"/>
  <c r="M19" i="10" s="1"/>
  <c r="K19" i="10"/>
  <c r="I20" i="10"/>
  <c r="K20" i="10"/>
  <c r="I21" i="10"/>
  <c r="M21" i="10" s="1"/>
  <c r="K21" i="10"/>
  <c r="I22" i="10"/>
  <c r="M22" i="10" s="1"/>
  <c r="K22" i="10"/>
  <c r="I23" i="10"/>
  <c r="M23" i="10" s="1"/>
  <c r="K23" i="10"/>
  <c r="I24" i="10"/>
  <c r="M24" i="10" s="1"/>
  <c r="K24" i="10"/>
  <c r="I25" i="10"/>
  <c r="M25" i="10" s="1"/>
  <c r="K25" i="10"/>
  <c r="I26" i="10"/>
  <c r="M26" i="10" s="1"/>
  <c r="K26" i="10"/>
  <c r="I27" i="10"/>
  <c r="M27" i="10" s="1"/>
  <c r="K27" i="10"/>
  <c r="I28" i="10"/>
  <c r="M28" i="10" s="1"/>
  <c r="K28" i="10"/>
  <c r="I29" i="10"/>
  <c r="M29" i="10" s="1"/>
  <c r="K29" i="10"/>
  <c r="I30" i="10"/>
  <c r="M30" i="10" s="1"/>
  <c r="K30" i="10"/>
  <c r="I31" i="10"/>
  <c r="M31" i="10" s="1"/>
  <c r="K31" i="10"/>
  <c r="I32" i="10"/>
  <c r="M32" i="10" s="1"/>
  <c r="K32" i="10"/>
  <c r="I33" i="10"/>
  <c r="M33" i="10" s="1"/>
  <c r="K33" i="10"/>
  <c r="I34" i="10"/>
  <c r="M34" i="10" s="1"/>
  <c r="K34" i="10"/>
  <c r="I35" i="10"/>
  <c r="M35" i="10" s="1"/>
  <c r="K35" i="10"/>
  <c r="I36" i="10"/>
  <c r="M36" i="10" s="1"/>
  <c r="K36" i="10"/>
  <c r="I37" i="10"/>
  <c r="M37" i="10" s="1"/>
  <c r="K37" i="10"/>
  <c r="I38" i="10"/>
  <c r="M38" i="10" s="1"/>
  <c r="K38" i="10"/>
  <c r="I39" i="10"/>
  <c r="M39" i="10" s="1"/>
  <c r="K39" i="10"/>
  <c r="I40" i="10"/>
  <c r="M40" i="10" s="1"/>
  <c r="K40" i="10"/>
  <c r="I41" i="10"/>
  <c r="M41" i="10" s="1"/>
  <c r="K41" i="10"/>
  <c r="I42" i="10"/>
  <c r="M42" i="10" s="1"/>
  <c r="K42" i="10"/>
  <c r="I43" i="10"/>
  <c r="M43" i="10" s="1"/>
  <c r="K43" i="10"/>
  <c r="I44" i="10"/>
  <c r="M44" i="10" s="1"/>
  <c r="K44" i="10"/>
  <c r="I45" i="10"/>
  <c r="M45" i="10" s="1"/>
  <c r="K45" i="10"/>
  <c r="I46" i="10"/>
  <c r="M46" i="10" s="1"/>
  <c r="K46" i="10"/>
  <c r="I47" i="10"/>
  <c r="M47" i="10" s="1"/>
  <c r="K47" i="10"/>
  <c r="I48" i="10"/>
  <c r="M48" i="10" s="1"/>
  <c r="K48" i="10"/>
  <c r="I49" i="10"/>
  <c r="M49" i="10" s="1"/>
  <c r="K49" i="10"/>
  <c r="I50" i="10"/>
  <c r="M50" i="10" s="1"/>
  <c r="K50" i="10"/>
  <c r="I51" i="10"/>
  <c r="M51" i="10" s="1"/>
  <c r="K51" i="10"/>
  <c r="I52" i="10"/>
  <c r="M52" i="10" s="1"/>
  <c r="K52" i="10"/>
  <c r="I53" i="10"/>
  <c r="M53" i="10" s="1"/>
  <c r="K53" i="10"/>
  <c r="I54" i="10"/>
  <c r="M54" i="10" s="1"/>
  <c r="K54" i="10"/>
  <c r="I55" i="10"/>
  <c r="M55" i="10" s="1"/>
  <c r="K55" i="10"/>
  <c r="I56" i="10"/>
  <c r="M56" i="10" s="1"/>
  <c r="K56" i="10"/>
  <c r="I57" i="10"/>
  <c r="M57" i="10" s="1"/>
  <c r="K57" i="10"/>
  <c r="I58" i="10"/>
  <c r="M58" i="10" s="1"/>
  <c r="K58" i="10"/>
  <c r="I59" i="10"/>
  <c r="M59" i="10" s="1"/>
  <c r="K59" i="10"/>
  <c r="I60" i="10"/>
  <c r="M60" i="10" s="1"/>
  <c r="K60" i="10"/>
  <c r="I61" i="10"/>
  <c r="M61" i="10" s="1"/>
  <c r="K61" i="10"/>
  <c r="I62" i="10"/>
  <c r="M62" i="10" s="1"/>
  <c r="K62" i="10"/>
  <c r="I63" i="10"/>
  <c r="M63" i="10" s="1"/>
  <c r="K63" i="10"/>
  <c r="I64" i="10"/>
  <c r="M64" i="10" s="1"/>
  <c r="K64" i="10"/>
  <c r="I65" i="10"/>
  <c r="M65" i="10" s="1"/>
  <c r="K65" i="10"/>
  <c r="I66" i="10"/>
  <c r="M66" i="10" s="1"/>
  <c r="K66" i="10"/>
  <c r="I67" i="10"/>
  <c r="M67" i="10" s="1"/>
  <c r="K67" i="10"/>
  <c r="I68" i="10"/>
  <c r="M68" i="10" s="1"/>
  <c r="K68" i="10"/>
  <c r="I69" i="10"/>
  <c r="M69" i="10" s="1"/>
  <c r="K69" i="10"/>
  <c r="I70" i="10"/>
  <c r="M70" i="10" s="1"/>
  <c r="K70" i="10"/>
  <c r="I71" i="10"/>
  <c r="K71" i="10"/>
  <c r="I72" i="10"/>
  <c r="M72" i="10" s="1"/>
  <c r="K72" i="10"/>
  <c r="I73" i="10"/>
  <c r="M73" i="10" s="1"/>
  <c r="K73" i="10"/>
  <c r="I74" i="10"/>
  <c r="M74" i="10" s="1"/>
  <c r="K74" i="10"/>
  <c r="I75" i="10"/>
  <c r="M75" i="10" s="1"/>
  <c r="K75" i="10"/>
  <c r="I76" i="10"/>
  <c r="M76" i="10" s="1"/>
  <c r="K76" i="10"/>
  <c r="I77" i="10"/>
  <c r="M77" i="10" s="1"/>
  <c r="K77" i="10"/>
  <c r="I78" i="10"/>
  <c r="M78" i="10" s="1"/>
  <c r="K78" i="10"/>
  <c r="I79" i="10"/>
  <c r="M79" i="10" s="1"/>
  <c r="K79" i="10"/>
  <c r="I80" i="10"/>
  <c r="M80" i="10" s="1"/>
  <c r="K80" i="10"/>
  <c r="I81" i="10"/>
  <c r="M81" i="10" s="1"/>
  <c r="K81" i="10"/>
  <c r="I82" i="10"/>
  <c r="M82" i="10" s="1"/>
  <c r="K82" i="10"/>
  <c r="I83" i="10"/>
  <c r="M83" i="10" s="1"/>
  <c r="K83" i="10"/>
  <c r="I84" i="10"/>
  <c r="M84" i="10" s="1"/>
  <c r="K84" i="10"/>
  <c r="I85" i="10"/>
  <c r="M85" i="10" s="1"/>
  <c r="K85" i="10"/>
  <c r="I86" i="10"/>
  <c r="M86" i="10" s="1"/>
  <c r="K86" i="10"/>
  <c r="I87" i="10"/>
  <c r="M87" i="10" s="1"/>
  <c r="K87" i="10"/>
  <c r="I88" i="10"/>
  <c r="M88" i="10" s="1"/>
  <c r="K88" i="10"/>
  <c r="I89" i="10"/>
  <c r="M89" i="10" s="1"/>
  <c r="K89" i="10"/>
  <c r="I90" i="10"/>
  <c r="M90" i="10" s="1"/>
  <c r="K90" i="10"/>
  <c r="I91" i="10"/>
  <c r="M91" i="10" s="1"/>
  <c r="K91" i="10"/>
  <c r="I92" i="10"/>
  <c r="M92" i="10" s="1"/>
  <c r="K92" i="10"/>
  <c r="I93" i="10"/>
  <c r="M93" i="10" s="1"/>
  <c r="K93" i="10"/>
  <c r="I94" i="10"/>
  <c r="M94" i="10" s="1"/>
  <c r="K94" i="10"/>
  <c r="I95" i="10"/>
  <c r="M95" i="10" s="1"/>
  <c r="K95" i="10"/>
  <c r="I96" i="10"/>
  <c r="M96" i="10" s="1"/>
  <c r="K96" i="10"/>
  <c r="I97" i="10"/>
  <c r="M97" i="10" s="1"/>
  <c r="K97" i="10"/>
  <c r="I98" i="10"/>
  <c r="M98" i="10" s="1"/>
  <c r="K98" i="10"/>
  <c r="I99" i="10"/>
  <c r="M99" i="10" s="1"/>
  <c r="K99" i="10"/>
  <c r="I100" i="10"/>
  <c r="M100" i="10" s="1"/>
  <c r="K100" i="10"/>
  <c r="I101" i="10"/>
  <c r="M101" i="10" s="1"/>
  <c r="K101" i="10"/>
  <c r="I102" i="10"/>
  <c r="M102" i="10" s="1"/>
  <c r="K102" i="10"/>
  <c r="I103" i="10"/>
  <c r="M103" i="10" s="1"/>
  <c r="K103" i="10"/>
  <c r="I104" i="10"/>
  <c r="M104" i="10" s="1"/>
  <c r="K104" i="10"/>
  <c r="I105" i="10"/>
  <c r="M105" i="10" s="1"/>
  <c r="K105" i="10"/>
  <c r="I106" i="10"/>
  <c r="M106" i="10" s="1"/>
  <c r="K106" i="10"/>
  <c r="I107" i="10"/>
  <c r="M107" i="10" s="1"/>
  <c r="K107" i="10"/>
  <c r="I108" i="10"/>
  <c r="M108" i="10" s="1"/>
  <c r="K108" i="10"/>
  <c r="I109" i="10"/>
  <c r="M109" i="10" s="1"/>
  <c r="K109" i="10"/>
  <c r="I110" i="10"/>
  <c r="M110" i="10" s="1"/>
  <c r="K110" i="10"/>
  <c r="I111" i="10"/>
  <c r="M111" i="10" s="1"/>
  <c r="K111" i="10"/>
  <c r="I112" i="10"/>
  <c r="M112" i="10" s="1"/>
  <c r="K112" i="10"/>
  <c r="I113" i="10"/>
  <c r="M113" i="10" s="1"/>
  <c r="K113" i="10"/>
  <c r="I114" i="10"/>
  <c r="M114" i="10" s="1"/>
  <c r="K114" i="10"/>
  <c r="I115" i="10"/>
  <c r="M115" i="10" s="1"/>
  <c r="K115" i="10"/>
  <c r="I116" i="10"/>
  <c r="M116" i="10" s="1"/>
  <c r="K116" i="10"/>
  <c r="I117" i="10"/>
  <c r="M117" i="10" s="1"/>
  <c r="K117" i="10"/>
  <c r="I118" i="10"/>
  <c r="M118" i="10" s="1"/>
  <c r="K118" i="10"/>
  <c r="I119" i="10"/>
  <c r="M119" i="10" s="1"/>
  <c r="K119" i="10"/>
  <c r="I120" i="10"/>
  <c r="M120" i="10" s="1"/>
  <c r="K120" i="10"/>
  <c r="I121" i="10"/>
  <c r="M121" i="10" s="1"/>
  <c r="K121" i="10"/>
  <c r="I122" i="10"/>
  <c r="M122" i="10" s="1"/>
  <c r="K122" i="10"/>
  <c r="I123" i="10"/>
  <c r="M123" i="10" s="1"/>
  <c r="K123" i="10"/>
  <c r="I124" i="10"/>
  <c r="M124" i="10" s="1"/>
  <c r="K124" i="10"/>
  <c r="I125" i="10"/>
  <c r="M125" i="10" s="1"/>
  <c r="K125" i="10"/>
  <c r="I126" i="10"/>
  <c r="M126" i="10" s="1"/>
  <c r="K126" i="10"/>
  <c r="I127" i="10"/>
  <c r="M127" i="10" s="1"/>
  <c r="K127" i="10"/>
  <c r="I128" i="10"/>
  <c r="M128" i="10" s="1"/>
  <c r="K128" i="10"/>
  <c r="I129" i="10"/>
  <c r="M129" i="10" s="1"/>
  <c r="K129" i="10"/>
  <c r="I130" i="10"/>
  <c r="M130" i="10" s="1"/>
  <c r="K130" i="10"/>
  <c r="I131" i="10"/>
  <c r="M131" i="10" s="1"/>
  <c r="K131" i="10"/>
  <c r="I132" i="10"/>
  <c r="M132" i="10" s="1"/>
  <c r="K132" i="10"/>
  <c r="I133" i="10"/>
  <c r="M133" i="10" s="1"/>
  <c r="K133" i="10"/>
  <c r="I134" i="10"/>
  <c r="M134" i="10" s="1"/>
  <c r="K134" i="10"/>
  <c r="I135" i="10"/>
  <c r="M135" i="10" s="1"/>
  <c r="K135" i="10"/>
  <c r="I136" i="10"/>
  <c r="M136" i="10" s="1"/>
  <c r="K136" i="10"/>
  <c r="I137" i="10"/>
  <c r="M137" i="10" s="1"/>
  <c r="K137" i="10"/>
  <c r="I138" i="10"/>
  <c r="M138" i="10" s="1"/>
  <c r="K138" i="10"/>
  <c r="I139" i="10"/>
  <c r="M139" i="10" s="1"/>
  <c r="K139" i="10"/>
  <c r="I140" i="10"/>
  <c r="M140" i="10" s="1"/>
  <c r="K140" i="10"/>
  <c r="I141" i="10"/>
  <c r="M141" i="10" s="1"/>
  <c r="K141" i="10"/>
  <c r="I142" i="10"/>
  <c r="M142" i="10" s="1"/>
  <c r="K142" i="10"/>
  <c r="I143" i="10"/>
  <c r="K143" i="10"/>
  <c r="I144" i="10"/>
  <c r="M144" i="10" s="1"/>
  <c r="K144" i="10"/>
  <c r="I145" i="10"/>
  <c r="M145" i="10" s="1"/>
  <c r="K145" i="10"/>
  <c r="I146" i="10"/>
  <c r="M146" i="10" s="1"/>
  <c r="K146" i="10"/>
  <c r="I147" i="10"/>
  <c r="M147" i="10" s="1"/>
  <c r="K147" i="10"/>
  <c r="I148" i="10"/>
  <c r="M148" i="10" s="1"/>
  <c r="K148" i="10"/>
  <c r="I149" i="10"/>
  <c r="M149" i="10" s="1"/>
  <c r="K149" i="10"/>
  <c r="I150" i="10"/>
  <c r="M150" i="10" s="1"/>
  <c r="K150" i="10"/>
  <c r="I151" i="10"/>
  <c r="M151" i="10" s="1"/>
  <c r="K151" i="10"/>
  <c r="I152" i="10"/>
  <c r="M152" i="10" s="1"/>
  <c r="K152" i="10"/>
  <c r="I153" i="10"/>
  <c r="M153" i="10" s="1"/>
  <c r="K153" i="10"/>
  <c r="I154" i="10"/>
  <c r="M154" i="10" s="1"/>
  <c r="K154" i="10"/>
  <c r="I155" i="10"/>
  <c r="M155" i="10" s="1"/>
  <c r="K155" i="10"/>
  <c r="I156" i="10"/>
  <c r="M156" i="10" s="1"/>
  <c r="K156" i="10"/>
  <c r="I157" i="10"/>
  <c r="M157" i="10" s="1"/>
  <c r="K157" i="10"/>
  <c r="I158" i="10"/>
  <c r="M158" i="10" s="1"/>
  <c r="K158" i="10"/>
  <c r="I159" i="10"/>
  <c r="M159" i="10" s="1"/>
  <c r="K159" i="10"/>
  <c r="I160" i="10"/>
  <c r="M160" i="10" s="1"/>
  <c r="K160" i="10"/>
  <c r="I161" i="10"/>
  <c r="M161" i="10" s="1"/>
  <c r="K161" i="10"/>
  <c r="I162" i="10"/>
  <c r="M162" i="10" s="1"/>
  <c r="K162" i="10"/>
  <c r="I163" i="10"/>
  <c r="M163" i="10" s="1"/>
  <c r="K163" i="10"/>
  <c r="I164" i="10"/>
  <c r="M164" i="10" s="1"/>
  <c r="K164" i="10"/>
  <c r="I165" i="10"/>
  <c r="M165" i="10" s="1"/>
  <c r="K165" i="10"/>
  <c r="I166" i="10"/>
  <c r="M166" i="10" s="1"/>
  <c r="K166" i="10"/>
  <c r="I167" i="10"/>
  <c r="M167" i="10" s="1"/>
  <c r="K167" i="10"/>
  <c r="I168" i="10"/>
  <c r="M168" i="10" s="1"/>
  <c r="K168" i="10"/>
  <c r="I169" i="10"/>
  <c r="M169" i="10" s="1"/>
  <c r="K169" i="10"/>
  <c r="I170" i="10"/>
  <c r="M170" i="10" s="1"/>
  <c r="K170" i="10"/>
  <c r="I171" i="10"/>
  <c r="M171" i="10" s="1"/>
  <c r="K171" i="10"/>
  <c r="I172" i="10"/>
  <c r="M172" i="10" s="1"/>
  <c r="K172" i="10"/>
  <c r="I173" i="10"/>
  <c r="M173" i="10" s="1"/>
  <c r="K173" i="10"/>
  <c r="I174" i="10"/>
  <c r="M174" i="10" s="1"/>
  <c r="K174" i="10"/>
  <c r="I175" i="10"/>
  <c r="M175" i="10" s="1"/>
  <c r="K175" i="10"/>
  <c r="I176" i="10"/>
  <c r="M176" i="10" s="1"/>
  <c r="K176" i="10"/>
  <c r="I177" i="10"/>
  <c r="K177" i="10"/>
  <c r="I178" i="10"/>
  <c r="M178" i="10" s="1"/>
  <c r="K178" i="10"/>
  <c r="I179" i="10"/>
  <c r="M179" i="10" s="1"/>
  <c r="K179" i="10"/>
  <c r="I180" i="10"/>
  <c r="M180" i="10" s="1"/>
  <c r="K180" i="10"/>
  <c r="I181" i="10"/>
  <c r="M181" i="10" s="1"/>
  <c r="K181" i="10"/>
  <c r="I182" i="10"/>
  <c r="M182" i="10" s="1"/>
  <c r="K182" i="10"/>
  <c r="I183" i="10"/>
  <c r="M183" i="10" s="1"/>
  <c r="K183" i="10"/>
  <c r="I184" i="10"/>
  <c r="M184" i="10" s="1"/>
  <c r="K184" i="10"/>
  <c r="I185" i="10"/>
  <c r="M185" i="10" s="1"/>
  <c r="K185" i="10"/>
  <c r="I186" i="10"/>
  <c r="M186" i="10" s="1"/>
  <c r="K186" i="10"/>
  <c r="I187" i="10"/>
  <c r="M187" i="10" s="1"/>
  <c r="K187" i="10"/>
  <c r="I188" i="10"/>
  <c r="M188" i="10" s="1"/>
  <c r="K188" i="10"/>
  <c r="I189" i="10"/>
  <c r="M189" i="10" s="1"/>
  <c r="K189" i="10"/>
  <c r="I190" i="10"/>
  <c r="M190" i="10" s="1"/>
  <c r="K190" i="10"/>
  <c r="I191" i="10"/>
  <c r="M191" i="10" s="1"/>
  <c r="K191" i="10"/>
  <c r="I192" i="10"/>
  <c r="K192" i="10"/>
  <c r="I193" i="10"/>
  <c r="M193" i="10" s="1"/>
  <c r="K193" i="10"/>
  <c r="I194" i="10"/>
  <c r="M194" i="10" s="1"/>
  <c r="K194" i="10"/>
  <c r="I195" i="10"/>
  <c r="M195" i="10" s="1"/>
  <c r="K195" i="10"/>
  <c r="I196" i="10"/>
  <c r="M196" i="10" s="1"/>
  <c r="K196" i="10"/>
  <c r="I197" i="10"/>
  <c r="M197" i="10" s="1"/>
  <c r="K197" i="10"/>
  <c r="I4" i="8"/>
  <c r="M4" i="8" s="1"/>
  <c r="K4" i="8"/>
  <c r="I5" i="8"/>
  <c r="M5" i="8" s="1"/>
  <c r="K5" i="8"/>
  <c r="I6" i="8"/>
  <c r="M6" i="8" s="1"/>
  <c r="K6" i="8"/>
  <c r="I7" i="8"/>
  <c r="M7" i="8" s="1"/>
  <c r="K7" i="8"/>
  <c r="I8" i="8"/>
  <c r="M8" i="8" s="1"/>
  <c r="K8" i="8"/>
  <c r="I9" i="8"/>
  <c r="M9" i="8" s="1"/>
  <c r="K9" i="8"/>
  <c r="I10" i="8"/>
  <c r="M10" i="8" s="1"/>
  <c r="K10" i="8"/>
  <c r="I11" i="8"/>
  <c r="M11" i="8" s="1"/>
  <c r="K11" i="8"/>
  <c r="I12" i="8"/>
  <c r="M12" i="8" s="1"/>
  <c r="K12" i="8"/>
  <c r="I13" i="8"/>
  <c r="M13" i="8" s="1"/>
  <c r="K13" i="8"/>
  <c r="I14" i="8"/>
  <c r="M14" i="8" s="1"/>
  <c r="K14" i="8"/>
  <c r="I15" i="8"/>
  <c r="M15" i="8" s="1"/>
  <c r="K15" i="8"/>
  <c r="I16" i="8"/>
  <c r="M16" i="8" s="1"/>
  <c r="K16" i="8"/>
  <c r="I17" i="8"/>
  <c r="M17" i="8" s="1"/>
  <c r="K17" i="8"/>
  <c r="I18" i="8"/>
  <c r="M18" i="8" s="1"/>
  <c r="K18" i="8"/>
  <c r="I19" i="8"/>
  <c r="M19" i="8" s="1"/>
  <c r="K19" i="8"/>
  <c r="I20" i="8"/>
  <c r="M20" i="8" s="1"/>
  <c r="K20" i="8"/>
  <c r="I21" i="8"/>
  <c r="M21" i="8" s="1"/>
  <c r="K21" i="8"/>
  <c r="I22" i="8"/>
  <c r="M22" i="8" s="1"/>
  <c r="K22" i="8"/>
  <c r="I23" i="8"/>
  <c r="M23" i="8" s="1"/>
  <c r="K23" i="8"/>
  <c r="I24" i="8"/>
  <c r="M24" i="8" s="1"/>
  <c r="K24" i="8"/>
  <c r="I25" i="8"/>
  <c r="M25" i="8" s="1"/>
  <c r="K25" i="8"/>
  <c r="I26" i="8"/>
  <c r="M26" i="8" s="1"/>
  <c r="K26" i="8"/>
  <c r="I27" i="8"/>
  <c r="M27" i="8" s="1"/>
  <c r="K27" i="8"/>
  <c r="I28" i="8"/>
  <c r="M28" i="8" s="1"/>
  <c r="K28" i="8"/>
  <c r="I29" i="8"/>
  <c r="M29" i="8" s="1"/>
  <c r="K29" i="8"/>
  <c r="I30" i="8"/>
  <c r="M30" i="8" s="1"/>
  <c r="K30" i="8"/>
  <c r="I31" i="8"/>
  <c r="M31" i="8" s="1"/>
  <c r="K31" i="8"/>
  <c r="I32" i="8"/>
  <c r="M32" i="8" s="1"/>
  <c r="K32" i="8"/>
  <c r="I33" i="8"/>
  <c r="M33" i="8" s="1"/>
  <c r="K33" i="8"/>
  <c r="I34" i="8"/>
  <c r="M34" i="8" s="1"/>
  <c r="K34" i="8"/>
  <c r="I35" i="8"/>
  <c r="M35" i="8" s="1"/>
  <c r="K35" i="8"/>
  <c r="I36" i="8"/>
  <c r="M36" i="8" s="1"/>
  <c r="K36" i="8"/>
  <c r="I37" i="8"/>
  <c r="M37" i="8" s="1"/>
  <c r="K37" i="8"/>
  <c r="I38" i="8"/>
  <c r="M38" i="8" s="1"/>
  <c r="K38" i="8"/>
  <c r="I39" i="8"/>
  <c r="M39" i="8" s="1"/>
  <c r="K39" i="8"/>
  <c r="I40" i="8"/>
  <c r="M40" i="8" s="1"/>
  <c r="K40" i="8"/>
  <c r="I41" i="8"/>
  <c r="M41" i="8" s="1"/>
  <c r="K41" i="8"/>
  <c r="I42" i="8"/>
  <c r="M42" i="8" s="1"/>
  <c r="K42" i="8"/>
  <c r="I43" i="8"/>
  <c r="M43" i="8" s="1"/>
  <c r="K43" i="8"/>
  <c r="I44" i="8"/>
  <c r="M44" i="8" s="1"/>
  <c r="K44" i="8"/>
  <c r="I45" i="8"/>
  <c r="M45" i="8" s="1"/>
  <c r="K45" i="8"/>
  <c r="I46" i="8"/>
  <c r="M46" i="8" s="1"/>
  <c r="K46" i="8"/>
  <c r="I47" i="8"/>
  <c r="M47" i="8" s="1"/>
  <c r="K47" i="8"/>
  <c r="I48" i="8"/>
  <c r="M48" i="8" s="1"/>
  <c r="K48" i="8"/>
  <c r="I49" i="8"/>
  <c r="M49" i="8" s="1"/>
  <c r="K49" i="8"/>
  <c r="I50" i="8"/>
  <c r="M50" i="8" s="1"/>
  <c r="K50" i="8"/>
  <c r="I51" i="8"/>
  <c r="M51" i="8" s="1"/>
  <c r="K51" i="8"/>
  <c r="I52" i="8"/>
  <c r="M52" i="8" s="1"/>
  <c r="K52" i="8"/>
  <c r="I53" i="8"/>
  <c r="M53" i="8" s="1"/>
  <c r="K53" i="8"/>
  <c r="I54" i="8"/>
  <c r="M54" i="8" s="1"/>
  <c r="K54" i="8"/>
  <c r="I55" i="8"/>
  <c r="M55" i="8" s="1"/>
  <c r="K55" i="8"/>
  <c r="I56" i="8"/>
  <c r="M56" i="8" s="1"/>
  <c r="K56" i="8"/>
  <c r="I57" i="8"/>
  <c r="M57" i="8" s="1"/>
  <c r="K57" i="8"/>
  <c r="I58" i="8"/>
  <c r="M58" i="8" s="1"/>
  <c r="K58" i="8"/>
  <c r="I59" i="8"/>
  <c r="M59" i="8" s="1"/>
  <c r="K59" i="8"/>
  <c r="I60" i="8"/>
  <c r="M60" i="8" s="1"/>
  <c r="K60" i="8"/>
  <c r="I61" i="8"/>
  <c r="M61" i="8" s="1"/>
  <c r="K61" i="8"/>
  <c r="I62" i="8"/>
  <c r="M62" i="8" s="1"/>
  <c r="K62" i="8"/>
  <c r="I63" i="8"/>
  <c r="M63" i="8" s="1"/>
  <c r="K63" i="8"/>
  <c r="I64" i="8"/>
  <c r="M64" i="8" s="1"/>
  <c r="K64" i="8"/>
  <c r="I65" i="8"/>
  <c r="M65" i="8" s="1"/>
  <c r="K65" i="8"/>
  <c r="I66" i="8"/>
  <c r="M66" i="8" s="1"/>
  <c r="K66" i="8"/>
  <c r="I67" i="8"/>
  <c r="M67" i="8" s="1"/>
  <c r="K67" i="8"/>
  <c r="I68" i="8"/>
  <c r="M68" i="8" s="1"/>
  <c r="K68" i="8"/>
  <c r="I69" i="8"/>
  <c r="M69" i="8" s="1"/>
  <c r="K69" i="8"/>
  <c r="I70" i="8"/>
  <c r="M70" i="8" s="1"/>
  <c r="K70" i="8"/>
  <c r="I71" i="8"/>
  <c r="M71" i="8" s="1"/>
  <c r="K71" i="8"/>
  <c r="I72" i="8"/>
  <c r="M72" i="8" s="1"/>
  <c r="K72" i="8"/>
  <c r="I73" i="8"/>
  <c r="M73" i="8" s="1"/>
  <c r="K73" i="8"/>
  <c r="I74" i="8"/>
  <c r="M74" i="8" s="1"/>
  <c r="K74" i="8"/>
  <c r="I75" i="8"/>
  <c r="M75" i="8" s="1"/>
  <c r="K75" i="8"/>
  <c r="I76" i="8"/>
  <c r="M76" i="8" s="1"/>
  <c r="K76" i="8"/>
  <c r="I77" i="8"/>
  <c r="M77" i="8" s="1"/>
  <c r="K77" i="8"/>
  <c r="I78" i="8"/>
  <c r="M78" i="8" s="1"/>
  <c r="K78" i="8"/>
  <c r="I79" i="8"/>
  <c r="M79" i="8" s="1"/>
  <c r="K79" i="8"/>
  <c r="I80" i="8"/>
  <c r="M80" i="8" s="1"/>
  <c r="K80" i="8"/>
  <c r="I81" i="8"/>
  <c r="M81" i="8" s="1"/>
  <c r="K81" i="8"/>
  <c r="I82" i="8"/>
  <c r="M82" i="8" s="1"/>
  <c r="K82" i="8"/>
  <c r="I83" i="8"/>
  <c r="M83" i="8" s="1"/>
  <c r="K83" i="8"/>
  <c r="I84" i="8"/>
  <c r="M84" i="8" s="1"/>
  <c r="K84" i="8"/>
  <c r="I85" i="8"/>
  <c r="M85" i="8" s="1"/>
  <c r="K85" i="8"/>
  <c r="I86" i="8"/>
  <c r="M86" i="8" s="1"/>
  <c r="K86" i="8"/>
  <c r="I87" i="8"/>
  <c r="M87" i="8" s="1"/>
  <c r="K87" i="8"/>
  <c r="I88" i="8"/>
  <c r="M88" i="8" s="1"/>
  <c r="K88" i="8"/>
  <c r="I89" i="8"/>
  <c r="M89" i="8" s="1"/>
  <c r="K89" i="8"/>
  <c r="I90" i="8"/>
  <c r="M90" i="8" s="1"/>
  <c r="K90" i="8"/>
  <c r="I91" i="8"/>
  <c r="M91" i="8" s="1"/>
  <c r="K91" i="8"/>
  <c r="I92" i="8"/>
  <c r="M92" i="8" s="1"/>
  <c r="K92" i="8"/>
  <c r="I93" i="8"/>
  <c r="M93" i="8" s="1"/>
  <c r="K93" i="8"/>
  <c r="I94" i="8"/>
  <c r="M94" i="8" s="1"/>
  <c r="K94" i="8"/>
  <c r="I95" i="8"/>
  <c r="M95" i="8" s="1"/>
  <c r="K95" i="8"/>
  <c r="I96" i="8"/>
  <c r="M96" i="8" s="1"/>
  <c r="K96" i="8"/>
  <c r="I97" i="8"/>
  <c r="M97" i="8" s="1"/>
  <c r="K97" i="8"/>
  <c r="I98" i="8"/>
  <c r="M98" i="8" s="1"/>
  <c r="K98" i="8"/>
  <c r="I99" i="8"/>
  <c r="M99" i="8" s="1"/>
  <c r="K99" i="8"/>
  <c r="I100" i="8"/>
  <c r="M100" i="8" s="1"/>
  <c r="K100" i="8"/>
  <c r="I101" i="8"/>
  <c r="M101" i="8" s="1"/>
  <c r="K101" i="8"/>
  <c r="I102" i="8"/>
  <c r="M102" i="8" s="1"/>
  <c r="K102" i="8"/>
  <c r="I103" i="8"/>
  <c r="M103" i="8" s="1"/>
  <c r="K103" i="8"/>
  <c r="I104" i="8"/>
  <c r="M104" i="8" s="1"/>
  <c r="K104" i="8"/>
  <c r="I105" i="8"/>
  <c r="M105" i="8" s="1"/>
  <c r="K105" i="8"/>
  <c r="I106" i="8"/>
  <c r="M106" i="8" s="1"/>
  <c r="K106" i="8"/>
  <c r="I107" i="8"/>
  <c r="M107" i="8" s="1"/>
  <c r="K107" i="8"/>
  <c r="I108" i="8"/>
  <c r="M108" i="8" s="1"/>
  <c r="K108" i="8"/>
  <c r="I109" i="8"/>
  <c r="M109" i="8" s="1"/>
  <c r="K109" i="8"/>
  <c r="I110" i="8"/>
  <c r="M110" i="8" s="1"/>
  <c r="K110" i="8"/>
  <c r="I111" i="8"/>
  <c r="M111" i="8" s="1"/>
  <c r="K111" i="8"/>
  <c r="I112" i="8"/>
  <c r="M112" i="8" s="1"/>
  <c r="K112" i="8"/>
  <c r="I113" i="8"/>
  <c r="M113" i="8" s="1"/>
  <c r="K113" i="8"/>
  <c r="I114" i="8"/>
  <c r="M114" i="8" s="1"/>
  <c r="K114" i="8"/>
  <c r="I115" i="8"/>
  <c r="M115" i="8" s="1"/>
  <c r="K115" i="8"/>
  <c r="I116" i="8"/>
  <c r="M116" i="8" s="1"/>
  <c r="K116" i="8"/>
  <c r="I117" i="8"/>
  <c r="M117" i="8" s="1"/>
  <c r="K117" i="8"/>
  <c r="I118" i="8"/>
  <c r="M118" i="8" s="1"/>
  <c r="K118" i="8"/>
  <c r="I119" i="8"/>
  <c r="M119" i="8" s="1"/>
  <c r="K119" i="8"/>
  <c r="I120" i="8"/>
  <c r="M120" i="8" s="1"/>
  <c r="K120" i="8"/>
  <c r="I121" i="8"/>
  <c r="M121" i="8" s="1"/>
  <c r="K121" i="8"/>
  <c r="I122" i="8"/>
  <c r="M122" i="8" s="1"/>
  <c r="K122" i="8"/>
  <c r="I123" i="8"/>
  <c r="M123" i="8" s="1"/>
  <c r="K123" i="8"/>
  <c r="I124" i="8"/>
  <c r="M124" i="8" s="1"/>
  <c r="K124" i="8"/>
  <c r="I125" i="8"/>
  <c r="M125" i="8" s="1"/>
  <c r="K125" i="8"/>
  <c r="I126" i="8"/>
  <c r="M126" i="8" s="1"/>
  <c r="K126" i="8"/>
  <c r="I127" i="8"/>
  <c r="M127" i="8" s="1"/>
  <c r="K127" i="8"/>
  <c r="I128" i="8"/>
  <c r="M128" i="8" s="1"/>
  <c r="K128" i="8"/>
  <c r="I129" i="8"/>
  <c r="M129" i="8" s="1"/>
  <c r="K129" i="8"/>
  <c r="I130" i="8"/>
  <c r="M130" i="8" s="1"/>
  <c r="K130" i="8"/>
  <c r="I131" i="8"/>
  <c r="M131" i="8" s="1"/>
  <c r="K131" i="8"/>
  <c r="I132" i="8"/>
  <c r="M132" i="8" s="1"/>
  <c r="K132" i="8"/>
  <c r="I133" i="8"/>
  <c r="M133" i="8" s="1"/>
  <c r="K133" i="8"/>
  <c r="I134" i="8"/>
  <c r="M134" i="8" s="1"/>
  <c r="K134" i="8"/>
  <c r="I135" i="8"/>
  <c r="M135" i="8" s="1"/>
  <c r="K135" i="8"/>
  <c r="I136" i="8"/>
  <c r="M136" i="8" s="1"/>
  <c r="K136" i="8"/>
  <c r="I137" i="8"/>
  <c r="M137" i="8" s="1"/>
  <c r="K137" i="8"/>
  <c r="I138" i="8"/>
  <c r="M138" i="8" s="1"/>
  <c r="K138" i="8"/>
  <c r="I139" i="8"/>
  <c r="M139" i="8" s="1"/>
  <c r="K139" i="8"/>
  <c r="I140" i="8"/>
  <c r="M140" i="8" s="1"/>
  <c r="K140" i="8"/>
  <c r="I141" i="8"/>
  <c r="M141" i="8" s="1"/>
  <c r="K141" i="8"/>
  <c r="I142" i="8"/>
  <c r="M142" i="8" s="1"/>
  <c r="K142" i="8"/>
  <c r="I143" i="8"/>
  <c r="M143" i="8" s="1"/>
  <c r="K143" i="8"/>
  <c r="I144" i="8"/>
  <c r="M144" i="8" s="1"/>
  <c r="K144" i="8"/>
  <c r="I145" i="8"/>
  <c r="M145" i="8" s="1"/>
  <c r="K145" i="8"/>
  <c r="I146" i="8"/>
  <c r="M146" i="8" s="1"/>
  <c r="K146" i="8"/>
  <c r="I147" i="8"/>
  <c r="M147" i="8" s="1"/>
  <c r="K147" i="8"/>
  <c r="I148" i="8"/>
  <c r="M148" i="8" s="1"/>
  <c r="K148" i="8"/>
  <c r="I149" i="8"/>
  <c r="M149" i="8" s="1"/>
  <c r="K149" i="8"/>
  <c r="I150" i="8"/>
  <c r="M150" i="8" s="1"/>
  <c r="K150" i="8"/>
  <c r="I151" i="8"/>
  <c r="M151" i="8" s="1"/>
  <c r="K151" i="8"/>
  <c r="I152" i="8"/>
  <c r="M152" i="8" s="1"/>
  <c r="K152" i="8"/>
  <c r="I153" i="8"/>
  <c r="M153" i="8" s="1"/>
  <c r="K153" i="8"/>
  <c r="I154" i="8"/>
  <c r="M154" i="8" s="1"/>
  <c r="K154" i="8"/>
  <c r="I155" i="8"/>
  <c r="M155" i="8" s="1"/>
  <c r="K155" i="8"/>
  <c r="I156" i="8"/>
  <c r="M156" i="8" s="1"/>
  <c r="K156" i="8"/>
  <c r="I157" i="8"/>
  <c r="M157" i="8" s="1"/>
  <c r="K157" i="8"/>
  <c r="I158" i="8"/>
  <c r="M158" i="8" s="1"/>
  <c r="K158" i="8"/>
  <c r="I159" i="8"/>
  <c r="M159" i="8" s="1"/>
  <c r="K159" i="8"/>
  <c r="I160" i="8"/>
  <c r="M160" i="8" s="1"/>
  <c r="K160" i="8"/>
  <c r="I161" i="8"/>
  <c r="M161" i="8" s="1"/>
  <c r="K161" i="8"/>
  <c r="I162" i="8"/>
  <c r="M162" i="8" s="1"/>
  <c r="K162" i="8"/>
  <c r="I163" i="8"/>
  <c r="M163" i="8" s="1"/>
  <c r="K163" i="8"/>
  <c r="I164" i="8"/>
  <c r="M164" i="8" s="1"/>
  <c r="K164" i="8"/>
  <c r="I165" i="8"/>
  <c r="M165" i="8" s="1"/>
  <c r="K165" i="8"/>
  <c r="I166" i="8"/>
  <c r="M166" i="8" s="1"/>
  <c r="K166" i="8"/>
  <c r="I167" i="8"/>
  <c r="M167" i="8" s="1"/>
  <c r="K167" i="8"/>
  <c r="I168" i="8"/>
  <c r="M168" i="8" s="1"/>
  <c r="K168" i="8"/>
  <c r="I169" i="8"/>
  <c r="M169" i="8" s="1"/>
  <c r="K169" i="8"/>
  <c r="I170" i="8"/>
  <c r="M170" i="8" s="1"/>
  <c r="K170" i="8"/>
  <c r="I171" i="8"/>
  <c r="M171" i="8" s="1"/>
  <c r="K171" i="8"/>
  <c r="I172" i="8"/>
  <c r="M172" i="8" s="1"/>
  <c r="K172" i="8"/>
  <c r="I173" i="8"/>
  <c r="M173" i="8" s="1"/>
  <c r="K173" i="8"/>
  <c r="I174" i="8"/>
  <c r="M174" i="8" s="1"/>
  <c r="K174" i="8"/>
  <c r="I175" i="8"/>
  <c r="M175" i="8" s="1"/>
  <c r="K175" i="8"/>
  <c r="I176" i="8"/>
  <c r="M176" i="8" s="1"/>
  <c r="K176" i="8"/>
  <c r="I177" i="8"/>
  <c r="M177" i="8" s="1"/>
  <c r="K177" i="8"/>
  <c r="I178" i="8"/>
  <c r="M178" i="8" s="1"/>
  <c r="K178" i="8"/>
  <c r="I179" i="8"/>
  <c r="M179" i="8" s="1"/>
  <c r="K179" i="8"/>
  <c r="I180" i="8"/>
  <c r="M180" i="8" s="1"/>
  <c r="K180" i="8"/>
  <c r="I181" i="8"/>
  <c r="M181" i="8" s="1"/>
  <c r="K181" i="8"/>
  <c r="I182" i="8"/>
  <c r="M182" i="8" s="1"/>
  <c r="K182" i="8"/>
  <c r="I183" i="8"/>
  <c r="M183" i="8" s="1"/>
  <c r="K183" i="8"/>
  <c r="I184" i="8"/>
  <c r="M184" i="8" s="1"/>
  <c r="K184" i="8"/>
  <c r="I185" i="8"/>
  <c r="M185" i="8" s="1"/>
  <c r="K185" i="8"/>
  <c r="I186" i="8"/>
  <c r="M186" i="8" s="1"/>
  <c r="K186" i="8"/>
  <c r="I187" i="8"/>
  <c r="M187" i="8" s="1"/>
  <c r="K187" i="8"/>
  <c r="I188" i="8"/>
  <c r="M188" i="8" s="1"/>
  <c r="K188" i="8"/>
  <c r="I189" i="8"/>
  <c r="M189" i="8" s="1"/>
  <c r="K189" i="8"/>
  <c r="I190" i="8"/>
  <c r="M190" i="8" s="1"/>
  <c r="K190" i="8"/>
  <c r="I191" i="8"/>
  <c r="M191" i="8" s="1"/>
  <c r="K191" i="8"/>
  <c r="I192" i="8"/>
  <c r="M192" i="8" s="1"/>
  <c r="K192" i="8"/>
  <c r="I193" i="8"/>
  <c r="M193" i="8" s="1"/>
  <c r="K193" i="8"/>
  <c r="I194" i="8"/>
  <c r="M194" i="8" s="1"/>
  <c r="AB14" i="8" s="1"/>
  <c r="K194" i="8"/>
  <c r="I195" i="8"/>
  <c r="M195" i="8" s="1"/>
  <c r="K195" i="8"/>
  <c r="I196" i="8"/>
  <c r="M196" i="8" s="1"/>
  <c r="K196" i="8"/>
  <c r="I197" i="8"/>
  <c r="M197" i="8" s="1"/>
  <c r="K197" i="8"/>
  <c r="I198" i="8"/>
  <c r="M198" i="8" s="1"/>
  <c r="AB15" i="8" s="1"/>
  <c r="K198" i="8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107" i="7"/>
  <c r="K108" i="7"/>
  <c r="K109" i="7"/>
  <c r="K110" i="7"/>
  <c r="K111" i="7"/>
  <c r="K112" i="7"/>
  <c r="K113" i="7"/>
  <c r="K114" i="7"/>
  <c r="K115" i="7"/>
  <c r="K116" i="7"/>
  <c r="K117" i="7"/>
  <c r="K118" i="7"/>
  <c r="K119" i="7"/>
  <c r="K120" i="7"/>
  <c r="K121" i="7"/>
  <c r="K122" i="7"/>
  <c r="K123" i="7"/>
  <c r="K124" i="7"/>
  <c r="K125" i="7"/>
  <c r="K126" i="7"/>
  <c r="K127" i="7"/>
  <c r="K128" i="7"/>
  <c r="K129" i="7"/>
  <c r="K130" i="7"/>
  <c r="K131" i="7"/>
  <c r="K132" i="7"/>
  <c r="K133" i="7"/>
  <c r="K134" i="7"/>
  <c r="K135" i="7"/>
  <c r="K136" i="7"/>
  <c r="K137" i="7"/>
  <c r="K138" i="7"/>
  <c r="K139" i="7"/>
  <c r="K140" i="7"/>
  <c r="K141" i="7"/>
  <c r="K142" i="7"/>
  <c r="K143" i="7"/>
  <c r="K144" i="7"/>
  <c r="K145" i="7"/>
  <c r="K146" i="7"/>
  <c r="K147" i="7"/>
  <c r="K148" i="7"/>
  <c r="K149" i="7"/>
  <c r="K150" i="7"/>
  <c r="K151" i="7"/>
  <c r="K152" i="7"/>
  <c r="K153" i="7"/>
  <c r="K154" i="7"/>
  <c r="K155" i="7"/>
  <c r="K156" i="7"/>
  <c r="K157" i="7"/>
  <c r="K158" i="7"/>
  <c r="K159" i="7"/>
  <c r="K160" i="7"/>
  <c r="K161" i="7"/>
  <c r="K162" i="7"/>
  <c r="K163" i="7"/>
  <c r="K164" i="7"/>
  <c r="K165" i="7"/>
  <c r="K166" i="7"/>
  <c r="K167" i="7"/>
  <c r="K168" i="7"/>
  <c r="K169" i="7"/>
  <c r="K170" i="7"/>
  <c r="K171" i="7"/>
  <c r="K172" i="7"/>
  <c r="K173" i="7"/>
  <c r="K174" i="7"/>
  <c r="K175" i="7"/>
  <c r="K176" i="7"/>
  <c r="K177" i="7"/>
  <c r="K178" i="7"/>
  <c r="K179" i="7"/>
  <c r="K180" i="7"/>
  <c r="K181" i="7"/>
  <c r="K182" i="7"/>
  <c r="K183" i="7"/>
  <c r="K184" i="7"/>
  <c r="K185" i="7"/>
  <c r="K186" i="7"/>
  <c r="K187" i="7"/>
  <c r="K188" i="7"/>
  <c r="K189" i="7"/>
  <c r="K190" i="7"/>
  <c r="K191" i="7"/>
  <c r="K192" i="7"/>
  <c r="K193" i="7"/>
  <c r="K194" i="7"/>
  <c r="K195" i="7"/>
  <c r="K196" i="7"/>
  <c r="K197" i="7"/>
  <c r="K198" i="7"/>
  <c r="I4" i="6"/>
  <c r="M4" i="6" s="1"/>
  <c r="K4" i="6"/>
  <c r="I5" i="6"/>
  <c r="M5" i="6" s="1"/>
  <c r="K5" i="6"/>
  <c r="I6" i="6"/>
  <c r="M6" i="6" s="1"/>
  <c r="K6" i="6"/>
  <c r="I7" i="6"/>
  <c r="M7" i="6" s="1"/>
  <c r="K7" i="6"/>
  <c r="I8" i="6"/>
  <c r="M8" i="6" s="1"/>
  <c r="K8" i="6"/>
  <c r="I9" i="6"/>
  <c r="M9" i="6" s="1"/>
  <c r="K9" i="6"/>
  <c r="I10" i="6"/>
  <c r="M10" i="6" s="1"/>
  <c r="K10" i="6"/>
  <c r="I11" i="6"/>
  <c r="M11" i="6" s="1"/>
  <c r="K11" i="6"/>
  <c r="I12" i="6"/>
  <c r="M12" i="6" s="1"/>
  <c r="K12" i="6"/>
  <c r="I13" i="6"/>
  <c r="M13" i="6" s="1"/>
  <c r="K13" i="6"/>
  <c r="I14" i="6"/>
  <c r="M14" i="6" s="1"/>
  <c r="K14" i="6"/>
  <c r="I15" i="6"/>
  <c r="M15" i="6" s="1"/>
  <c r="K15" i="6"/>
  <c r="I16" i="6"/>
  <c r="M16" i="6" s="1"/>
  <c r="K16" i="6"/>
  <c r="I17" i="6"/>
  <c r="M17" i="6" s="1"/>
  <c r="K17" i="6"/>
  <c r="I18" i="6"/>
  <c r="M18" i="6" s="1"/>
  <c r="K18" i="6"/>
  <c r="I19" i="6"/>
  <c r="M19" i="6" s="1"/>
  <c r="K19" i="6"/>
  <c r="I20" i="6"/>
  <c r="M20" i="6" s="1"/>
  <c r="K20" i="6"/>
  <c r="I21" i="6"/>
  <c r="M21" i="6" s="1"/>
  <c r="K21" i="6"/>
  <c r="I22" i="6"/>
  <c r="M22" i="6" s="1"/>
  <c r="K22" i="6"/>
  <c r="I23" i="6"/>
  <c r="M23" i="6" s="1"/>
  <c r="K23" i="6"/>
  <c r="I24" i="6"/>
  <c r="M24" i="6" s="1"/>
  <c r="K24" i="6"/>
  <c r="I25" i="6"/>
  <c r="M25" i="6" s="1"/>
  <c r="K25" i="6"/>
  <c r="I26" i="6"/>
  <c r="M26" i="6" s="1"/>
  <c r="K26" i="6"/>
  <c r="I27" i="6"/>
  <c r="M27" i="6" s="1"/>
  <c r="K27" i="6"/>
  <c r="I28" i="6"/>
  <c r="M28" i="6" s="1"/>
  <c r="K28" i="6"/>
  <c r="I29" i="6"/>
  <c r="M29" i="6" s="1"/>
  <c r="K29" i="6"/>
  <c r="I30" i="6"/>
  <c r="M30" i="6" s="1"/>
  <c r="K30" i="6"/>
  <c r="I31" i="6"/>
  <c r="M31" i="6" s="1"/>
  <c r="K31" i="6"/>
  <c r="I32" i="6"/>
  <c r="M32" i="6" s="1"/>
  <c r="K32" i="6"/>
  <c r="I33" i="6"/>
  <c r="M33" i="6" s="1"/>
  <c r="K33" i="6"/>
  <c r="I34" i="6"/>
  <c r="M34" i="6" s="1"/>
  <c r="K34" i="6"/>
  <c r="I35" i="6"/>
  <c r="M35" i="6" s="1"/>
  <c r="K35" i="6"/>
  <c r="I36" i="6"/>
  <c r="M36" i="6" s="1"/>
  <c r="K36" i="6"/>
  <c r="I37" i="6"/>
  <c r="M37" i="6" s="1"/>
  <c r="K37" i="6"/>
  <c r="I38" i="6"/>
  <c r="M38" i="6" s="1"/>
  <c r="K38" i="6"/>
  <c r="I39" i="6"/>
  <c r="M39" i="6" s="1"/>
  <c r="K39" i="6"/>
  <c r="I40" i="6"/>
  <c r="M40" i="6" s="1"/>
  <c r="K40" i="6"/>
  <c r="I41" i="6"/>
  <c r="M41" i="6" s="1"/>
  <c r="K41" i="6"/>
  <c r="I42" i="6"/>
  <c r="M42" i="6" s="1"/>
  <c r="K42" i="6"/>
  <c r="I43" i="6"/>
  <c r="M43" i="6" s="1"/>
  <c r="K43" i="6"/>
  <c r="I44" i="6"/>
  <c r="M44" i="6" s="1"/>
  <c r="K44" i="6"/>
  <c r="I45" i="6"/>
  <c r="M45" i="6" s="1"/>
  <c r="K45" i="6"/>
  <c r="I46" i="6"/>
  <c r="M46" i="6" s="1"/>
  <c r="K46" i="6"/>
  <c r="I47" i="6"/>
  <c r="M47" i="6" s="1"/>
  <c r="K47" i="6"/>
  <c r="I48" i="6"/>
  <c r="M48" i="6" s="1"/>
  <c r="K48" i="6"/>
  <c r="I49" i="6"/>
  <c r="M49" i="6" s="1"/>
  <c r="K49" i="6"/>
  <c r="I50" i="6"/>
  <c r="M50" i="6" s="1"/>
  <c r="K50" i="6"/>
  <c r="I51" i="6"/>
  <c r="M51" i="6" s="1"/>
  <c r="K51" i="6"/>
  <c r="I52" i="6"/>
  <c r="M52" i="6" s="1"/>
  <c r="K52" i="6"/>
  <c r="I53" i="6"/>
  <c r="M53" i="6" s="1"/>
  <c r="K53" i="6"/>
  <c r="I54" i="6"/>
  <c r="M54" i="6" s="1"/>
  <c r="K54" i="6"/>
  <c r="I55" i="6"/>
  <c r="M55" i="6" s="1"/>
  <c r="K55" i="6"/>
  <c r="I56" i="6"/>
  <c r="M56" i="6" s="1"/>
  <c r="K56" i="6"/>
  <c r="I57" i="6"/>
  <c r="M57" i="6" s="1"/>
  <c r="K57" i="6"/>
  <c r="I58" i="6"/>
  <c r="M58" i="6" s="1"/>
  <c r="K58" i="6"/>
  <c r="I59" i="6"/>
  <c r="M59" i="6" s="1"/>
  <c r="K59" i="6"/>
  <c r="I60" i="6"/>
  <c r="M60" i="6" s="1"/>
  <c r="K60" i="6"/>
  <c r="I61" i="6"/>
  <c r="M61" i="6" s="1"/>
  <c r="K61" i="6"/>
  <c r="I62" i="6"/>
  <c r="M62" i="6" s="1"/>
  <c r="K62" i="6"/>
  <c r="I63" i="6"/>
  <c r="M63" i="6" s="1"/>
  <c r="K63" i="6"/>
  <c r="I64" i="6"/>
  <c r="M64" i="6" s="1"/>
  <c r="K64" i="6"/>
  <c r="I65" i="6"/>
  <c r="M65" i="6" s="1"/>
  <c r="K65" i="6"/>
  <c r="I66" i="6"/>
  <c r="M66" i="6" s="1"/>
  <c r="K66" i="6"/>
  <c r="I67" i="6"/>
  <c r="M67" i="6" s="1"/>
  <c r="K67" i="6"/>
  <c r="I68" i="6"/>
  <c r="M68" i="6" s="1"/>
  <c r="K68" i="6"/>
  <c r="I69" i="6"/>
  <c r="M69" i="6" s="1"/>
  <c r="K69" i="6"/>
  <c r="I70" i="6"/>
  <c r="M70" i="6" s="1"/>
  <c r="K70" i="6"/>
  <c r="I71" i="6"/>
  <c r="M71" i="6" s="1"/>
  <c r="K71" i="6"/>
  <c r="I72" i="6"/>
  <c r="M72" i="6" s="1"/>
  <c r="K72" i="6"/>
  <c r="I73" i="6"/>
  <c r="M73" i="6" s="1"/>
  <c r="K73" i="6"/>
  <c r="I74" i="6"/>
  <c r="M74" i="6" s="1"/>
  <c r="K74" i="6"/>
  <c r="I75" i="6"/>
  <c r="M75" i="6" s="1"/>
  <c r="K75" i="6"/>
  <c r="I76" i="6"/>
  <c r="M76" i="6" s="1"/>
  <c r="K76" i="6"/>
  <c r="I77" i="6"/>
  <c r="M77" i="6" s="1"/>
  <c r="K77" i="6"/>
  <c r="I78" i="6"/>
  <c r="M78" i="6" s="1"/>
  <c r="K78" i="6"/>
  <c r="I79" i="6"/>
  <c r="M79" i="6" s="1"/>
  <c r="K79" i="6"/>
  <c r="I80" i="6"/>
  <c r="M80" i="6" s="1"/>
  <c r="K80" i="6"/>
  <c r="I81" i="6"/>
  <c r="M81" i="6" s="1"/>
  <c r="K81" i="6"/>
  <c r="I82" i="6"/>
  <c r="M82" i="6" s="1"/>
  <c r="K82" i="6"/>
  <c r="I83" i="6"/>
  <c r="M83" i="6" s="1"/>
  <c r="K83" i="6"/>
  <c r="I84" i="6"/>
  <c r="M84" i="6" s="1"/>
  <c r="K84" i="6"/>
  <c r="I85" i="6"/>
  <c r="M85" i="6" s="1"/>
  <c r="K85" i="6"/>
  <c r="I86" i="6"/>
  <c r="M86" i="6" s="1"/>
  <c r="K86" i="6"/>
  <c r="I87" i="6"/>
  <c r="M87" i="6" s="1"/>
  <c r="K87" i="6"/>
  <c r="I88" i="6"/>
  <c r="M88" i="6" s="1"/>
  <c r="K88" i="6"/>
  <c r="I89" i="6"/>
  <c r="M89" i="6" s="1"/>
  <c r="K89" i="6"/>
  <c r="I90" i="6"/>
  <c r="M90" i="6" s="1"/>
  <c r="K90" i="6"/>
  <c r="I91" i="6"/>
  <c r="M91" i="6" s="1"/>
  <c r="K91" i="6"/>
  <c r="I92" i="6"/>
  <c r="M92" i="6" s="1"/>
  <c r="K92" i="6"/>
  <c r="I93" i="6"/>
  <c r="M93" i="6" s="1"/>
  <c r="K93" i="6"/>
  <c r="I94" i="6"/>
  <c r="M94" i="6" s="1"/>
  <c r="K94" i="6"/>
  <c r="I95" i="6"/>
  <c r="M95" i="6" s="1"/>
  <c r="K95" i="6"/>
  <c r="I96" i="6"/>
  <c r="M96" i="6" s="1"/>
  <c r="K96" i="6"/>
  <c r="I97" i="6"/>
  <c r="M97" i="6" s="1"/>
  <c r="K97" i="6"/>
  <c r="I98" i="6"/>
  <c r="M98" i="6" s="1"/>
  <c r="K98" i="6"/>
  <c r="I99" i="6"/>
  <c r="M99" i="6" s="1"/>
  <c r="K99" i="6"/>
  <c r="I100" i="6"/>
  <c r="M100" i="6" s="1"/>
  <c r="K100" i="6"/>
  <c r="I101" i="6"/>
  <c r="M101" i="6" s="1"/>
  <c r="K101" i="6"/>
  <c r="I102" i="6"/>
  <c r="M102" i="6" s="1"/>
  <c r="K102" i="6"/>
  <c r="I103" i="6"/>
  <c r="M103" i="6" s="1"/>
  <c r="K103" i="6"/>
  <c r="I104" i="6"/>
  <c r="M104" i="6" s="1"/>
  <c r="K104" i="6"/>
  <c r="I105" i="6"/>
  <c r="M105" i="6" s="1"/>
  <c r="K105" i="6"/>
  <c r="I106" i="6"/>
  <c r="M106" i="6" s="1"/>
  <c r="K106" i="6"/>
  <c r="I107" i="6"/>
  <c r="M107" i="6" s="1"/>
  <c r="K107" i="6"/>
  <c r="I108" i="6"/>
  <c r="M108" i="6" s="1"/>
  <c r="K108" i="6"/>
  <c r="I109" i="6"/>
  <c r="M109" i="6" s="1"/>
  <c r="K109" i="6"/>
  <c r="I110" i="6"/>
  <c r="M110" i="6" s="1"/>
  <c r="K110" i="6"/>
  <c r="I111" i="6"/>
  <c r="M111" i="6" s="1"/>
  <c r="K111" i="6"/>
  <c r="I112" i="6"/>
  <c r="M112" i="6" s="1"/>
  <c r="K112" i="6"/>
  <c r="I113" i="6"/>
  <c r="M113" i="6" s="1"/>
  <c r="K113" i="6"/>
  <c r="I114" i="6"/>
  <c r="M114" i="6" s="1"/>
  <c r="K114" i="6"/>
  <c r="I115" i="6"/>
  <c r="M115" i="6" s="1"/>
  <c r="K115" i="6"/>
  <c r="I116" i="6"/>
  <c r="M116" i="6" s="1"/>
  <c r="K116" i="6"/>
  <c r="I117" i="6"/>
  <c r="M117" i="6" s="1"/>
  <c r="K117" i="6"/>
  <c r="I118" i="6"/>
  <c r="M118" i="6" s="1"/>
  <c r="K118" i="6"/>
  <c r="I119" i="6"/>
  <c r="M119" i="6" s="1"/>
  <c r="K119" i="6"/>
  <c r="I120" i="6"/>
  <c r="M120" i="6" s="1"/>
  <c r="K120" i="6"/>
  <c r="I121" i="6"/>
  <c r="M121" i="6" s="1"/>
  <c r="K121" i="6"/>
  <c r="I122" i="6"/>
  <c r="M122" i="6" s="1"/>
  <c r="K122" i="6"/>
  <c r="I123" i="6"/>
  <c r="M123" i="6" s="1"/>
  <c r="K123" i="6"/>
  <c r="I124" i="6"/>
  <c r="M124" i="6" s="1"/>
  <c r="K124" i="6"/>
  <c r="I125" i="6"/>
  <c r="M125" i="6" s="1"/>
  <c r="K125" i="6"/>
  <c r="I126" i="6"/>
  <c r="M126" i="6" s="1"/>
  <c r="K126" i="6"/>
  <c r="I127" i="6"/>
  <c r="M127" i="6" s="1"/>
  <c r="K127" i="6"/>
  <c r="I128" i="6"/>
  <c r="M128" i="6" s="1"/>
  <c r="K128" i="6"/>
  <c r="I129" i="6"/>
  <c r="M129" i="6" s="1"/>
  <c r="K129" i="6"/>
  <c r="I130" i="6"/>
  <c r="M130" i="6" s="1"/>
  <c r="K130" i="6"/>
  <c r="I131" i="6"/>
  <c r="M131" i="6" s="1"/>
  <c r="K131" i="6"/>
  <c r="I132" i="6"/>
  <c r="M132" i="6" s="1"/>
  <c r="K132" i="6"/>
  <c r="I133" i="6"/>
  <c r="M133" i="6" s="1"/>
  <c r="K133" i="6"/>
  <c r="I134" i="6"/>
  <c r="M134" i="6" s="1"/>
  <c r="K134" i="6"/>
  <c r="I135" i="6"/>
  <c r="M135" i="6" s="1"/>
  <c r="K135" i="6"/>
  <c r="I136" i="6"/>
  <c r="M136" i="6" s="1"/>
  <c r="K136" i="6"/>
  <c r="I137" i="6"/>
  <c r="M137" i="6" s="1"/>
  <c r="K137" i="6"/>
  <c r="I138" i="6"/>
  <c r="M138" i="6" s="1"/>
  <c r="K138" i="6"/>
  <c r="I139" i="6"/>
  <c r="M139" i="6" s="1"/>
  <c r="K139" i="6"/>
  <c r="I140" i="6"/>
  <c r="M140" i="6" s="1"/>
  <c r="K140" i="6"/>
  <c r="I141" i="6"/>
  <c r="M141" i="6" s="1"/>
  <c r="K141" i="6"/>
  <c r="I142" i="6"/>
  <c r="M142" i="6" s="1"/>
  <c r="K142" i="6"/>
  <c r="I143" i="6"/>
  <c r="M143" i="6" s="1"/>
  <c r="K143" i="6"/>
  <c r="I144" i="6"/>
  <c r="M144" i="6" s="1"/>
  <c r="K144" i="6"/>
  <c r="I145" i="6"/>
  <c r="M145" i="6" s="1"/>
  <c r="K145" i="6"/>
  <c r="I146" i="6"/>
  <c r="M146" i="6" s="1"/>
  <c r="K146" i="6"/>
  <c r="I147" i="6"/>
  <c r="M147" i="6" s="1"/>
  <c r="K147" i="6"/>
  <c r="I148" i="6"/>
  <c r="M148" i="6" s="1"/>
  <c r="K148" i="6"/>
  <c r="I149" i="6"/>
  <c r="M149" i="6" s="1"/>
  <c r="K149" i="6"/>
  <c r="I150" i="6"/>
  <c r="M150" i="6" s="1"/>
  <c r="K150" i="6"/>
  <c r="I151" i="6"/>
  <c r="M151" i="6" s="1"/>
  <c r="K151" i="6"/>
  <c r="I152" i="6"/>
  <c r="M152" i="6" s="1"/>
  <c r="K152" i="6"/>
  <c r="I153" i="6"/>
  <c r="M153" i="6" s="1"/>
  <c r="K153" i="6"/>
  <c r="I154" i="6"/>
  <c r="M154" i="6" s="1"/>
  <c r="K154" i="6"/>
  <c r="I155" i="6"/>
  <c r="M155" i="6" s="1"/>
  <c r="K155" i="6"/>
  <c r="I156" i="6"/>
  <c r="M156" i="6" s="1"/>
  <c r="K156" i="6"/>
  <c r="I157" i="6"/>
  <c r="M157" i="6" s="1"/>
  <c r="K157" i="6"/>
  <c r="I158" i="6"/>
  <c r="M158" i="6" s="1"/>
  <c r="K158" i="6"/>
  <c r="I159" i="6"/>
  <c r="M159" i="6" s="1"/>
  <c r="K159" i="6"/>
  <c r="I160" i="6"/>
  <c r="M160" i="6" s="1"/>
  <c r="K160" i="6"/>
  <c r="I161" i="6"/>
  <c r="M161" i="6" s="1"/>
  <c r="K161" i="6"/>
  <c r="I162" i="6"/>
  <c r="M162" i="6" s="1"/>
  <c r="K162" i="6"/>
  <c r="I163" i="6"/>
  <c r="M163" i="6" s="1"/>
  <c r="K163" i="6"/>
  <c r="I164" i="6"/>
  <c r="M164" i="6" s="1"/>
  <c r="K164" i="6"/>
  <c r="I165" i="6"/>
  <c r="M165" i="6" s="1"/>
  <c r="K165" i="6"/>
  <c r="I166" i="6"/>
  <c r="M166" i="6" s="1"/>
  <c r="K166" i="6"/>
  <c r="I167" i="6"/>
  <c r="M167" i="6" s="1"/>
  <c r="K167" i="6"/>
  <c r="I168" i="6"/>
  <c r="M168" i="6" s="1"/>
  <c r="K168" i="6"/>
  <c r="I169" i="6"/>
  <c r="M169" i="6" s="1"/>
  <c r="K169" i="6"/>
  <c r="I170" i="6"/>
  <c r="M170" i="6" s="1"/>
  <c r="K170" i="6"/>
  <c r="I171" i="6"/>
  <c r="M171" i="6" s="1"/>
  <c r="K171" i="6"/>
  <c r="I172" i="6"/>
  <c r="M172" i="6" s="1"/>
  <c r="K172" i="6"/>
  <c r="I173" i="6"/>
  <c r="M173" i="6" s="1"/>
  <c r="K173" i="6"/>
  <c r="I174" i="6"/>
  <c r="M174" i="6" s="1"/>
  <c r="K174" i="6"/>
  <c r="I175" i="6"/>
  <c r="M175" i="6" s="1"/>
  <c r="K175" i="6"/>
  <c r="I176" i="6"/>
  <c r="M176" i="6" s="1"/>
  <c r="K176" i="6"/>
  <c r="I177" i="6"/>
  <c r="M177" i="6" s="1"/>
  <c r="K177" i="6"/>
  <c r="I178" i="6"/>
  <c r="M178" i="6" s="1"/>
  <c r="K178" i="6"/>
  <c r="I179" i="6"/>
  <c r="M179" i="6" s="1"/>
  <c r="K179" i="6"/>
  <c r="I180" i="6"/>
  <c r="M180" i="6" s="1"/>
  <c r="K180" i="6"/>
  <c r="I181" i="6"/>
  <c r="M181" i="6" s="1"/>
  <c r="K181" i="6"/>
  <c r="I182" i="6"/>
  <c r="M182" i="6" s="1"/>
  <c r="K182" i="6"/>
  <c r="I183" i="6"/>
  <c r="M183" i="6" s="1"/>
  <c r="K183" i="6"/>
  <c r="I184" i="6"/>
  <c r="M184" i="6" s="1"/>
  <c r="K184" i="6"/>
  <c r="I185" i="6"/>
  <c r="M185" i="6" s="1"/>
  <c r="K185" i="6"/>
  <c r="I186" i="6"/>
  <c r="M186" i="6" s="1"/>
  <c r="K186" i="6"/>
  <c r="I187" i="6"/>
  <c r="M187" i="6" s="1"/>
  <c r="K187" i="6"/>
  <c r="I188" i="6"/>
  <c r="M188" i="6" s="1"/>
  <c r="K188" i="6"/>
  <c r="I189" i="6"/>
  <c r="M189" i="6" s="1"/>
  <c r="K189" i="6"/>
  <c r="I190" i="6"/>
  <c r="M190" i="6" s="1"/>
  <c r="K190" i="6"/>
  <c r="I191" i="6"/>
  <c r="M191" i="6" s="1"/>
  <c r="K191" i="6"/>
  <c r="I192" i="6"/>
  <c r="M192" i="6" s="1"/>
  <c r="K192" i="6"/>
  <c r="I193" i="6"/>
  <c r="M193" i="6" s="1"/>
  <c r="K193" i="6"/>
  <c r="I194" i="6"/>
  <c r="M194" i="6" s="1"/>
  <c r="K194" i="6"/>
  <c r="I195" i="6"/>
  <c r="M195" i="6" s="1"/>
  <c r="K195" i="6"/>
  <c r="I196" i="6"/>
  <c r="M196" i="6" s="1"/>
  <c r="K196" i="6"/>
  <c r="I197" i="6"/>
  <c r="M197" i="6" s="1"/>
  <c r="K197" i="6"/>
  <c r="I198" i="6"/>
  <c r="M198" i="6" s="1"/>
  <c r="K198" i="6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I4" i="12"/>
  <c r="M4" i="12" s="1"/>
  <c r="K4" i="12"/>
  <c r="I5" i="12"/>
  <c r="M5" i="12" s="1"/>
  <c r="K5" i="12"/>
  <c r="I6" i="12"/>
  <c r="M6" i="12" s="1"/>
  <c r="K6" i="12"/>
  <c r="I7" i="12"/>
  <c r="M7" i="12" s="1"/>
  <c r="K7" i="12"/>
  <c r="I8" i="12"/>
  <c r="M8" i="12" s="1"/>
  <c r="K8" i="12"/>
  <c r="I9" i="12"/>
  <c r="M9" i="12" s="1"/>
  <c r="K9" i="12"/>
  <c r="I10" i="12"/>
  <c r="M10" i="12" s="1"/>
  <c r="K10" i="12"/>
  <c r="I11" i="12"/>
  <c r="M11" i="12" s="1"/>
  <c r="K11" i="12"/>
  <c r="I12" i="12"/>
  <c r="M12" i="12" s="1"/>
  <c r="K12" i="12"/>
  <c r="I13" i="12"/>
  <c r="M13" i="12" s="1"/>
  <c r="K13" i="12"/>
  <c r="I14" i="12"/>
  <c r="M14" i="12" s="1"/>
  <c r="K14" i="12"/>
  <c r="I15" i="12"/>
  <c r="M15" i="12" s="1"/>
  <c r="K15" i="12"/>
  <c r="I16" i="12"/>
  <c r="M16" i="12" s="1"/>
  <c r="K16" i="12"/>
  <c r="I17" i="12"/>
  <c r="M17" i="12" s="1"/>
  <c r="K17" i="12"/>
  <c r="I18" i="12"/>
  <c r="M18" i="12" s="1"/>
  <c r="K18" i="12"/>
  <c r="I19" i="12"/>
  <c r="M19" i="12" s="1"/>
  <c r="K19" i="12"/>
  <c r="I20" i="12"/>
  <c r="M20" i="12" s="1"/>
  <c r="K20" i="12"/>
  <c r="I21" i="12"/>
  <c r="M21" i="12" s="1"/>
  <c r="K21" i="12"/>
  <c r="I22" i="12"/>
  <c r="M22" i="12" s="1"/>
  <c r="K22" i="12"/>
  <c r="I23" i="12"/>
  <c r="M23" i="12" s="1"/>
  <c r="K23" i="12"/>
  <c r="I24" i="12"/>
  <c r="M24" i="12" s="1"/>
  <c r="K24" i="12"/>
  <c r="I25" i="12"/>
  <c r="M25" i="12" s="1"/>
  <c r="K25" i="12"/>
  <c r="I26" i="12"/>
  <c r="M26" i="12" s="1"/>
  <c r="K26" i="12"/>
  <c r="I27" i="12"/>
  <c r="M27" i="12" s="1"/>
  <c r="K27" i="12"/>
  <c r="I28" i="12"/>
  <c r="M28" i="12" s="1"/>
  <c r="K28" i="12"/>
  <c r="I29" i="12"/>
  <c r="M29" i="12" s="1"/>
  <c r="K29" i="12"/>
  <c r="I30" i="12"/>
  <c r="M30" i="12" s="1"/>
  <c r="K30" i="12"/>
  <c r="I31" i="12"/>
  <c r="M31" i="12" s="1"/>
  <c r="K31" i="12"/>
  <c r="I32" i="12"/>
  <c r="M32" i="12" s="1"/>
  <c r="K32" i="12"/>
  <c r="I33" i="12"/>
  <c r="M33" i="12" s="1"/>
  <c r="K33" i="12"/>
  <c r="I34" i="12"/>
  <c r="M34" i="12" s="1"/>
  <c r="K34" i="12"/>
  <c r="I35" i="12"/>
  <c r="M35" i="12" s="1"/>
  <c r="K35" i="12"/>
  <c r="I36" i="12"/>
  <c r="M36" i="12" s="1"/>
  <c r="K36" i="12"/>
  <c r="I37" i="12"/>
  <c r="M37" i="12" s="1"/>
  <c r="K37" i="12"/>
  <c r="I38" i="12"/>
  <c r="M38" i="12" s="1"/>
  <c r="K38" i="12"/>
  <c r="I39" i="12"/>
  <c r="M39" i="12" s="1"/>
  <c r="K39" i="12"/>
  <c r="I40" i="12"/>
  <c r="M40" i="12" s="1"/>
  <c r="K40" i="12"/>
  <c r="I41" i="12"/>
  <c r="M41" i="12" s="1"/>
  <c r="K41" i="12"/>
  <c r="I42" i="12"/>
  <c r="M42" i="12" s="1"/>
  <c r="K42" i="12"/>
  <c r="I43" i="12"/>
  <c r="M43" i="12" s="1"/>
  <c r="K43" i="12"/>
  <c r="I44" i="12"/>
  <c r="M44" i="12" s="1"/>
  <c r="K44" i="12"/>
  <c r="I45" i="12"/>
  <c r="M45" i="12" s="1"/>
  <c r="K45" i="12"/>
  <c r="I46" i="12"/>
  <c r="M46" i="12" s="1"/>
  <c r="K46" i="12"/>
  <c r="I47" i="12"/>
  <c r="M47" i="12" s="1"/>
  <c r="K47" i="12"/>
  <c r="I48" i="12"/>
  <c r="M48" i="12" s="1"/>
  <c r="K48" i="12"/>
  <c r="I49" i="12"/>
  <c r="M49" i="12" s="1"/>
  <c r="K49" i="12"/>
  <c r="I50" i="12"/>
  <c r="M50" i="12" s="1"/>
  <c r="K50" i="12"/>
  <c r="I51" i="12"/>
  <c r="M51" i="12" s="1"/>
  <c r="K51" i="12"/>
  <c r="I52" i="12"/>
  <c r="M52" i="12" s="1"/>
  <c r="K52" i="12"/>
  <c r="I53" i="12"/>
  <c r="M53" i="12" s="1"/>
  <c r="K53" i="12"/>
  <c r="I54" i="12"/>
  <c r="M54" i="12" s="1"/>
  <c r="K54" i="12"/>
  <c r="I55" i="12"/>
  <c r="M55" i="12" s="1"/>
  <c r="K55" i="12"/>
  <c r="I56" i="12"/>
  <c r="M56" i="12" s="1"/>
  <c r="K56" i="12"/>
  <c r="I57" i="12"/>
  <c r="M57" i="12" s="1"/>
  <c r="K57" i="12"/>
  <c r="I58" i="12"/>
  <c r="M58" i="12" s="1"/>
  <c r="K58" i="12"/>
  <c r="I59" i="12"/>
  <c r="M59" i="12" s="1"/>
  <c r="K59" i="12"/>
  <c r="I60" i="12"/>
  <c r="M60" i="12" s="1"/>
  <c r="K60" i="12"/>
  <c r="I61" i="12"/>
  <c r="M61" i="12" s="1"/>
  <c r="K61" i="12"/>
  <c r="I62" i="12"/>
  <c r="M62" i="12" s="1"/>
  <c r="K62" i="12"/>
  <c r="I63" i="12"/>
  <c r="M63" i="12" s="1"/>
  <c r="K63" i="12"/>
  <c r="I64" i="12"/>
  <c r="M64" i="12" s="1"/>
  <c r="K64" i="12"/>
  <c r="I65" i="12"/>
  <c r="M65" i="12" s="1"/>
  <c r="K65" i="12"/>
  <c r="I66" i="12"/>
  <c r="M66" i="12" s="1"/>
  <c r="K66" i="12"/>
  <c r="I67" i="12"/>
  <c r="M67" i="12" s="1"/>
  <c r="K67" i="12"/>
  <c r="I68" i="12"/>
  <c r="M68" i="12" s="1"/>
  <c r="K68" i="12"/>
  <c r="I69" i="12"/>
  <c r="M69" i="12" s="1"/>
  <c r="K69" i="12"/>
  <c r="I70" i="12"/>
  <c r="M70" i="12" s="1"/>
  <c r="K70" i="12"/>
  <c r="I71" i="12"/>
  <c r="M71" i="12" s="1"/>
  <c r="K71" i="12"/>
  <c r="I72" i="12"/>
  <c r="M72" i="12" s="1"/>
  <c r="K72" i="12"/>
  <c r="I73" i="12"/>
  <c r="M73" i="12" s="1"/>
  <c r="K73" i="12"/>
  <c r="I74" i="12"/>
  <c r="M74" i="12" s="1"/>
  <c r="K74" i="12"/>
  <c r="I75" i="12"/>
  <c r="M75" i="12" s="1"/>
  <c r="K75" i="12"/>
  <c r="I76" i="12"/>
  <c r="M76" i="12" s="1"/>
  <c r="K76" i="12"/>
  <c r="I77" i="12"/>
  <c r="M77" i="12" s="1"/>
  <c r="K77" i="12"/>
  <c r="I78" i="12"/>
  <c r="M78" i="12" s="1"/>
  <c r="K78" i="12"/>
  <c r="I79" i="12"/>
  <c r="M79" i="12" s="1"/>
  <c r="K79" i="12"/>
  <c r="I80" i="12"/>
  <c r="M80" i="12" s="1"/>
  <c r="K80" i="12"/>
  <c r="I81" i="12"/>
  <c r="M81" i="12" s="1"/>
  <c r="K81" i="12"/>
  <c r="I82" i="12"/>
  <c r="M82" i="12" s="1"/>
  <c r="K82" i="12"/>
  <c r="I83" i="12"/>
  <c r="M83" i="12" s="1"/>
  <c r="K83" i="12"/>
  <c r="I84" i="12"/>
  <c r="M84" i="12" s="1"/>
  <c r="K84" i="12"/>
  <c r="I85" i="12"/>
  <c r="M85" i="12" s="1"/>
  <c r="K85" i="12"/>
  <c r="I86" i="12"/>
  <c r="M86" i="12" s="1"/>
  <c r="K86" i="12"/>
  <c r="I87" i="12"/>
  <c r="M87" i="12" s="1"/>
  <c r="K87" i="12"/>
  <c r="I88" i="12"/>
  <c r="M88" i="12" s="1"/>
  <c r="K88" i="12"/>
  <c r="I89" i="12"/>
  <c r="M89" i="12" s="1"/>
  <c r="K89" i="12"/>
  <c r="I90" i="12"/>
  <c r="M90" i="12" s="1"/>
  <c r="K90" i="12"/>
  <c r="I91" i="12"/>
  <c r="M91" i="12" s="1"/>
  <c r="K91" i="12"/>
  <c r="I92" i="12"/>
  <c r="M92" i="12" s="1"/>
  <c r="K92" i="12"/>
  <c r="I93" i="12"/>
  <c r="M93" i="12" s="1"/>
  <c r="K93" i="12"/>
  <c r="I94" i="12"/>
  <c r="M94" i="12" s="1"/>
  <c r="K94" i="12"/>
  <c r="I95" i="12"/>
  <c r="M95" i="12" s="1"/>
  <c r="K95" i="12"/>
  <c r="I96" i="12"/>
  <c r="M96" i="12" s="1"/>
  <c r="K96" i="12"/>
  <c r="I97" i="12"/>
  <c r="M97" i="12" s="1"/>
  <c r="K97" i="12"/>
  <c r="I98" i="12"/>
  <c r="M98" i="12" s="1"/>
  <c r="K98" i="12"/>
  <c r="I99" i="12"/>
  <c r="M99" i="12" s="1"/>
  <c r="K99" i="12"/>
  <c r="I100" i="12"/>
  <c r="M100" i="12" s="1"/>
  <c r="K100" i="12"/>
  <c r="I101" i="12"/>
  <c r="M101" i="12" s="1"/>
  <c r="K101" i="12"/>
  <c r="I102" i="12"/>
  <c r="M102" i="12" s="1"/>
  <c r="K102" i="12"/>
  <c r="I103" i="12"/>
  <c r="M103" i="12" s="1"/>
  <c r="K103" i="12"/>
  <c r="I104" i="12"/>
  <c r="M104" i="12" s="1"/>
  <c r="K104" i="12"/>
  <c r="I105" i="12"/>
  <c r="M105" i="12" s="1"/>
  <c r="K105" i="12"/>
  <c r="I106" i="12"/>
  <c r="M106" i="12" s="1"/>
  <c r="K106" i="12"/>
  <c r="I107" i="12"/>
  <c r="M107" i="12" s="1"/>
  <c r="K107" i="12"/>
  <c r="I108" i="12"/>
  <c r="M108" i="12" s="1"/>
  <c r="K108" i="12"/>
  <c r="I109" i="12"/>
  <c r="M109" i="12" s="1"/>
  <c r="K109" i="12"/>
  <c r="I110" i="12"/>
  <c r="M110" i="12" s="1"/>
  <c r="K110" i="12"/>
  <c r="I111" i="12"/>
  <c r="M111" i="12" s="1"/>
  <c r="K111" i="12"/>
  <c r="I112" i="12"/>
  <c r="M112" i="12" s="1"/>
  <c r="K112" i="12"/>
  <c r="I113" i="12"/>
  <c r="M113" i="12" s="1"/>
  <c r="K113" i="12"/>
  <c r="I114" i="12"/>
  <c r="M114" i="12" s="1"/>
  <c r="K114" i="12"/>
  <c r="I115" i="12"/>
  <c r="M115" i="12" s="1"/>
  <c r="K115" i="12"/>
  <c r="I116" i="12"/>
  <c r="M116" i="12" s="1"/>
  <c r="K116" i="12"/>
  <c r="I117" i="12"/>
  <c r="M117" i="12" s="1"/>
  <c r="K117" i="12"/>
  <c r="I118" i="12"/>
  <c r="M118" i="12" s="1"/>
  <c r="K118" i="12"/>
  <c r="I119" i="12"/>
  <c r="M119" i="12" s="1"/>
  <c r="K119" i="12"/>
  <c r="I120" i="12"/>
  <c r="M120" i="12" s="1"/>
  <c r="K120" i="12"/>
  <c r="I121" i="12"/>
  <c r="M121" i="12" s="1"/>
  <c r="K121" i="12"/>
  <c r="I122" i="12"/>
  <c r="M122" i="12" s="1"/>
  <c r="K122" i="12"/>
  <c r="I123" i="12"/>
  <c r="M123" i="12" s="1"/>
  <c r="K123" i="12"/>
  <c r="I124" i="12"/>
  <c r="M124" i="12" s="1"/>
  <c r="K124" i="12"/>
  <c r="I125" i="12"/>
  <c r="M125" i="12" s="1"/>
  <c r="K125" i="12"/>
  <c r="I126" i="12"/>
  <c r="M126" i="12" s="1"/>
  <c r="K126" i="12"/>
  <c r="I127" i="12"/>
  <c r="M127" i="12" s="1"/>
  <c r="K127" i="12"/>
  <c r="I128" i="12"/>
  <c r="M128" i="12" s="1"/>
  <c r="K128" i="12"/>
  <c r="I129" i="12"/>
  <c r="M129" i="12" s="1"/>
  <c r="K129" i="12"/>
  <c r="I130" i="12"/>
  <c r="M130" i="12" s="1"/>
  <c r="K130" i="12"/>
  <c r="I131" i="12"/>
  <c r="M131" i="12" s="1"/>
  <c r="K131" i="12"/>
  <c r="I132" i="12"/>
  <c r="M132" i="12" s="1"/>
  <c r="K132" i="12"/>
  <c r="I133" i="12"/>
  <c r="M133" i="12" s="1"/>
  <c r="K133" i="12"/>
  <c r="I134" i="12"/>
  <c r="M134" i="12" s="1"/>
  <c r="K134" i="12"/>
  <c r="I135" i="12"/>
  <c r="M135" i="12" s="1"/>
  <c r="K135" i="12"/>
  <c r="I136" i="12"/>
  <c r="M136" i="12" s="1"/>
  <c r="K136" i="12"/>
  <c r="I137" i="12"/>
  <c r="M137" i="12" s="1"/>
  <c r="K137" i="12"/>
  <c r="I138" i="12"/>
  <c r="M138" i="12" s="1"/>
  <c r="K138" i="12"/>
  <c r="I139" i="12"/>
  <c r="M139" i="12" s="1"/>
  <c r="K139" i="12"/>
  <c r="I140" i="12"/>
  <c r="M140" i="12" s="1"/>
  <c r="K140" i="12"/>
  <c r="I141" i="12"/>
  <c r="M141" i="12" s="1"/>
  <c r="K141" i="12"/>
  <c r="I142" i="12"/>
  <c r="M142" i="12" s="1"/>
  <c r="K142" i="12"/>
  <c r="I143" i="12"/>
  <c r="M143" i="12" s="1"/>
  <c r="K143" i="12"/>
  <c r="I144" i="12"/>
  <c r="M144" i="12" s="1"/>
  <c r="K144" i="12"/>
  <c r="I145" i="12"/>
  <c r="M145" i="12" s="1"/>
  <c r="K145" i="12"/>
  <c r="I146" i="12"/>
  <c r="M146" i="12" s="1"/>
  <c r="K146" i="12"/>
  <c r="I147" i="12"/>
  <c r="M147" i="12" s="1"/>
  <c r="K147" i="12"/>
  <c r="I148" i="12"/>
  <c r="M148" i="12" s="1"/>
  <c r="K148" i="12"/>
  <c r="I149" i="12"/>
  <c r="M149" i="12" s="1"/>
  <c r="K149" i="12"/>
  <c r="I150" i="12"/>
  <c r="M150" i="12" s="1"/>
  <c r="K150" i="12"/>
  <c r="I151" i="12"/>
  <c r="M151" i="12" s="1"/>
  <c r="K151" i="12"/>
  <c r="I152" i="12"/>
  <c r="M152" i="12" s="1"/>
  <c r="K152" i="12"/>
  <c r="I153" i="12"/>
  <c r="M153" i="12" s="1"/>
  <c r="K153" i="12"/>
  <c r="I154" i="12"/>
  <c r="M154" i="12" s="1"/>
  <c r="K154" i="12"/>
  <c r="I155" i="12"/>
  <c r="M155" i="12" s="1"/>
  <c r="K155" i="12"/>
  <c r="I156" i="12"/>
  <c r="M156" i="12" s="1"/>
  <c r="K156" i="12"/>
  <c r="I157" i="12"/>
  <c r="M157" i="12" s="1"/>
  <c r="K157" i="12"/>
  <c r="I158" i="12"/>
  <c r="M158" i="12" s="1"/>
  <c r="K158" i="12"/>
  <c r="I159" i="12"/>
  <c r="M159" i="12" s="1"/>
  <c r="K159" i="12"/>
  <c r="I160" i="12"/>
  <c r="M160" i="12" s="1"/>
  <c r="K160" i="12"/>
  <c r="I161" i="12"/>
  <c r="M161" i="12" s="1"/>
  <c r="K161" i="12"/>
  <c r="I162" i="12"/>
  <c r="M162" i="12" s="1"/>
  <c r="K162" i="12"/>
  <c r="I163" i="12"/>
  <c r="M163" i="12" s="1"/>
  <c r="K163" i="12"/>
  <c r="I164" i="12"/>
  <c r="M164" i="12" s="1"/>
  <c r="K164" i="12"/>
  <c r="I165" i="12"/>
  <c r="M165" i="12" s="1"/>
  <c r="K165" i="12"/>
  <c r="I166" i="12"/>
  <c r="M166" i="12" s="1"/>
  <c r="K166" i="12"/>
  <c r="I167" i="12"/>
  <c r="M167" i="12" s="1"/>
  <c r="K167" i="12"/>
  <c r="I168" i="12"/>
  <c r="M168" i="12" s="1"/>
  <c r="K168" i="12"/>
  <c r="I169" i="12"/>
  <c r="M169" i="12" s="1"/>
  <c r="K169" i="12"/>
  <c r="I170" i="12"/>
  <c r="M170" i="12" s="1"/>
  <c r="K170" i="12"/>
  <c r="I171" i="12"/>
  <c r="M171" i="12" s="1"/>
  <c r="K171" i="12"/>
  <c r="I172" i="12"/>
  <c r="M172" i="12" s="1"/>
  <c r="K172" i="12"/>
  <c r="I173" i="12"/>
  <c r="M173" i="12" s="1"/>
  <c r="K173" i="12"/>
  <c r="I174" i="12"/>
  <c r="M174" i="12" s="1"/>
  <c r="K174" i="12"/>
  <c r="I175" i="12"/>
  <c r="M175" i="12" s="1"/>
  <c r="K175" i="12"/>
  <c r="I176" i="12"/>
  <c r="M176" i="12" s="1"/>
  <c r="K176" i="12"/>
  <c r="I177" i="12"/>
  <c r="M177" i="12" s="1"/>
  <c r="K177" i="12"/>
  <c r="I178" i="12"/>
  <c r="M178" i="12" s="1"/>
  <c r="K178" i="12"/>
  <c r="I179" i="12"/>
  <c r="M179" i="12" s="1"/>
  <c r="K179" i="12"/>
  <c r="I180" i="12"/>
  <c r="M180" i="12" s="1"/>
  <c r="K180" i="12"/>
  <c r="I181" i="12"/>
  <c r="M181" i="12" s="1"/>
  <c r="K181" i="12"/>
  <c r="I182" i="12"/>
  <c r="M182" i="12" s="1"/>
  <c r="K182" i="12"/>
  <c r="I183" i="12"/>
  <c r="M183" i="12" s="1"/>
  <c r="K183" i="12"/>
  <c r="I184" i="12"/>
  <c r="M184" i="12" s="1"/>
  <c r="K184" i="12"/>
  <c r="I185" i="12"/>
  <c r="M185" i="12" s="1"/>
  <c r="K185" i="12"/>
  <c r="I186" i="12"/>
  <c r="M186" i="12" s="1"/>
  <c r="K186" i="12"/>
  <c r="I187" i="12"/>
  <c r="M187" i="12" s="1"/>
  <c r="K187" i="12"/>
  <c r="I188" i="12"/>
  <c r="M188" i="12" s="1"/>
  <c r="K188" i="12"/>
  <c r="I189" i="12"/>
  <c r="M189" i="12" s="1"/>
  <c r="K189" i="12"/>
  <c r="I190" i="12"/>
  <c r="M190" i="12" s="1"/>
  <c r="K190" i="12"/>
  <c r="I191" i="12"/>
  <c r="M191" i="12" s="1"/>
  <c r="K191" i="12"/>
  <c r="I192" i="12"/>
  <c r="M192" i="12" s="1"/>
  <c r="K192" i="12"/>
  <c r="I193" i="12"/>
  <c r="M193" i="12" s="1"/>
  <c r="K193" i="12"/>
  <c r="I194" i="12"/>
  <c r="M194" i="12" s="1"/>
  <c r="K194" i="12"/>
  <c r="I195" i="12"/>
  <c r="M195" i="12" s="1"/>
  <c r="K195" i="12"/>
  <c r="I196" i="12"/>
  <c r="M196" i="12" s="1"/>
  <c r="K196" i="12"/>
  <c r="I197" i="12"/>
  <c r="M197" i="12" s="1"/>
  <c r="K197" i="12"/>
  <c r="I198" i="12"/>
  <c r="M198" i="12" s="1"/>
  <c r="K198" i="12"/>
  <c r="I4" i="15"/>
  <c r="M4" i="15" s="1"/>
  <c r="K4" i="15"/>
  <c r="I5" i="15"/>
  <c r="M5" i="15" s="1"/>
  <c r="K5" i="15"/>
  <c r="I6" i="15"/>
  <c r="M6" i="15" s="1"/>
  <c r="K6" i="15"/>
  <c r="I7" i="15"/>
  <c r="M7" i="15" s="1"/>
  <c r="K7" i="15"/>
  <c r="I8" i="15"/>
  <c r="M8" i="15" s="1"/>
  <c r="K8" i="15"/>
  <c r="I9" i="15"/>
  <c r="M9" i="15" s="1"/>
  <c r="K9" i="15"/>
  <c r="I10" i="15"/>
  <c r="M10" i="15" s="1"/>
  <c r="K10" i="15"/>
  <c r="I11" i="15"/>
  <c r="M11" i="15" s="1"/>
  <c r="K11" i="15"/>
  <c r="I12" i="15"/>
  <c r="M12" i="15" s="1"/>
  <c r="K12" i="15"/>
  <c r="I13" i="15"/>
  <c r="M13" i="15" s="1"/>
  <c r="K13" i="15"/>
  <c r="I14" i="15"/>
  <c r="M14" i="15" s="1"/>
  <c r="K14" i="15"/>
  <c r="I15" i="15"/>
  <c r="M15" i="15" s="1"/>
  <c r="K15" i="15"/>
  <c r="I16" i="15"/>
  <c r="M16" i="15" s="1"/>
  <c r="K16" i="15"/>
  <c r="I17" i="15"/>
  <c r="M17" i="15" s="1"/>
  <c r="K17" i="15"/>
  <c r="I18" i="15"/>
  <c r="M18" i="15" s="1"/>
  <c r="K18" i="15"/>
  <c r="I19" i="15"/>
  <c r="M19" i="15" s="1"/>
  <c r="K19" i="15"/>
  <c r="I20" i="15"/>
  <c r="M20" i="15" s="1"/>
  <c r="K20" i="15"/>
  <c r="I21" i="15"/>
  <c r="M21" i="15" s="1"/>
  <c r="K21" i="15"/>
  <c r="I22" i="15"/>
  <c r="M22" i="15" s="1"/>
  <c r="K22" i="15"/>
  <c r="I23" i="15"/>
  <c r="M23" i="15" s="1"/>
  <c r="K23" i="15"/>
  <c r="I24" i="15"/>
  <c r="M24" i="15" s="1"/>
  <c r="K24" i="15"/>
  <c r="I25" i="15"/>
  <c r="M25" i="15" s="1"/>
  <c r="K25" i="15"/>
  <c r="I26" i="15"/>
  <c r="M26" i="15" s="1"/>
  <c r="K26" i="15"/>
  <c r="I27" i="15"/>
  <c r="M27" i="15" s="1"/>
  <c r="K27" i="15"/>
  <c r="I28" i="15"/>
  <c r="M28" i="15" s="1"/>
  <c r="K28" i="15"/>
  <c r="I29" i="15"/>
  <c r="M29" i="15" s="1"/>
  <c r="K29" i="15"/>
  <c r="I30" i="15"/>
  <c r="M30" i="15" s="1"/>
  <c r="K30" i="15"/>
  <c r="I31" i="15"/>
  <c r="M31" i="15" s="1"/>
  <c r="K31" i="15"/>
  <c r="I32" i="15"/>
  <c r="M32" i="15" s="1"/>
  <c r="K32" i="15"/>
  <c r="I33" i="15"/>
  <c r="M33" i="15" s="1"/>
  <c r="K33" i="15"/>
  <c r="I34" i="15"/>
  <c r="M34" i="15" s="1"/>
  <c r="K34" i="15"/>
  <c r="I35" i="15"/>
  <c r="M35" i="15" s="1"/>
  <c r="K35" i="15"/>
  <c r="I36" i="15"/>
  <c r="M36" i="15" s="1"/>
  <c r="K36" i="15"/>
  <c r="I37" i="15"/>
  <c r="M37" i="15" s="1"/>
  <c r="K37" i="15"/>
  <c r="I38" i="15"/>
  <c r="M38" i="15" s="1"/>
  <c r="K38" i="15"/>
  <c r="I39" i="15"/>
  <c r="M39" i="15" s="1"/>
  <c r="K39" i="15"/>
  <c r="I40" i="15"/>
  <c r="M40" i="15" s="1"/>
  <c r="K40" i="15"/>
  <c r="I41" i="15"/>
  <c r="M41" i="15" s="1"/>
  <c r="K41" i="15"/>
  <c r="I42" i="15"/>
  <c r="M42" i="15" s="1"/>
  <c r="K42" i="15"/>
  <c r="I43" i="15"/>
  <c r="M43" i="15" s="1"/>
  <c r="K43" i="15"/>
  <c r="I44" i="15"/>
  <c r="M44" i="15" s="1"/>
  <c r="K44" i="15"/>
  <c r="I45" i="15"/>
  <c r="M45" i="15" s="1"/>
  <c r="K45" i="15"/>
  <c r="I46" i="15"/>
  <c r="M46" i="15" s="1"/>
  <c r="K46" i="15"/>
  <c r="I47" i="15"/>
  <c r="M47" i="15" s="1"/>
  <c r="K47" i="15"/>
  <c r="I48" i="15"/>
  <c r="M48" i="15" s="1"/>
  <c r="K48" i="15"/>
  <c r="I49" i="15"/>
  <c r="M49" i="15" s="1"/>
  <c r="K49" i="15"/>
  <c r="I50" i="15"/>
  <c r="M50" i="15" s="1"/>
  <c r="K50" i="15"/>
  <c r="I51" i="15"/>
  <c r="M51" i="15" s="1"/>
  <c r="K51" i="15"/>
  <c r="I52" i="15"/>
  <c r="M52" i="15" s="1"/>
  <c r="K52" i="15"/>
  <c r="I53" i="15"/>
  <c r="M53" i="15" s="1"/>
  <c r="K53" i="15"/>
  <c r="I54" i="15"/>
  <c r="M54" i="15" s="1"/>
  <c r="K54" i="15"/>
  <c r="I55" i="15"/>
  <c r="M55" i="15" s="1"/>
  <c r="K55" i="15"/>
  <c r="I56" i="15"/>
  <c r="M56" i="15" s="1"/>
  <c r="K56" i="15"/>
  <c r="I57" i="15"/>
  <c r="M57" i="15" s="1"/>
  <c r="K57" i="15"/>
  <c r="I58" i="15"/>
  <c r="M58" i="15" s="1"/>
  <c r="K58" i="15"/>
  <c r="I59" i="15"/>
  <c r="M59" i="15" s="1"/>
  <c r="K59" i="15"/>
  <c r="I60" i="15"/>
  <c r="M60" i="15" s="1"/>
  <c r="K60" i="15"/>
  <c r="I61" i="15"/>
  <c r="M61" i="15" s="1"/>
  <c r="K61" i="15"/>
  <c r="I62" i="15"/>
  <c r="M62" i="15" s="1"/>
  <c r="K62" i="15"/>
  <c r="I63" i="15"/>
  <c r="M63" i="15" s="1"/>
  <c r="K63" i="15"/>
  <c r="I64" i="15"/>
  <c r="M64" i="15" s="1"/>
  <c r="K64" i="15"/>
  <c r="I65" i="15"/>
  <c r="M65" i="15" s="1"/>
  <c r="K65" i="15"/>
  <c r="I66" i="15"/>
  <c r="M66" i="15" s="1"/>
  <c r="K66" i="15"/>
  <c r="I67" i="15"/>
  <c r="M67" i="15" s="1"/>
  <c r="K67" i="15"/>
  <c r="I68" i="15"/>
  <c r="M68" i="15" s="1"/>
  <c r="K68" i="15"/>
  <c r="I69" i="15"/>
  <c r="M69" i="15" s="1"/>
  <c r="K69" i="15"/>
  <c r="I70" i="15"/>
  <c r="M70" i="15" s="1"/>
  <c r="K70" i="15"/>
  <c r="I71" i="15"/>
  <c r="M71" i="15" s="1"/>
  <c r="K71" i="15"/>
  <c r="I72" i="15"/>
  <c r="M72" i="15" s="1"/>
  <c r="K72" i="15"/>
  <c r="I73" i="15"/>
  <c r="M73" i="15" s="1"/>
  <c r="K73" i="15"/>
  <c r="I74" i="15"/>
  <c r="M74" i="15" s="1"/>
  <c r="K74" i="15"/>
  <c r="I75" i="15"/>
  <c r="M75" i="15" s="1"/>
  <c r="K75" i="15"/>
  <c r="I76" i="15"/>
  <c r="M76" i="15" s="1"/>
  <c r="K76" i="15"/>
  <c r="I77" i="15"/>
  <c r="M77" i="15" s="1"/>
  <c r="K77" i="15"/>
  <c r="I78" i="15"/>
  <c r="M78" i="15" s="1"/>
  <c r="K78" i="15"/>
  <c r="I79" i="15"/>
  <c r="M79" i="15" s="1"/>
  <c r="K79" i="15"/>
  <c r="I80" i="15"/>
  <c r="M80" i="15" s="1"/>
  <c r="K80" i="15"/>
  <c r="I81" i="15"/>
  <c r="M81" i="15" s="1"/>
  <c r="K81" i="15"/>
  <c r="I82" i="15"/>
  <c r="M82" i="15" s="1"/>
  <c r="K82" i="15"/>
  <c r="I83" i="15"/>
  <c r="M83" i="15" s="1"/>
  <c r="K83" i="15"/>
  <c r="I84" i="15"/>
  <c r="M84" i="15" s="1"/>
  <c r="K84" i="15"/>
  <c r="I85" i="15"/>
  <c r="M85" i="15" s="1"/>
  <c r="K85" i="15"/>
  <c r="I86" i="15"/>
  <c r="M86" i="15" s="1"/>
  <c r="K86" i="15"/>
  <c r="I87" i="15"/>
  <c r="M87" i="15" s="1"/>
  <c r="K87" i="15"/>
  <c r="I88" i="15"/>
  <c r="M88" i="15" s="1"/>
  <c r="K88" i="15"/>
  <c r="I89" i="15"/>
  <c r="M89" i="15" s="1"/>
  <c r="K89" i="15"/>
  <c r="I90" i="15"/>
  <c r="M90" i="15" s="1"/>
  <c r="K90" i="15"/>
  <c r="I91" i="15"/>
  <c r="M91" i="15" s="1"/>
  <c r="K91" i="15"/>
  <c r="I92" i="15"/>
  <c r="M92" i="15" s="1"/>
  <c r="K92" i="15"/>
  <c r="I93" i="15"/>
  <c r="M93" i="15" s="1"/>
  <c r="K93" i="15"/>
  <c r="I94" i="15"/>
  <c r="M94" i="15" s="1"/>
  <c r="K94" i="15"/>
  <c r="I95" i="15"/>
  <c r="M95" i="15" s="1"/>
  <c r="K95" i="15"/>
  <c r="I96" i="15"/>
  <c r="M96" i="15" s="1"/>
  <c r="K96" i="15"/>
  <c r="I97" i="15"/>
  <c r="M97" i="15" s="1"/>
  <c r="K97" i="15"/>
  <c r="I98" i="15"/>
  <c r="M98" i="15" s="1"/>
  <c r="K98" i="15"/>
  <c r="I99" i="15"/>
  <c r="M99" i="15" s="1"/>
  <c r="K99" i="15"/>
  <c r="I100" i="15"/>
  <c r="M100" i="15" s="1"/>
  <c r="K100" i="15"/>
  <c r="I101" i="15"/>
  <c r="M101" i="15" s="1"/>
  <c r="K101" i="15"/>
  <c r="I102" i="15"/>
  <c r="M102" i="15" s="1"/>
  <c r="K102" i="15"/>
  <c r="I103" i="15"/>
  <c r="M103" i="15" s="1"/>
  <c r="K103" i="15"/>
  <c r="I104" i="15"/>
  <c r="M104" i="15" s="1"/>
  <c r="K104" i="15"/>
  <c r="I105" i="15"/>
  <c r="M105" i="15" s="1"/>
  <c r="K105" i="15"/>
  <c r="I106" i="15"/>
  <c r="M106" i="15" s="1"/>
  <c r="K106" i="15"/>
  <c r="I107" i="15"/>
  <c r="M107" i="15" s="1"/>
  <c r="K107" i="15"/>
  <c r="I108" i="15"/>
  <c r="M108" i="15" s="1"/>
  <c r="K108" i="15"/>
  <c r="I109" i="15"/>
  <c r="M109" i="15" s="1"/>
  <c r="K109" i="15"/>
  <c r="I110" i="15"/>
  <c r="M110" i="15" s="1"/>
  <c r="K110" i="15"/>
  <c r="I111" i="15"/>
  <c r="M111" i="15" s="1"/>
  <c r="K111" i="15"/>
  <c r="I112" i="15"/>
  <c r="M112" i="15" s="1"/>
  <c r="K112" i="15"/>
  <c r="I113" i="15"/>
  <c r="M113" i="15" s="1"/>
  <c r="K113" i="15"/>
  <c r="I114" i="15"/>
  <c r="M114" i="15" s="1"/>
  <c r="K114" i="15"/>
  <c r="I115" i="15"/>
  <c r="M115" i="15" s="1"/>
  <c r="K115" i="15"/>
  <c r="I116" i="15"/>
  <c r="M116" i="15" s="1"/>
  <c r="K116" i="15"/>
  <c r="I117" i="15"/>
  <c r="M117" i="15" s="1"/>
  <c r="K117" i="15"/>
  <c r="I118" i="15"/>
  <c r="M118" i="15" s="1"/>
  <c r="K118" i="15"/>
  <c r="I119" i="15"/>
  <c r="M119" i="15" s="1"/>
  <c r="K119" i="15"/>
  <c r="I120" i="15"/>
  <c r="M120" i="15" s="1"/>
  <c r="K120" i="15"/>
  <c r="I121" i="15"/>
  <c r="M121" i="15" s="1"/>
  <c r="K121" i="15"/>
  <c r="I122" i="15"/>
  <c r="M122" i="15" s="1"/>
  <c r="K122" i="15"/>
  <c r="I123" i="15"/>
  <c r="M123" i="15" s="1"/>
  <c r="K123" i="15"/>
  <c r="I124" i="15"/>
  <c r="M124" i="15" s="1"/>
  <c r="K124" i="15"/>
  <c r="I125" i="15"/>
  <c r="M125" i="15" s="1"/>
  <c r="K125" i="15"/>
  <c r="I126" i="15"/>
  <c r="M126" i="15" s="1"/>
  <c r="K126" i="15"/>
  <c r="I127" i="15"/>
  <c r="M127" i="15" s="1"/>
  <c r="K127" i="15"/>
  <c r="I128" i="15"/>
  <c r="M128" i="15" s="1"/>
  <c r="K128" i="15"/>
  <c r="I129" i="15"/>
  <c r="M129" i="15" s="1"/>
  <c r="K129" i="15"/>
  <c r="I130" i="15"/>
  <c r="M130" i="15" s="1"/>
  <c r="K130" i="15"/>
  <c r="I131" i="15"/>
  <c r="M131" i="15" s="1"/>
  <c r="K131" i="15"/>
  <c r="I132" i="15"/>
  <c r="M132" i="15" s="1"/>
  <c r="K132" i="15"/>
  <c r="I133" i="15"/>
  <c r="M133" i="15" s="1"/>
  <c r="K133" i="15"/>
  <c r="I134" i="15"/>
  <c r="M134" i="15" s="1"/>
  <c r="K134" i="15"/>
  <c r="I135" i="15"/>
  <c r="M135" i="15" s="1"/>
  <c r="K135" i="15"/>
  <c r="I136" i="15"/>
  <c r="M136" i="15" s="1"/>
  <c r="K136" i="15"/>
  <c r="I137" i="15"/>
  <c r="M137" i="15" s="1"/>
  <c r="K137" i="15"/>
  <c r="I138" i="15"/>
  <c r="M138" i="15" s="1"/>
  <c r="K138" i="15"/>
  <c r="I139" i="15"/>
  <c r="M139" i="15" s="1"/>
  <c r="K139" i="15"/>
  <c r="I140" i="15"/>
  <c r="M140" i="15" s="1"/>
  <c r="K140" i="15"/>
  <c r="I141" i="15"/>
  <c r="M141" i="15" s="1"/>
  <c r="K141" i="15"/>
  <c r="I142" i="15"/>
  <c r="M142" i="15" s="1"/>
  <c r="K142" i="15"/>
  <c r="I143" i="15"/>
  <c r="M143" i="15" s="1"/>
  <c r="K143" i="15"/>
  <c r="I144" i="15"/>
  <c r="M144" i="15" s="1"/>
  <c r="K144" i="15"/>
  <c r="I145" i="15"/>
  <c r="M145" i="15" s="1"/>
  <c r="K145" i="15"/>
  <c r="I146" i="15"/>
  <c r="M146" i="15" s="1"/>
  <c r="K146" i="15"/>
  <c r="I147" i="15"/>
  <c r="M147" i="15" s="1"/>
  <c r="K147" i="15"/>
  <c r="I148" i="15"/>
  <c r="M148" i="15" s="1"/>
  <c r="K148" i="15"/>
  <c r="I149" i="15"/>
  <c r="M149" i="15" s="1"/>
  <c r="K149" i="15"/>
  <c r="I150" i="15"/>
  <c r="M150" i="15" s="1"/>
  <c r="K150" i="15"/>
  <c r="I151" i="15"/>
  <c r="M151" i="15" s="1"/>
  <c r="K151" i="15"/>
  <c r="I152" i="15"/>
  <c r="M152" i="15" s="1"/>
  <c r="K152" i="15"/>
  <c r="I153" i="15"/>
  <c r="M153" i="15" s="1"/>
  <c r="K153" i="15"/>
  <c r="I154" i="15"/>
  <c r="M154" i="15" s="1"/>
  <c r="K154" i="15"/>
  <c r="I155" i="15"/>
  <c r="M155" i="15" s="1"/>
  <c r="K155" i="15"/>
  <c r="I156" i="15"/>
  <c r="M156" i="15" s="1"/>
  <c r="K156" i="15"/>
  <c r="I157" i="15"/>
  <c r="M157" i="15" s="1"/>
  <c r="K157" i="15"/>
  <c r="I158" i="15"/>
  <c r="M158" i="15" s="1"/>
  <c r="K158" i="15"/>
  <c r="I159" i="15"/>
  <c r="M159" i="15" s="1"/>
  <c r="K159" i="15"/>
  <c r="I160" i="15"/>
  <c r="M160" i="15" s="1"/>
  <c r="K160" i="15"/>
  <c r="I161" i="15"/>
  <c r="M161" i="15" s="1"/>
  <c r="K161" i="15"/>
  <c r="I162" i="15"/>
  <c r="M162" i="15" s="1"/>
  <c r="K162" i="15"/>
  <c r="I163" i="15"/>
  <c r="M163" i="15" s="1"/>
  <c r="K163" i="15"/>
  <c r="I164" i="15"/>
  <c r="M164" i="15" s="1"/>
  <c r="K164" i="15"/>
  <c r="I165" i="15"/>
  <c r="M165" i="15" s="1"/>
  <c r="K165" i="15"/>
  <c r="I166" i="15"/>
  <c r="M166" i="15" s="1"/>
  <c r="K166" i="15"/>
  <c r="I167" i="15"/>
  <c r="M167" i="15" s="1"/>
  <c r="K167" i="15"/>
  <c r="I168" i="15"/>
  <c r="M168" i="15" s="1"/>
  <c r="K168" i="15"/>
  <c r="I169" i="15"/>
  <c r="M169" i="15" s="1"/>
  <c r="K169" i="15"/>
  <c r="I170" i="15"/>
  <c r="M170" i="15" s="1"/>
  <c r="K170" i="15"/>
  <c r="I171" i="15"/>
  <c r="M171" i="15" s="1"/>
  <c r="K171" i="15"/>
  <c r="I172" i="15"/>
  <c r="M172" i="15" s="1"/>
  <c r="K172" i="15"/>
  <c r="I173" i="15"/>
  <c r="M173" i="15" s="1"/>
  <c r="K173" i="15"/>
  <c r="I174" i="15"/>
  <c r="M174" i="15" s="1"/>
  <c r="K174" i="15"/>
  <c r="I175" i="15"/>
  <c r="M175" i="15" s="1"/>
  <c r="K175" i="15"/>
  <c r="I176" i="15"/>
  <c r="M176" i="15" s="1"/>
  <c r="K176" i="15"/>
  <c r="I177" i="15"/>
  <c r="M177" i="15" s="1"/>
  <c r="K177" i="15"/>
  <c r="I178" i="15"/>
  <c r="M178" i="15" s="1"/>
  <c r="K178" i="15"/>
  <c r="I179" i="15"/>
  <c r="M179" i="15" s="1"/>
  <c r="K179" i="15"/>
  <c r="I180" i="15"/>
  <c r="M180" i="15" s="1"/>
  <c r="K180" i="15"/>
  <c r="I181" i="15"/>
  <c r="M181" i="15" s="1"/>
  <c r="K181" i="15"/>
  <c r="I182" i="15"/>
  <c r="M182" i="15" s="1"/>
  <c r="K182" i="15"/>
  <c r="I183" i="15"/>
  <c r="M183" i="15" s="1"/>
  <c r="K183" i="15"/>
  <c r="I184" i="15"/>
  <c r="M184" i="15" s="1"/>
  <c r="K184" i="15"/>
  <c r="I185" i="15"/>
  <c r="M185" i="15" s="1"/>
  <c r="K185" i="15"/>
  <c r="I186" i="15"/>
  <c r="M186" i="15" s="1"/>
  <c r="K186" i="15"/>
  <c r="I187" i="15"/>
  <c r="M187" i="15" s="1"/>
  <c r="K187" i="15"/>
  <c r="I188" i="15"/>
  <c r="M188" i="15" s="1"/>
  <c r="K188" i="15"/>
  <c r="I189" i="15"/>
  <c r="M189" i="15" s="1"/>
  <c r="K189" i="15"/>
  <c r="I190" i="15"/>
  <c r="M190" i="15" s="1"/>
  <c r="K190" i="15"/>
  <c r="I191" i="15"/>
  <c r="M191" i="15" s="1"/>
  <c r="K191" i="15"/>
  <c r="I192" i="15"/>
  <c r="M192" i="15" s="1"/>
  <c r="K192" i="15"/>
  <c r="I193" i="15"/>
  <c r="M193" i="15" s="1"/>
  <c r="K193" i="15"/>
  <c r="I194" i="15"/>
  <c r="M194" i="15" s="1"/>
  <c r="K194" i="15"/>
  <c r="I195" i="15"/>
  <c r="M195" i="15" s="1"/>
  <c r="K195" i="15"/>
  <c r="I196" i="15"/>
  <c r="M196" i="15" s="1"/>
  <c r="K196" i="15"/>
  <c r="I197" i="15"/>
  <c r="M197" i="15" s="1"/>
  <c r="AB15" i="15" s="1"/>
  <c r="K197" i="15"/>
  <c r="I198" i="15"/>
  <c r="M198" i="15" s="1"/>
  <c r="AB16" i="15" s="1"/>
  <c r="K198" i="15"/>
  <c r="K3" i="15"/>
  <c r="I3" i="15"/>
  <c r="M3" i="15" s="1"/>
  <c r="K3" i="14"/>
  <c r="I3" i="14"/>
  <c r="M3" i="14" s="1"/>
  <c r="K3" i="12"/>
  <c r="I3" i="12"/>
  <c r="M3" i="12" s="1"/>
  <c r="K3" i="10"/>
  <c r="I3" i="10"/>
  <c r="K3" i="7"/>
  <c r="K3" i="6"/>
  <c r="I3" i="6"/>
  <c r="M3" i="6" s="1"/>
  <c r="K3" i="5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I4" i="4"/>
  <c r="M4" i="4" s="1"/>
  <c r="K4" i="4"/>
  <c r="I5" i="4"/>
  <c r="M5" i="4" s="1"/>
  <c r="K5" i="4"/>
  <c r="I6" i="4"/>
  <c r="M6" i="4" s="1"/>
  <c r="K6" i="4"/>
  <c r="I7" i="4"/>
  <c r="M7" i="4" s="1"/>
  <c r="K7" i="4"/>
  <c r="I8" i="4"/>
  <c r="M8" i="4" s="1"/>
  <c r="K8" i="4"/>
  <c r="I9" i="4"/>
  <c r="M9" i="4" s="1"/>
  <c r="K9" i="4"/>
  <c r="I10" i="4"/>
  <c r="M10" i="4" s="1"/>
  <c r="K10" i="4"/>
  <c r="I11" i="4"/>
  <c r="M11" i="4" s="1"/>
  <c r="K11" i="4"/>
  <c r="I12" i="4"/>
  <c r="M12" i="4" s="1"/>
  <c r="K12" i="4"/>
  <c r="I13" i="4"/>
  <c r="M13" i="4" s="1"/>
  <c r="K13" i="4"/>
  <c r="I14" i="4"/>
  <c r="M14" i="4" s="1"/>
  <c r="K14" i="4"/>
  <c r="I15" i="4"/>
  <c r="M15" i="4" s="1"/>
  <c r="K15" i="4"/>
  <c r="I16" i="4"/>
  <c r="M16" i="4" s="1"/>
  <c r="K16" i="4"/>
  <c r="I17" i="4"/>
  <c r="M17" i="4" s="1"/>
  <c r="K17" i="4"/>
  <c r="I18" i="4"/>
  <c r="M18" i="4" s="1"/>
  <c r="K18" i="4"/>
  <c r="I19" i="4"/>
  <c r="M19" i="4" s="1"/>
  <c r="K19" i="4"/>
  <c r="I20" i="4"/>
  <c r="M20" i="4" s="1"/>
  <c r="K20" i="4"/>
  <c r="I21" i="4"/>
  <c r="M21" i="4" s="1"/>
  <c r="K21" i="4"/>
  <c r="I22" i="4"/>
  <c r="M22" i="4" s="1"/>
  <c r="K22" i="4"/>
  <c r="I23" i="4"/>
  <c r="M23" i="4" s="1"/>
  <c r="K23" i="4"/>
  <c r="I24" i="4"/>
  <c r="M24" i="4" s="1"/>
  <c r="K24" i="4"/>
  <c r="I25" i="4"/>
  <c r="M25" i="4" s="1"/>
  <c r="K25" i="4"/>
  <c r="I26" i="4"/>
  <c r="M26" i="4" s="1"/>
  <c r="K26" i="4"/>
  <c r="I27" i="4"/>
  <c r="M27" i="4" s="1"/>
  <c r="K27" i="4"/>
  <c r="I28" i="4"/>
  <c r="M28" i="4" s="1"/>
  <c r="K28" i="4"/>
  <c r="I29" i="4"/>
  <c r="M29" i="4" s="1"/>
  <c r="K29" i="4"/>
  <c r="I30" i="4"/>
  <c r="M30" i="4" s="1"/>
  <c r="K30" i="4"/>
  <c r="I31" i="4"/>
  <c r="M31" i="4" s="1"/>
  <c r="K31" i="4"/>
  <c r="I32" i="4"/>
  <c r="M32" i="4" s="1"/>
  <c r="K32" i="4"/>
  <c r="I33" i="4"/>
  <c r="M33" i="4" s="1"/>
  <c r="K33" i="4"/>
  <c r="I34" i="4"/>
  <c r="M34" i="4" s="1"/>
  <c r="K34" i="4"/>
  <c r="I35" i="4"/>
  <c r="M35" i="4" s="1"/>
  <c r="K35" i="4"/>
  <c r="I36" i="4"/>
  <c r="M36" i="4" s="1"/>
  <c r="K36" i="4"/>
  <c r="I37" i="4"/>
  <c r="M37" i="4" s="1"/>
  <c r="K37" i="4"/>
  <c r="I38" i="4"/>
  <c r="M38" i="4" s="1"/>
  <c r="K38" i="4"/>
  <c r="I39" i="4"/>
  <c r="M39" i="4" s="1"/>
  <c r="K39" i="4"/>
  <c r="I40" i="4"/>
  <c r="M40" i="4" s="1"/>
  <c r="K40" i="4"/>
  <c r="I41" i="4"/>
  <c r="M41" i="4" s="1"/>
  <c r="K41" i="4"/>
  <c r="I42" i="4"/>
  <c r="M42" i="4" s="1"/>
  <c r="K42" i="4"/>
  <c r="I43" i="4"/>
  <c r="M43" i="4" s="1"/>
  <c r="K43" i="4"/>
  <c r="I44" i="4"/>
  <c r="M44" i="4" s="1"/>
  <c r="K44" i="4"/>
  <c r="I45" i="4"/>
  <c r="M45" i="4" s="1"/>
  <c r="K45" i="4"/>
  <c r="I46" i="4"/>
  <c r="M46" i="4" s="1"/>
  <c r="K46" i="4"/>
  <c r="I47" i="4"/>
  <c r="M47" i="4" s="1"/>
  <c r="K47" i="4"/>
  <c r="I48" i="4"/>
  <c r="M48" i="4" s="1"/>
  <c r="K48" i="4"/>
  <c r="I49" i="4"/>
  <c r="M49" i="4" s="1"/>
  <c r="K49" i="4"/>
  <c r="I50" i="4"/>
  <c r="M50" i="4" s="1"/>
  <c r="K50" i="4"/>
  <c r="I51" i="4"/>
  <c r="M51" i="4" s="1"/>
  <c r="K51" i="4"/>
  <c r="I52" i="4"/>
  <c r="M52" i="4" s="1"/>
  <c r="K52" i="4"/>
  <c r="I53" i="4"/>
  <c r="M53" i="4" s="1"/>
  <c r="K53" i="4"/>
  <c r="I54" i="4"/>
  <c r="M54" i="4" s="1"/>
  <c r="K54" i="4"/>
  <c r="I55" i="4"/>
  <c r="M55" i="4" s="1"/>
  <c r="K55" i="4"/>
  <c r="I56" i="4"/>
  <c r="M56" i="4" s="1"/>
  <c r="K56" i="4"/>
  <c r="I57" i="4"/>
  <c r="M57" i="4" s="1"/>
  <c r="K57" i="4"/>
  <c r="I58" i="4"/>
  <c r="M58" i="4" s="1"/>
  <c r="K58" i="4"/>
  <c r="I59" i="4"/>
  <c r="M59" i="4" s="1"/>
  <c r="K59" i="4"/>
  <c r="I60" i="4"/>
  <c r="M60" i="4" s="1"/>
  <c r="K60" i="4"/>
  <c r="I61" i="4"/>
  <c r="M61" i="4" s="1"/>
  <c r="K61" i="4"/>
  <c r="I62" i="4"/>
  <c r="M62" i="4" s="1"/>
  <c r="K62" i="4"/>
  <c r="I63" i="4"/>
  <c r="M63" i="4" s="1"/>
  <c r="K63" i="4"/>
  <c r="I64" i="4"/>
  <c r="M64" i="4" s="1"/>
  <c r="K64" i="4"/>
  <c r="I65" i="4"/>
  <c r="M65" i="4" s="1"/>
  <c r="K65" i="4"/>
  <c r="I66" i="4"/>
  <c r="M66" i="4" s="1"/>
  <c r="K66" i="4"/>
  <c r="I67" i="4"/>
  <c r="M67" i="4" s="1"/>
  <c r="K67" i="4"/>
  <c r="I68" i="4"/>
  <c r="M68" i="4" s="1"/>
  <c r="K68" i="4"/>
  <c r="I69" i="4"/>
  <c r="M69" i="4" s="1"/>
  <c r="K69" i="4"/>
  <c r="I70" i="4"/>
  <c r="M70" i="4" s="1"/>
  <c r="K70" i="4"/>
  <c r="I71" i="4"/>
  <c r="M71" i="4" s="1"/>
  <c r="K71" i="4"/>
  <c r="I72" i="4"/>
  <c r="M72" i="4" s="1"/>
  <c r="K72" i="4"/>
  <c r="I73" i="4"/>
  <c r="M73" i="4" s="1"/>
  <c r="K73" i="4"/>
  <c r="I74" i="4"/>
  <c r="M74" i="4" s="1"/>
  <c r="K74" i="4"/>
  <c r="I75" i="4"/>
  <c r="M75" i="4" s="1"/>
  <c r="K75" i="4"/>
  <c r="I76" i="4"/>
  <c r="M76" i="4" s="1"/>
  <c r="K76" i="4"/>
  <c r="I77" i="4"/>
  <c r="M77" i="4" s="1"/>
  <c r="K77" i="4"/>
  <c r="I78" i="4"/>
  <c r="M78" i="4" s="1"/>
  <c r="K78" i="4"/>
  <c r="I79" i="4"/>
  <c r="M79" i="4" s="1"/>
  <c r="K79" i="4"/>
  <c r="I80" i="4"/>
  <c r="M80" i="4" s="1"/>
  <c r="K80" i="4"/>
  <c r="I81" i="4"/>
  <c r="M81" i="4" s="1"/>
  <c r="K81" i="4"/>
  <c r="I82" i="4"/>
  <c r="M82" i="4" s="1"/>
  <c r="K82" i="4"/>
  <c r="I83" i="4"/>
  <c r="M83" i="4" s="1"/>
  <c r="K83" i="4"/>
  <c r="I84" i="4"/>
  <c r="M84" i="4" s="1"/>
  <c r="K84" i="4"/>
  <c r="I85" i="4"/>
  <c r="M85" i="4" s="1"/>
  <c r="K85" i="4"/>
  <c r="I86" i="4"/>
  <c r="M86" i="4" s="1"/>
  <c r="K86" i="4"/>
  <c r="I87" i="4"/>
  <c r="M87" i="4" s="1"/>
  <c r="K87" i="4"/>
  <c r="I88" i="4"/>
  <c r="M88" i="4" s="1"/>
  <c r="K88" i="4"/>
  <c r="I89" i="4"/>
  <c r="M89" i="4" s="1"/>
  <c r="K89" i="4"/>
  <c r="I90" i="4"/>
  <c r="M90" i="4" s="1"/>
  <c r="K90" i="4"/>
  <c r="I91" i="4"/>
  <c r="M91" i="4" s="1"/>
  <c r="K91" i="4"/>
  <c r="I92" i="4"/>
  <c r="M92" i="4" s="1"/>
  <c r="K92" i="4"/>
  <c r="I93" i="4"/>
  <c r="M93" i="4" s="1"/>
  <c r="K93" i="4"/>
  <c r="I94" i="4"/>
  <c r="M94" i="4" s="1"/>
  <c r="K94" i="4"/>
  <c r="I95" i="4"/>
  <c r="M95" i="4" s="1"/>
  <c r="K95" i="4"/>
  <c r="I96" i="4"/>
  <c r="M96" i="4" s="1"/>
  <c r="K96" i="4"/>
  <c r="I97" i="4"/>
  <c r="M97" i="4" s="1"/>
  <c r="K97" i="4"/>
  <c r="I98" i="4"/>
  <c r="M98" i="4" s="1"/>
  <c r="K98" i="4"/>
  <c r="I99" i="4"/>
  <c r="M99" i="4" s="1"/>
  <c r="K99" i="4"/>
  <c r="I100" i="4"/>
  <c r="M100" i="4" s="1"/>
  <c r="K100" i="4"/>
  <c r="I101" i="4"/>
  <c r="M101" i="4" s="1"/>
  <c r="K101" i="4"/>
  <c r="I102" i="4"/>
  <c r="M102" i="4" s="1"/>
  <c r="K102" i="4"/>
  <c r="I103" i="4"/>
  <c r="M103" i="4" s="1"/>
  <c r="K103" i="4"/>
  <c r="I104" i="4"/>
  <c r="M104" i="4" s="1"/>
  <c r="K104" i="4"/>
  <c r="I105" i="4"/>
  <c r="M105" i="4" s="1"/>
  <c r="K105" i="4"/>
  <c r="I106" i="4"/>
  <c r="M106" i="4" s="1"/>
  <c r="K106" i="4"/>
  <c r="I107" i="4"/>
  <c r="M107" i="4" s="1"/>
  <c r="K107" i="4"/>
  <c r="I108" i="4"/>
  <c r="M108" i="4" s="1"/>
  <c r="K108" i="4"/>
  <c r="I109" i="4"/>
  <c r="M109" i="4" s="1"/>
  <c r="K109" i="4"/>
  <c r="I110" i="4"/>
  <c r="M110" i="4" s="1"/>
  <c r="K110" i="4"/>
  <c r="I111" i="4"/>
  <c r="M111" i="4" s="1"/>
  <c r="K111" i="4"/>
  <c r="I112" i="4"/>
  <c r="M112" i="4" s="1"/>
  <c r="K112" i="4"/>
  <c r="I113" i="4"/>
  <c r="M113" i="4" s="1"/>
  <c r="K113" i="4"/>
  <c r="I114" i="4"/>
  <c r="M114" i="4" s="1"/>
  <c r="K114" i="4"/>
  <c r="I115" i="4"/>
  <c r="M115" i="4" s="1"/>
  <c r="K115" i="4"/>
  <c r="I116" i="4"/>
  <c r="M116" i="4" s="1"/>
  <c r="K116" i="4"/>
  <c r="I117" i="4"/>
  <c r="M117" i="4" s="1"/>
  <c r="K117" i="4"/>
  <c r="I118" i="4"/>
  <c r="M118" i="4" s="1"/>
  <c r="K118" i="4"/>
  <c r="I119" i="4"/>
  <c r="M119" i="4" s="1"/>
  <c r="K119" i="4"/>
  <c r="I120" i="4"/>
  <c r="M120" i="4" s="1"/>
  <c r="K120" i="4"/>
  <c r="I121" i="4"/>
  <c r="M121" i="4" s="1"/>
  <c r="K121" i="4"/>
  <c r="I122" i="4"/>
  <c r="M122" i="4" s="1"/>
  <c r="K122" i="4"/>
  <c r="I123" i="4"/>
  <c r="M123" i="4" s="1"/>
  <c r="K123" i="4"/>
  <c r="I124" i="4"/>
  <c r="M124" i="4" s="1"/>
  <c r="K124" i="4"/>
  <c r="I125" i="4"/>
  <c r="M125" i="4" s="1"/>
  <c r="K125" i="4"/>
  <c r="I126" i="4"/>
  <c r="M126" i="4" s="1"/>
  <c r="K126" i="4"/>
  <c r="I127" i="4"/>
  <c r="M127" i="4" s="1"/>
  <c r="K127" i="4"/>
  <c r="I128" i="4"/>
  <c r="M128" i="4" s="1"/>
  <c r="K128" i="4"/>
  <c r="I129" i="4"/>
  <c r="M129" i="4" s="1"/>
  <c r="K129" i="4"/>
  <c r="I130" i="4"/>
  <c r="M130" i="4" s="1"/>
  <c r="K130" i="4"/>
  <c r="I131" i="4"/>
  <c r="M131" i="4" s="1"/>
  <c r="K131" i="4"/>
  <c r="I132" i="4"/>
  <c r="M132" i="4" s="1"/>
  <c r="K132" i="4"/>
  <c r="I133" i="4"/>
  <c r="M133" i="4" s="1"/>
  <c r="K133" i="4"/>
  <c r="I134" i="4"/>
  <c r="M134" i="4" s="1"/>
  <c r="K134" i="4"/>
  <c r="I135" i="4"/>
  <c r="M135" i="4" s="1"/>
  <c r="K135" i="4"/>
  <c r="I136" i="4"/>
  <c r="M136" i="4" s="1"/>
  <c r="K136" i="4"/>
  <c r="I137" i="4"/>
  <c r="M137" i="4" s="1"/>
  <c r="K137" i="4"/>
  <c r="I138" i="4"/>
  <c r="M138" i="4" s="1"/>
  <c r="K138" i="4"/>
  <c r="I139" i="4"/>
  <c r="M139" i="4" s="1"/>
  <c r="K139" i="4"/>
  <c r="I140" i="4"/>
  <c r="M140" i="4" s="1"/>
  <c r="K140" i="4"/>
  <c r="I141" i="4"/>
  <c r="M141" i="4" s="1"/>
  <c r="K141" i="4"/>
  <c r="I142" i="4"/>
  <c r="M142" i="4" s="1"/>
  <c r="K142" i="4"/>
  <c r="I143" i="4"/>
  <c r="M143" i="4" s="1"/>
  <c r="K143" i="4"/>
  <c r="I144" i="4"/>
  <c r="M144" i="4" s="1"/>
  <c r="K144" i="4"/>
  <c r="I145" i="4"/>
  <c r="M145" i="4" s="1"/>
  <c r="K145" i="4"/>
  <c r="I146" i="4"/>
  <c r="M146" i="4" s="1"/>
  <c r="K146" i="4"/>
  <c r="I147" i="4"/>
  <c r="M147" i="4" s="1"/>
  <c r="K147" i="4"/>
  <c r="I148" i="4"/>
  <c r="M148" i="4" s="1"/>
  <c r="K148" i="4"/>
  <c r="I149" i="4"/>
  <c r="M149" i="4" s="1"/>
  <c r="K149" i="4"/>
  <c r="I150" i="4"/>
  <c r="M150" i="4" s="1"/>
  <c r="K150" i="4"/>
  <c r="I151" i="4"/>
  <c r="M151" i="4" s="1"/>
  <c r="K151" i="4"/>
  <c r="I152" i="4"/>
  <c r="M152" i="4" s="1"/>
  <c r="K152" i="4"/>
  <c r="I153" i="4"/>
  <c r="M153" i="4" s="1"/>
  <c r="K153" i="4"/>
  <c r="I154" i="4"/>
  <c r="M154" i="4" s="1"/>
  <c r="K154" i="4"/>
  <c r="I155" i="4"/>
  <c r="M155" i="4" s="1"/>
  <c r="K155" i="4"/>
  <c r="I156" i="4"/>
  <c r="M156" i="4" s="1"/>
  <c r="K156" i="4"/>
  <c r="I157" i="4"/>
  <c r="M157" i="4" s="1"/>
  <c r="K157" i="4"/>
  <c r="I158" i="4"/>
  <c r="M158" i="4" s="1"/>
  <c r="K158" i="4"/>
  <c r="I159" i="4"/>
  <c r="M159" i="4" s="1"/>
  <c r="K159" i="4"/>
  <c r="I160" i="4"/>
  <c r="M160" i="4" s="1"/>
  <c r="K160" i="4"/>
  <c r="I161" i="4"/>
  <c r="M161" i="4" s="1"/>
  <c r="K161" i="4"/>
  <c r="I162" i="4"/>
  <c r="M162" i="4" s="1"/>
  <c r="K162" i="4"/>
  <c r="I163" i="4"/>
  <c r="M163" i="4" s="1"/>
  <c r="K163" i="4"/>
  <c r="I164" i="4"/>
  <c r="M164" i="4" s="1"/>
  <c r="K164" i="4"/>
  <c r="I165" i="4"/>
  <c r="M165" i="4" s="1"/>
  <c r="K165" i="4"/>
  <c r="I166" i="4"/>
  <c r="M166" i="4" s="1"/>
  <c r="K166" i="4"/>
  <c r="I167" i="4"/>
  <c r="M167" i="4" s="1"/>
  <c r="K167" i="4"/>
  <c r="I168" i="4"/>
  <c r="M168" i="4" s="1"/>
  <c r="K168" i="4"/>
  <c r="I169" i="4"/>
  <c r="M169" i="4" s="1"/>
  <c r="K169" i="4"/>
  <c r="I170" i="4"/>
  <c r="M170" i="4" s="1"/>
  <c r="K170" i="4"/>
  <c r="I171" i="4"/>
  <c r="M171" i="4" s="1"/>
  <c r="K171" i="4"/>
  <c r="I172" i="4"/>
  <c r="M172" i="4" s="1"/>
  <c r="K172" i="4"/>
  <c r="I173" i="4"/>
  <c r="M173" i="4" s="1"/>
  <c r="K173" i="4"/>
  <c r="I174" i="4"/>
  <c r="M174" i="4" s="1"/>
  <c r="K174" i="4"/>
  <c r="I175" i="4"/>
  <c r="M175" i="4" s="1"/>
  <c r="K175" i="4"/>
  <c r="I176" i="4"/>
  <c r="M176" i="4" s="1"/>
  <c r="K176" i="4"/>
  <c r="I177" i="4"/>
  <c r="M177" i="4" s="1"/>
  <c r="K177" i="4"/>
  <c r="I178" i="4"/>
  <c r="M178" i="4" s="1"/>
  <c r="K178" i="4"/>
  <c r="I179" i="4"/>
  <c r="M179" i="4" s="1"/>
  <c r="K179" i="4"/>
  <c r="I180" i="4"/>
  <c r="M180" i="4" s="1"/>
  <c r="K180" i="4"/>
  <c r="I181" i="4"/>
  <c r="M181" i="4" s="1"/>
  <c r="K181" i="4"/>
  <c r="I182" i="4"/>
  <c r="M182" i="4" s="1"/>
  <c r="K182" i="4"/>
  <c r="I183" i="4"/>
  <c r="M183" i="4" s="1"/>
  <c r="K183" i="4"/>
  <c r="I184" i="4"/>
  <c r="M184" i="4" s="1"/>
  <c r="K184" i="4"/>
  <c r="I185" i="4"/>
  <c r="M185" i="4" s="1"/>
  <c r="K185" i="4"/>
  <c r="I186" i="4"/>
  <c r="M186" i="4" s="1"/>
  <c r="K186" i="4"/>
  <c r="I187" i="4"/>
  <c r="M187" i="4" s="1"/>
  <c r="K187" i="4"/>
  <c r="I188" i="4"/>
  <c r="M188" i="4" s="1"/>
  <c r="K188" i="4"/>
  <c r="I189" i="4"/>
  <c r="M189" i="4" s="1"/>
  <c r="K189" i="4"/>
  <c r="I190" i="4"/>
  <c r="M190" i="4" s="1"/>
  <c r="K190" i="4"/>
  <c r="I191" i="4"/>
  <c r="M191" i="4" s="1"/>
  <c r="K191" i="4"/>
  <c r="I192" i="4"/>
  <c r="M192" i="4" s="1"/>
  <c r="K192" i="4"/>
  <c r="I193" i="4"/>
  <c r="M193" i="4" s="1"/>
  <c r="K193" i="4"/>
  <c r="I194" i="4"/>
  <c r="M194" i="4" s="1"/>
  <c r="K194" i="4"/>
  <c r="I195" i="4"/>
  <c r="M195" i="4" s="1"/>
  <c r="K195" i="4"/>
  <c r="I196" i="4"/>
  <c r="M196" i="4" s="1"/>
  <c r="K196" i="4"/>
  <c r="I197" i="4"/>
  <c r="M197" i="4" s="1"/>
  <c r="K197" i="4"/>
  <c r="I198" i="4"/>
  <c r="M198" i="4" s="1"/>
  <c r="K198" i="4"/>
  <c r="K3" i="4"/>
  <c r="I3" i="4"/>
  <c r="M3" i="4" s="1"/>
  <c r="K3" i="2"/>
  <c r="K4" i="13"/>
  <c r="K5" i="13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55" i="13"/>
  <c r="K56" i="13"/>
  <c r="K57" i="13"/>
  <c r="K58" i="13"/>
  <c r="K59" i="13"/>
  <c r="K60" i="13"/>
  <c r="K61" i="13"/>
  <c r="K62" i="13"/>
  <c r="K63" i="13"/>
  <c r="K64" i="13"/>
  <c r="K65" i="13"/>
  <c r="K66" i="13"/>
  <c r="K67" i="13"/>
  <c r="K68" i="13"/>
  <c r="K69" i="13"/>
  <c r="K70" i="13"/>
  <c r="K71" i="13"/>
  <c r="K72" i="13"/>
  <c r="K73" i="13"/>
  <c r="K74" i="13"/>
  <c r="K75" i="13"/>
  <c r="K76" i="13"/>
  <c r="K77" i="13"/>
  <c r="K78" i="13"/>
  <c r="K79" i="13"/>
  <c r="K80" i="13"/>
  <c r="K81" i="13"/>
  <c r="K82" i="13"/>
  <c r="K3" i="13"/>
  <c r="R5" i="2"/>
  <c r="X3" i="13"/>
  <c r="AB9" i="15" l="1"/>
  <c r="AB11" i="15"/>
  <c r="AB10" i="15"/>
  <c r="AB13" i="15"/>
  <c r="AB11" i="14"/>
  <c r="AB12" i="14"/>
  <c r="AB6" i="14"/>
  <c r="AB3" i="14"/>
  <c r="AB9" i="14"/>
  <c r="AB4" i="14"/>
  <c r="AB5" i="14"/>
  <c r="AB14" i="14"/>
  <c r="AB13" i="14"/>
  <c r="AB10" i="14"/>
  <c r="AB6" i="12"/>
  <c r="AB3" i="12"/>
  <c r="AB9" i="12"/>
  <c r="AB4" i="12"/>
  <c r="AB5" i="12"/>
  <c r="AB10" i="12"/>
  <c r="AB14" i="12"/>
  <c r="AB13" i="12"/>
  <c r="AB11" i="12"/>
  <c r="AB12" i="12"/>
  <c r="Z11" i="10"/>
  <c r="Z3" i="10"/>
  <c r="X14" i="10"/>
  <c r="M192" i="10"/>
  <c r="AB14" i="10" s="1"/>
  <c r="X10" i="10"/>
  <c r="M20" i="10"/>
  <c r="AB10" i="10" s="1"/>
  <c r="X12" i="10"/>
  <c r="M143" i="10"/>
  <c r="AB12" i="10" s="1"/>
  <c r="X11" i="10"/>
  <c r="M71" i="10"/>
  <c r="AB11" i="10" s="1"/>
  <c r="Z13" i="10"/>
  <c r="Z12" i="10"/>
  <c r="X13" i="10"/>
  <c r="M177" i="10"/>
  <c r="AB13" i="10" s="1"/>
  <c r="X3" i="10"/>
  <c r="M3" i="10"/>
  <c r="Z14" i="10"/>
  <c r="Z10" i="10"/>
  <c r="AB12" i="8"/>
  <c r="AB11" i="8"/>
  <c r="AB9" i="8"/>
  <c r="AB13" i="8"/>
  <c r="AB14" i="6"/>
  <c r="AB12" i="6"/>
  <c r="AB11" i="6"/>
  <c r="AB10" i="6"/>
  <c r="AB3" i="6"/>
  <c r="AB9" i="6"/>
  <c r="AB4" i="6"/>
  <c r="AB5" i="6"/>
  <c r="AB6" i="6"/>
  <c r="AB13" i="6"/>
  <c r="Z3" i="5"/>
  <c r="AB3" i="4"/>
  <c r="AB9" i="4"/>
  <c r="AB4" i="4"/>
  <c r="AB5" i="4"/>
  <c r="AB6" i="4"/>
  <c r="AB10" i="4"/>
  <c r="AB11" i="4"/>
  <c r="Z9" i="13"/>
  <c r="X9" i="13"/>
  <c r="M3" i="13"/>
  <c r="AB4" i="15"/>
  <c r="AB5" i="15"/>
  <c r="AB6" i="15"/>
  <c r="AB3" i="15"/>
  <c r="AB12" i="15"/>
  <c r="AB10" i="8"/>
  <c r="AB5" i="8"/>
  <c r="AB3" i="8"/>
  <c r="AB6" i="8"/>
  <c r="AB4" i="8"/>
  <c r="Z6" i="13"/>
  <c r="Z5" i="13"/>
  <c r="AE5" i="13" s="1"/>
  <c r="AE9" i="13" s="1"/>
  <c r="Z4" i="13"/>
  <c r="Z3" i="13"/>
  <c r="X6" i="13"/>
  <c r="X5" i="13"/>
  <c r="X4" i="13"/>
  <c r="X11" i="2"/>
  <c r="Z11" i="2"/>
  <c r="Z9" i="10"/>
  <c r="Z6" i="10"/>
  <c r="Z5" i="10"/>
  <c r="AE5" i="10" s="1"/>
  <c r="Z4" i="10"/>
  <c r="X9" i="10"/>
  <c r="X6" i="10"/>
  <c r="X5" i="10"/>
  <c r="X4" i="10"/>
  <c r="AE13" i="10" l="1"/>
  <c r="AF13" i="10" s="1"/>
  <c r="AE14" i="10"/>
  <c r="AF14" i="10" s="1"/>
  <c r="AE10" i="10"/>
  <c r="AF10" i="10" s="1"/>
  <c r="AE9" i="10"/>
  <c r="AF9" i="10" s="1"/>
  <c r="AE11" i="10"/>
  <c r="AF11" i="10" s="1"/>
  <c r="AE12" i="10"/>
  <c r="AF12" i="10" s="1"/>
  <c r="J8" i="10"/>
  <c r="N8" i="10" s="1"/>
  <c r="J16" i="10"/>
  <c r="N16" i="10" s="1"/>
  <c r="J24" i="10"/>
  <c r="N24" i="10" s="1"/>
  <c r="J32" i="10"/>
  <c r="N32" i="10" s="1"/>
  <c r="J40" i="10"/>
  <c r="N40" i="10" s="1"/>
  <c r="J48" i="10"/>
  <c r="N48" i="10" s="1"/>
  <c r="J56" i="10"/>
  <c r="N56" i="10" s="1"/>
  <c r="J64" i="10"/>
  <c r="N64" i="10" s="1"/>
  <c r="J72" i="10"/>
  <c r="N72" i="10" s="1"/>
  <c r="J80" i="10"/>
  <c r="N80" i="10" s="1"/>
  <c r="J88" i="10"/>
  <c r="N88" i="10" s="1"/>
  <c r="J96" i="10"/>
  <c r="N96" i="10" s="1"/>
  <c r="J104" i="10"/>
  <c r="N104" i="10" s="1"/>
  <c r="J112" i="10"/>
  <c r="N112" i="10" s="1"/>
  <c r="J120" i="10"/>
  <c r="N120" i="10" s="1"/>
  <c r="J128" i="10"/>
  <c r="N128" i="10" s="1"/>
  <c r="J136" i="10"/>
  <c r="N136" i="10" s="1"/>
  <c r="J144" i="10"/>
  <c r="N144" i="10" s="1"/>
  <c r="J152" i="10"/>
  <c r="N152" i="10" s="1"/>
  <c r="J160" i="10"/>
  <c r="N160" i="10" s="1"/>
  <c r="J168" i="10"/>
  <c r="N168" i="10" s="1"/>
  <c r="J176" i="10"/>
  <c r="N176" i="10" s="1"/>
  <c r="J184" i="10"/>
  <c r="N184" i="10" s="1"/>
  <c r="J192" i="10"/>
  <c r="N192" i="10" s="1"/>
  <c r="J38" i="10"/>
  <c r="N38" i="10" s="1"/>
  <c r="J94" i="10"/>
  <c r="N94" i="10" s="1"/>
  <c r="J158" i="10"/>
  <c r="N158" i="10" s="1"/>
  <c r="J9" i="10"/>
  <c r="N9" i="10" s="1"/>
  <c r="J17" i="10"/>
  <c r="N17" i="10" s="1"/>
  <c r="J25" i="10"/>
  <c r="N25" i="10" s="1"/>
  <c r="J33" i="10"/>
  <c r="N33" i="10" s="1"/>
  <c r="J41" i="10"/>
  <c r="N41" i="10" s="1"/>
  <c r="J49" i="10"/>
  <c r="N49" i="10" s="1"/>
  <c r="J57" i="10"/>
  <c r="N57" i="10" s="1"/>
  <c r="J65" i="10"/>
  <c r="N65" i="10" s="1"/>
  <c r="J73" i="10"/>
  <c r="N73" i="10" s="1"/>
  <c r="J81" i="10"/>
  <c r="N81" i="10" s="1"/>
  <c r="J89" i="10"/>
  <c r="N89" i="10" s="1"/>
  <c r="J97" i="10"/>
  <c r="N97" i="10" s="1"/>
  <c r="J105" i="10"/>
  <c r="N105" i="10" s="1"/>
  <c r="J113" i="10"/>
  <c r="N113" i="10" s="1"/>
  <c r="J121" i="10"/>
  <c r="N121" i="10" s="1"/>
  <c r="J129" i="10"/>
  <c r="N129" i="10" s="1"/>
  <c r="J137" i="10"/>
  <c r="N137" i="10" s="1"/>
  <c r="J145" i="10"/>
  <c r="N145" i="10" s="1"/>
  <c r="J153" i="10"/>
  <c r="N153" i="10" s="1"/>
  <c r="J161" i="10"/>
  <c r="N161" i="10" s="1"/>
  <c r="J169" i="10"/>
  <c r="N169" i="10" s="1"/>
  <c r="J177" i="10"/>
  <c r="N177" i="10" s="1"/>
  <c r="J185" i="10"/>
  <c r="N185" i="10" s="1"/>
  <c r="J193" i="10"/>
  <c r="N193" i="10" s="1"/>
  <c r="J22" i="10"/>
  <c r="N22" i="10" s="1"/>
  <c r="J78" i="10"/>
  <c r="N78" i="10" s="1"/>
  <c r="J126" i="10"/>
  <c r="N126" i="10" s="1"/>
  <c r="J182" i="10"/>
  <c r="N182" i="10" s="1"/>
  <c r="J10" i="10"/>
  <c r="N10" i="10" s="1"/>
  <c r="J18" i="10"/>
  <c r="N18" i="10" s="1"/>
  <c r="J26" i="10"/>
  <c r="N26" i="10" s="1"/>
  <c r="J34" i="10"/>
  <c r="N34" i="10" s="1"/>
  <c r="J42" i="10"/>
  <c r="N42" i="10" s="1"/>
  <c r="J50" i="10"/>
  <c r="N50" i="10" s="1"/>
  <c r="J58" i="10"/>
  <c r="N58" i="10" s="1"/>
  <c r="J66" i="10"/>
  <c r="N66" i="10" s="1"/>
  <c r="J74" i="10"/>
  <c r="N74" i="10" s="1"/>
  <c r="J82" i="10"/>
  <c r="N82" i="10" s="1"/>
  <c r="J90" i="10"/>
  <c r="N90" i="10" s="1"/>
  <c r="J98" i="10"/>
  <c r="N98" i="10" s="1"/>
  <c r="J106" i="10"/>
  <c r="N106" i="10" s="1"/>
  <c r="J114" i="10"/>
  <c r="N114" i="10" s="1"/>
  <c r="J122" i="10"/>
  <c r="N122" i="10" s="1"/>
  <c r="J130" i="10"/>
  <c r="N130" i="10" s="1"/>
  <c r="J138" i="10"/>
  <c r="N138" i="10" s="1"/>
  <c r="J146" i="10"/>
  <c r="N146" i="10" s="1"/>
  <c r="J154" i="10"/>
  <c r="N154" i="10" s="1"/>
  <c r="J162" i="10"/>
  <c r="N162" i="10" s="1"/>
  <c r="J170" i="10"/>
  <c r="N170" i="10" s="1"/>
  <c r="J178" i="10"/>
  <c r="N178" i="10" s="1"/>
  <c r="J186" i="10"/>
  <c r="N186" i="10" s="1"/>
  <c r="J194" i="10"/>
  <c r="N194" i="10" s="1"/>
  <c r="J70" i="10"/>
  <c r="N70" i="10" s="1"/>
  <c r="J134" i="10"/>
  <c r="N134" i="10" s="1"/>
  <c r="J3" i="10"/>
  <c r="N3" i="10" s="1"/>
  <c r="J11" i="10"/>
  <c r="N11" i="10" s="1"/>
  <c r="J19" i="10"/>
  <c r="N19" i="10" s="1"/>
  <c r="J27" i="10"/>
  <c r="N27" i="10" s="1"/>
  <c r="J35" i="10"/>
  <c r="N35" i="10" s="1"/>
  <c r="J43" i="10"/>
  <c r="N43" i="10" s="1"/>
  <c r="J51" i="10"/>
  <c r="N51" i="10" s="1"/>
  <c r="J59" i="10"/>
  <c r="N59" i="10" s="1"/>
  <c r="J67" i="10"/>
  <c r="N67" i="10" s="1"/>
  <c r="J75" i="10"/>
  <c r="N75" i="10" s="1"/>
  <c r="J83" i="10"/>
  <c r="N83" i="10" s="1"/>
  <c r="J91" i="10"/>
  <c r="N91" i="10" s="1"/>
  <c r="J99" i="10"/>
  <c r="N99" i="10" s="1"/>
  <c r="J107" i="10"/>
  <c r="N107" i="10" s="1"/>
  <c r="J115" i="10"/>
  <c r="N115" i="10" s="1"/>
  <c r="J123" i="10"/>
  <c r="N123" i="10" s="1"/>
  <c r="J131" i="10"/>
  <c r="N131" i="10" s="1"/>
  <c r="J139" i="10"/>
  <c r="N139" i="10" s="1"/>
  <c r="J147" i="10"/>
  <c r="N147" i="10" s="1"/>
  <c r="J155" i="10"/>
  <c r="N155" i="10" s="1"/>
  <c r="J163" i="10"/>
  <c r="N163" i="10" s="1"/>
  <c r="J171" i="10"/>
  <c r="N171" i="10" s="1"/>
  <c r="J179" i="10"/>
  <c r="N179" i="10" s="1"/>
  <c r="J187" i="10"/>
  <c r="N187" i="10" s="1"/>
  <c r="J195" i="10"/>
  <c r="N195" i="10" s="1"/>
  <c r="J14" i="10"/>
  <c r="N14" i="10" s="1"/>
  <c r="J54" i="10"/>
  <c r="N54" i="10" s="1"/>
  <c r="J102" i="10"/>
  <c r="N102" i="10" s="1"/>
  <c r="J142" i="10"/>
  <c r="N142" i="10" s="1"/>
  <c r="J190" i="10"/>
  <c r="N190" i="10" s="1"/>
  <c r="J4" i="10"/>
  <c r="N4" i="10" s="1"/>
  <c r="J12" i="10"/>
  <c r="N12" i="10" s="1"/>
  <c r="J20" i="10"/>
  <c r="N20" i="10" s="1"/>
  <c r="J28" i="10"/>
  <c r="N28" i="10" s="1"/>
  <c r="J36" i="10"/>
  <c r="N36" i="10" s="1"/>
  <c r="J44" i="10"/>
  <c r="N44" i="10" s="1"/>
  <c r="J52" i="10"/>
  <c r="N52" i="10" s="1"/>
  <c r="J60" i="10"/>
  <c r="N60" i="10" s="1"/>
  <c r="J68" i="10"/>
  <c r="N68" i="10" s="1"/>
  <c r="J76" i="10"/>
  <c r="N76" i="10" s="1"/>
  <c r="J84" i="10"/>
  <c r="N84" i="10" s="1"/>
  <c r="J92" i="10"/>
  <c r="N92" i="10" s="1"/>
  <c r="J100" i="10"/>
  <c r="N100" i="10" s="1"/>
  <c r="J108" i="10"/>
  <c r="N108" i="10" s="1"/>
  <c r="J116" i="10"/>
  <c r="N116" i="10" s="1"/>
  <c r="J124" i="10"/>
  <c r="N124" i="10" s="1"/>
  <c r="J132" i="10"/>
  <c r="N132" i="10" s="1"/>
  <c r="J140" i="10"/>
  <c r="N140" i="10" s="1"/>
  <c r="J148" i="10"/>
  <c r="N148" i="10" s="1"/>
  <c r="J156" i="10"/>
  <c r="N156" i="10" s="1"/>
  <c r="J164" i="10"/>
  <c r="N164" i="10" s="1"/>
  <c r="J172" i="10"/>
  <c r="N172" i="10" s="1"/>
  <c r="J180" i="10"/>
  <c r="N180" i="10" s="1"/>
  <c r="J188" i="10"/>
  <c r="N188" i="10" s="1"/>
  <c r="J196" i="10"/>
  <c r="N196" i="10" s="1"/>
  <c r="J30" i="10"/>
  <c r="N30" i="10" s="1"/>
  <c r="J86" i="10"/>
  <c r="N86" i="10" s="1"/>
  <c r="J118" i="10"/>
  <c r="N118" i="10" s="1"/>
  <c r="J174" i="10"/>
  <c r="N174" i="10" s="1"/>
  <c r="J5" i="10"/>
  <c r="N5" i="10" s="1"/>
  <c r="J13" i="10"/>
  <c r="N13" i="10" s="1"/>
  <c r="J21" i="10"/>
  <c r="N21" i="10" s="1"/>
  <c r="J29" i="10"/>
  <c r="N29" i="10" s="1"/>
  <c r="J37" i="10"/>
  <c r="N37" i="10" s="1"/>
  <c r="J45" i="10"/>
  <c r="N45" i="10" s="1"/>
  <c r="J53" i="10"/>
  <c r="N53" i="10" s="1"/>
  <c r="J61" i="10"/>
  <c r="N61" i="10" s="1"/>
  <c r="J69" i="10"/>
  <c r="N69" i="10" s="1"/>
  <c r="J77" i="10"/>
  <c r="N77" i="10" s="1"/>
  <c r="J85" i="10"/>
  <c r="N85" i="10" s="1"/>
  <c r="J93" i="10"/>
  <c r="N93" i="10" s="1"/>
  <c r="J101" i="10"/>
  <c r="N101" i="10" s="1"/>
  <c r="J109" i="10"/>
  <c r="N109" i="10" s="1"/>
  <c r="J117" i="10"/>
  <c r="N117" i="10" s="1"/>
  <c r="J125" i="10"/>
  <c r="N125" i="10" s="1"/>
  <c r="J133" i="10"/>
  <c r="N133" i="10" s="1"/>
  <c r="J141" i="10"/>
  <c r="N141" i="10" s="1"/>
  <c r="J149" i="10"/>
  <c r="N149" i="10" s="1"/>
  <c r="J157" i="10"/>
  <c r="N157" i="10" s="1"/>
  <c r="J165" i="10"/>
  <c r="N165" i="10" s="1"/>
  <c r="J173" i="10"/>
  <c r="N173" i="10" s="1"/>
  <c r="J181" i="10"/>
  <c r="N181" i="10" s="1"/>
  <c r="J189" i="10"/>
  <c r="N189" i="10" s="1"/>
  <c r="J197" i="10"/>
  <c r="N197" i="10" s="1"/>
  <c r="J46" i="10"/>
  <c r="N46" i="10" s="1"/>
  <c r="J150" i="10"/>
  <c r="N150" i="10" s="1"/>
  <c r="J7" i="10"/>
  <c r="N7" i="10" s="1"/>
  <c r="J15" i="10"/>
  <c r="N15" i="10" s="1"/>
  <c r="J23" i="10"/>
  <c r="N23" i="10" s="1"/>
  <c r="J31" i="10"/>
  <c r="N31" i="10" s="1"/>
  <c r="J39" i="10"/>
  <c r="N39" i="10" s="1"/>
  <c r="J47" i="10"/>
  <c r="N47" i="10" s="1"/>
  <c r="J55" i="10"/>
  <c r="N55" i="10" s="1"/>
  <c r="J63" i="10"/>
  <c r="N63" i="10" s="1"/>
  <c r="J71" i="10"/>
  <c r="N71" i="10" s="1"/>
  <c r="J79" i="10"/>
  <c r="N79" i="10" s="1"/>
  <c r="J87" i="10"/>
  <c r="N87" i="10" s="1"/>
  <c r="J95" i="10"/>
  <c r="N95" i="10" s="1"/>
  <c r="J103" i="10"/>
  <c r="N103" i="10" s="1"/>
  <c r="J111" i="10"/>
  <c r="N111" i="10" s="1"/>
  <c r="J119" i="10"/>
  <c r="N119" i="10" s="1"/>
  <c r="J127" i="10"/>
  <c r="N127" i="10" s="1"/>
  <c r="J135" i="10"/>
  <c r="N135" i="10" s="1"/>
  <c r="J143" i="10"/>
  <c r="N143" i="10" s="1"/>
  <c r="J151" i="10"/>
  <c r="N151" i="10" s="1"/>
  <c r="J159" i="10"/>
  <c r="N159" i="10" s="1"/>
  <c r="J167" i="10"/>
  <c r="N167" i="10" s="1"/>
  <c r="J175" i="10"/>
  <c r="N175" i="10" s="1"/>
  <c r="J183" i="10"/>
  <c r="N183" i="10" s="1"/>
  <c r="J191" i="10"/>
  <c r="N191" i="10" s="1"/>
  <c r="J6" i="10"/>
  <c r="N6" i="10" s="1"/>
  <c r="J62" i="10"/>
  <c r="N62" i="10" s="1"/>
  <c r="J110" i="10"/>
  <c r="N110" i="10" s="1"/>
  <c r="J166" i="10"/>
  <c r="N166" i="10" s="1"/>
  <c r="L3" i="10"/>
  <c r="O3" i="10" s="1"/>
  <c r="AB5" i="10"/>
  <c r="AB4" i="10"/>
  <c r="AB6" i="10"/>
  <c r="AB3" i="10"/>
  <c r="AB9" i="10"/>
  <c r="J10" i="13"/>
  <c r="J18" i="13"/>
  <c r="J26" i="13"/>
  <c r="J34" i="13"/>
  <c r="J42" i="13"/>
  <c r="J50" i="13"/>
  <c r="J58" i="13"/>
  <c r="J66" i="13"/>
  <c r="J74" i="13"/>
  <c r="J82" i="13"/>
  <c r="J33" i="13"/>
  <c r="J11" i="13"/>
  <c r="J19" i="13"/>
  <c r="J27" i="13"/>
  <c r="J35" i="13"/>
  <c r="J43" i="13"/>
  <c r="J51" i="13"/>
  <c r="J59" i="13"/>
  <c r="J67" i="13"/>
  <c r="J75" i="13"/>
  <c r="J3" i="13"/>
  <c r="J46" i="13"/>
  <c r="J78" i="13"/>
  <c r="J49" i="13"/>
  <c r="J4" i="13"/>
  <c r="J12" i="13"/>
  <c r="J20" i="13"/>
  <c r="J28" i="13"/>
  <c r="J36" i="13"/>
  <c r="J44" i="13"/>
  <c r="J52" i="13"/>
  <c r="J60" i="13"/>
  <c r="J68" i="13"/>
  <c r="J76" i="13"/>
  <c r="J22" i="13"/>
  <c r="J54" i="13"/>
  <c r="J73" i="13"/>
  <c r="J5" i="13"/>
  <c r="J13" i="13"/>
  <c r="J21" i="13"/>
  <c r="J29" i="13"/>
  <c r="J37" i="13"/>
  <c r="J45" i="13"/>
  <c r="J53" i="13"/>
  <c r="J61" i="13"/>
  <c r="J69" i="13"/>
  <c r="J77" i="13"/>
  <c r="J38" i="13"/>
  <c r="J70" i="13"/>
  <c r="J9" i="13"/>
  <c r="J57" i="13"/>
  <c r="J6" i="13"/>
  <c r="J14" i="13"/>
  <c r="J30" i="13"/>
  <c r="J62" i="13"/>
  <c r="J17" i="13"/>
  <c r="J81" i="13"/>
  <c r="J7" i="13"/>
  <c r="J15" i="13"/>
  <c r="J23" i="13"/>
  <c r="J31" i="13"/>
  <c r="J39" i="13"/>
  <c r="J47" i="13"/>
  <c r="J55" i="13"/>
  <c r="J63" i="13"/>
  <c r="J71" i="13"/>
  <c r="J79" i="13"/>
  <c r="J25" i="13"/>
  <c r="J65" i="13"/>
  <c r="J8" i="13"/>
  <c r="J16" i="13"/>
  <c r="J24" i="13"/>
  <c r="J32" i="13"/>
  <c r="J40" i="13"/>
  <c r="J48" i="13"/>
  <c r="J56" i="13"/>
  <c r="J64" i="13"/>
  <c r="J72" i="13"/>
  <c r="J80" i="13"/>
  <c r="J41" i="13"/>
  <c r="AB6" i="13"/>
  <c r="AB3" i="13"/>
  <c r="AB4" i="13"/>
  <c r="AB9" i="13"/>
  <c r="AB5" i="13"/>
  <c r="L6" i="10"/>
  <c r="O6" i="10" s="1"/>
  <c r="L14" i="10"/>
  <c r="O14" i="10" s="1"/>
  <c r="L22" i="10"/>
  <c r="O22" i="10" s="1"/>
  <c r="L30" i="10"/>
  <c r="O30" i="10" s="1"/>
  <c r="L38" i="10"/>
  <c r="O38" i="10" s="1"/>
  <c r="L46" i="10"/>
  <c r="O46" i="10" s="1"/>
  <c r="L54" i="10"/>
  <c r="O54" i="10" s="1"/>
  <c r="L62" i="10"/>
  <c r="O62" i="10" s="1"/>
  <c r="L70" i="10"/>
  <c r="O70" i="10" s="1"/>
  <c r="L78" i="10"/>
  <c r="O78" i="10" s="1"/>
  <c r="L86" i="10"/>
  <c r="O86" i="10" s="1"/>
  <c r="L94" i="10"/>
  <c r="O94" i="10" s="1"/>
  <c r="L102" i="10"/>
  <c r="O102" i="10" s="1"/>
  <c r="L110" i="10"/>
  <c r="O110" i="10" s="1"/>
  <c r="L118" i="10"/>
  <c r="O118" i="10" s="1"/>
  <c r="L126" i="10"/>
  <c r="O126" i="10" s="1"/>
  <c r="L134" i="10"/>
  <c r="O134" i="10" s="1"/>
  <c r="L142" i="10"/>
  <c r="O142" i="10" s="1"/>
  <c r="L150" i="10"/>
  <c r="O150" i="10" s="1"/>
  <c r="L158" i="10"/>
  <c r="O158" i="10" s="1"/>
  <c r="L166" i="10"/>
  <c r="O166" i="10" s="1"/>
  <c r="L174" i="10"/>
  <c r="O174" i="10" s="1"/>
  <c r="L182" i="10"/>
  <c r="O182" i="10" s="1"/>
  <c r="L190" i="10"/>
  <c r="O190" i="10" s="1"/>
  <c r="L27" i="10"/>
  <c r="O27" i="10" s="1"/>
  <c r="L7" i="10"/>
  <c r="O7" i="10" s="1"/>
  <c r="L15" i="10"/>
  <c r="O15" i="10" s="1"/>
  <c r="L23" i="10"/>
  <c r="O23" i="10" s="1"/>
  <c r="L31" i="10"/>
  <c r="O31" i="10" s="1"/>
  <c r="L39" i="10"/>
  <c r="O39" i="10" s="1"/>
  <c r="L47" i="10"/>
  <c r="O47" i="10" s="1"/>
  <c r="L55" i="10"/>
  <c r="O55" i="10" s="1"/>
  <c r="L63" i="10"/>
  <c r="O63" i="10" s="1"/>
  <c r="L71" i="10"/>
  <c r="O71" i="10" s="1"/>
  <c r="L79" i="10"/>
  <c r="O79" i="10" s="1"/>
  <c r="L87" i="10"/>
  <c r="O87" i="10" s="1"/>
  <c r="L95" i="10"/>
  <c r="O95" i="10" s="1"/>
  <c r="L103" i="10"/>
  <c r="O103" i="10" s="1"/>
  <c r="L111" i="10"/>
  <c r="O111" i="10" s="1"/>
  <c r="L119" i="10"/>
  <c r="O119" i="10" s="1"/>
  <c r="L127" i="10"/>
  <c r="O127" i="10" s="1"/>
  <c r="L135" i="10"/>
  <c r="O135" i="10" s="1"/>
  <c r="L143" i="10"/>
  <c r="O143" i="10" s="1"/>
  <c r="L151" i="10"/>
  <c r="O151" i="10" s="1"/>
  <c r="L159" i="10"/>
  <c r="O159" i="10" s="1"/>
  <c r="L167" i="10"/>
  <c r="O167" i="10" s="1"/>
  <c r="L175" i="10"/>
  <c r="O175" i="10" s="1"/>
  <c r="L183" i="10"/>
  <c r="O183" i="10" s="1"/>
  <c r="L191" i="10"/>
  <c r="O191" i="10" s="1"/>
  <c r="L59" i="10"/>
  <c r="O59" i="10" s="1"/>
  <c r="L107" i="10"/>
  <c r="O107" i="10" s="1"/>
  <c r="L139" i="10"/>
  <c r="O139" i="10" s="1"/>
  <c r="L179" i="10"/>
  <c r="O179" i="10" s="1"/>
  <c r="L8" i="10"/>
  <c r="O8" i="10" s="1"/>
  <c r="L16" i="10"/>
  <c r="O16" i="10" s="1"/>
  <c r="L24" i="10"/>
  <c r="O24" i="10" s="1"/>
  <c r="L32" i="10"/>
  <c r="O32" i="10" s="1"/>
  <c r="L40" i="10"/>
  <c r="O40" i="10" s="1"/>
  <c r="L48" i="10"/>
  <c r="O48" i="10" s="1"/>
  <c r="L56" i="10"/>
  <c r="O56" i="10" s="1"/>
  <c r="L64" i="10"/>
  <c r="O64" i="10" s="1"/>
  <c r="L72" i="10"/>
  <c r="O72" i="10" s="1"/>
  <c r="L80" i="10"/>
  <c r="O80" i="10" s="1"/>
  <c r="L88" i="10"/>
  <c r="O88" i="10" s="1"/>
  <c r="L96" i="10"/>
  <c r="O96" i="10" s="1"/>
  <c r="L104" i="10"/>
  <c r="O104" i="10" s="1"/>
  <c r="L112" i="10"/>
  <c r="O112" i="10" s="1"/>
  <c r="L120" i="10"/>
  <c r="O120" i="10" s="1"/>
  <c r="L128" i="10"/>
  <c r="O128" i="10" s="1"/>
  <c r="L136" i="10"/>
  <c r="O136" i="10" s="1"/>
  <c r="L144" i="10"/>
  <c r="O144" i="10" s="1"/>
  <c r="L152" i="10"/>
  <c r="O152" i="10" s="1"/>
  <c r="L160" i="10"/>
  <c r="O160" i="10" s="1"/>
  <c r="L168" i="10"/>
  <c r="O168" i="10" s="1"/>
  <c r="L176" i="10"/>
  <c r="O176" i="10" s="1"/>
  <c r="L184" i="10"/>
  <c r="O184" i="10" s="1"/>
  <c r="L192" i="10"/>
  <c r="O192" i="10" s="1"/>
  <c r="L171" i="10"/>
  <c r="O171" i="10" s="1"/>
  <c r="L9" i="10"/>
  <c r="O9" i="10" s="1"/>
  <c r="L17" i="10"/>
  <c r="O17" i="10" s="1"/>
  <c r="L25" i="10"/>
  <c r="O25" i="10" s="1"/>
  <c r="L33" i="10"/>
  <c r="O33" i="10" s="1"/>
  <c r="L41" i="10"/>
  <c r="O41" i="10" s="1"/>
  <c r="L49" i="10"/>
  <c r="O49" i="10" s="1"/>
  <c r="L57" i="10"/>
  <c r="O57" i="10" s="1"/>
  <c r="L65" i="10"/>
  <c r="O65" i="10" s="1"/>
  <c r="L73" i="10"/>
  <c r="O73" i="10" s="1"/>
  <c r="L81" i="10"/>
  <c r="O81" i="10" s="1"/>
  <c r="L89" i="10"/>
  <c r="O89" i="10" s="1"/>
  <c r="L97" i="10"/>
  <c r="O97" i="10" s="1"/>
  <c r="L105" i="10"/>
  <c r="O105" i="10" s="1"/>
  <c r="L113" i="10"/>
  <c r="O113" i="10" s="1"/>
  <c r="L121" i="10"/>
  <c r="O121" i="10" s="1"/>
  <c r="L129" i="10"/>
  <c r="O129" i="10" s="1"/>
  <c r="L137" i="10"/>
  <c r="O137" i="10" s="1"/>
  <c r="L145" i="10"/>
  <c r="O145" i="10" s="1"/>
  <c r="L153" i="10"/>
  <c r="O153" i="10" s="1"/>
  <c r="L161" i="10"/>
  <c r="O161" i="10" s="1"/>
  <c r="L169" i="10"/>
  <c r="O169" i="10" s="1"/>
  <c r="L177" i="10"/>
  <c r="O177" i="10" s="1"/>
  <c r="L185" i="10"/>
  <c r="O185" i="10" s="1"/>
  <c r="L193" i="10"/>
  <c r="O193" i="10" s="1"/>
  <c r="L19" i="10"/>
  <c r="O19" i="10" s="1"/>
  <c r="L43" i="10"/>
  <c r="O43" i="10" s="1"/>
  <c r="L75" i="10"/>
  <c r="O75" i="10" s="1"/>
  <c r="L91" i="10"/>
  <c r="O91" i="10" s="1"/>
  <c r="L115" i="10"/>
  <c r="O115" i="10" s="1"/>
  <c r="L131" i="10"/>
  <c r="O131" i="10" s="1"/>
  <c r="L163" i="10"/>
  <c r="O163" i="10" s="1"/>
  <c r="L187" i="10"/>
  <c r="O187" i="10" s="1"/>
  <c r="L10" i="10"/>
  <c r="O10" i="10" s="1"/>
  <c r="L18" i="10"/>
  <c r="O18" i="10" s="1"/>
  <c r="L26" i="10"/>
  <c r="O26" i="10" s="1"/>
  <c r="L34" i="10"/>
  <c r="O34" i="10" s="1"/>
  <c r="L42" i="10"/>
  <c r="O42" i="10" s="1"/>
  <c r="L50" i="10"/>
  <c r="O50" i="10" s="1"/>
  <c r="L58" i="10"/>
  <c r="O58" i="10" s="1"/>
  <c r="L66" i="10"/>
  <c r="O66" i="10" s="1"/>
  <c r="L74" i="10"/>
  <c r="O74" i="10" s="1"/>
  <c r="L82" i="10"/>
  <c r="O82" i="10" s="1"/>
  <c r="L90" i="10"/>
  <c r="O90" i="10" s="1"/>
  <c r="L98" i="10"/>
  <c r="O98" i="10" s="1"/>
  <c r="L106" i="10"/>
  <c r="O106" i="10" s="1"/>
  <c r="L114" i="10"/>
  <c r="O114" i="10" s="1"/>
  <c r="L122" i="10"/>
  <c r="O122" i="10" s="1"/>
  <c r="L130" i="10"/>
  <c r="O130" i="10" s="1"/>
  <c r="L138" i="10"/>
  <c r="O138" i="10" s="1"/>
  <c r="L146" i="10"/>
  <c r="O146" i="10" s="1"/>
  <c r="L154" i="10"/>
  <c r="O154" i="10" s="1"/>
  <c r="L162" i="10"/>
  <c r="O162" i="10" s="1"/>
  <c r="L170" i="10"/>
  <c r="O170" i="10" s="1"/>
  <c r="L178" i="10"/>
  <c r="O178" i="10" s="1"/>
  <c r="L186" i="10"/>
  <c r="O186" i="10" s="1"/>
  <c r="L194" i="10"/>
  <c r="O194" i="10" s="1"/>
  <c r="L11" i="10"/>
  <c r="O11" i="10" s="1"/>
  <c r="L35" i="10"/>
  <c r="O35" i="10" s="1"/>
  <c r="L67" i="10"/>
  <c r="O67" i="10" s="1"/>
  <c r="L83" i="10"/>
  <c r="O83" i="10" s="1"/>
  <c r="L123" i="10"/>
  <c r="O123" i="10" s="1"/>
  <c r="L155" i="10"/>
  <c r="O155" i="10" s="1"/>
  <c r="L195" i="10"/>
  <c r="O195" i="10" s="1"/>
  <c r="L5" i="10"/>
  <c r="O5" i="10" s="1"/>
  <c r="L13" i="10"/>
  <c r="O13" i="10" s="1"/>
  <c r="L21" i="10"/>
  <c r="O21" i="10" s="1"/>
  <c r="L29" i="10"/>
  <c r="O29" i="10" s="1"/>
  <c r="L37" i="10"/>
  <c r="O37" i="10" s="1"/>
  <c r="L45" i="10"/>
  <c r="O45" i="10" s="1"/>
  <c r="L53" i="10"/>
  <c r="O53" i="10" s="1"/>
  <c r="L61" i="10"/>
  <c r="O61" i="10" s="1"/>
  <c r="L69" i="10"/>
  <c r="O69" i="10" s="1"/>
  <c r="L77" i="10"/>
  <c r="O77" i="10" s="1"/>
  <c r="L85" i="10"/>
  <c r="O85" i="10" s="1"/>
  <c r="L93" i="10"/>
  <c r="O93" i="10" s="1"/>
  <c r="L101" i="10"/>
  <c r="O101" i="10" s="1"/>
  <c r="L109" i="10"/>
  <c r="O109" i="10" s="1"/>
  <c r="L117" i="10"/>
  <c r="O117" i="10" s="1"/>
  <c r="L125" i="10"/>
  <c r="O125" i="10" s="1"/>
  <c r="L133" i="10"/>
  <c r="O133" i="10" s="1"/>
  <c r="L141" i="10"/>
  <c r="O141" i="10" s="1"/>
  <c r="L149" i="10"/>
  <c r="O149" i="10" s="1"/>
  <c r="L157" i="10"/>
  <c r="O157" i="10" s="1"/>
  <c r="L165" i="10"/>
  <c r="O165" i="10" s="1"/>
  <c r="L173" i="10"/>
  <c r="O173" i="10" s="1"/>
  <c r="L181" i="10"/>
  <c r="O181" i="10" s="1"/>
  <c r="L189" i="10"/>
  <c r="O189" i="10" s="1"/>
  <c r="L197" i="10"/>
  <c r="O197" i="10" s="1"/>
  <c r="L51" i="10"/>
  <c r="O51" i="10" s="1"/>
  <c r="L99" i="10"/>
  <c r="O99" i="10" s="1"/>
  <c r="L147" i="10"/>
  <c r="O147" i="10" s="1"/>
  <c r="L60" i="10"/>
  <c r="O60" i="10" s="1"/>
  <c r="L124" i="10"/>
  <c r="O124" i="10" s="1"/>
  <c r="L188" i="10"/>
  <c r="O188" i="10" s="1"/>
  <c r="L4" i="10"/>
  <c r="O4" i="10" s="1"/>
  <c r="L68" i="10"/>
  <c r="O68" i="10" s="1"/>
  <c r="L132" i="10"/>
  <c r="O132" i="10" s="1"/>
  <c r="L196" i="10"/>
  <c r="O196" i="10" s="1"/>
  <c r="L12" i="10"/>
  <c r="O12" i="10" s="1"/>
  <c r="L76" i="10"/>
  <c r="O76" i="10" s="1"/>
  <c r="L140" i="10"/>
  <c r="O140" i="10" s="1"/>
  <c r="L20" i="10"/>
  <c r="O20" i="10" s="1"/>
  <c r="L84" i="10"/>
  <c r="O84" i="10" s="1"/>
  <c r="L148" i="10"/>
  <c r="O148" i="10" s="1"/>
  <c r="L28" i="10"/>
  <c r="O28" i="10" s="1"/>
  <c r="L92" i="10"/>
  <c r="O92" i="10" s="1"/>
  <c r="L156" i="10"/>
  <c r="O156" i="10" s="1"/>
  <c r="L36" i="10"/>
  <c r="O36" i="10" s="1"/>
  <c r="L100" i="10"/>
  <c r="O100" i="10" s="1"/>
  <c r="L164" i="10"/>
  <c r="O164" i="10" s="1"/>
  <c r="L44" i="10"/>
  <c r="O44" i="10" s="1"/>
  <c r="L108" i="10"/>
  <c r="O108" i="10" s="1"/>
  <c r="L172" i="10"/>
  <c r="O172" i="10" s="1"/>
  <c r="L52" i="10"/>
  <c r="O52" i="10" s="1"/>
  <c r="L116" i="10"/>
  <c r="O116" i="10" s="1"/>
  <c r="L180" i="10"/>
  <c r="O180" i="10" s="1"/>
  <c r="L7" i="13"/>
  <c r="L15" i="13"/>
  <c r="L23" i="13"/>
  <c r="L31" i="13"/>
  <c r="L39" i="13"/>
  <c r="L47" i="13"/>
  <c r="L55" i="13"/>
  <c r="L63" i="13"/>
  <c r="L71" i="13"/>
  <c r="L79" i="13"/>
  <c r="L10" i="13"/>
  <c r="L18" i="13"/>
  <c r="L34" i="13"/>
  <c r="L42" i="13"/>
  <c r="L50" i="13"/>
  <c r="L58" i="13"/>
  <c r="L74" i="13"/>
  <c r="L82" i="13"/>
  <c r="L8" i="13"/>
  <c r="L16" i="13"/>
  <c r="L24" i="13"/>
  <c r="L32" i="13"/>
  <c r="L40" i="13"/>
  <c r="L48" i="13"/>
  <c r="L56" i="13"/>
  <c r="L64" i="13"/>
  <c r="L72" i="13"/>
  <c r="L80" i="13"/>
  <c r="L9" i="13"/>
  <c r="L17" i="13"/>
  <c r="L25" i="13"/>
  <c r="L33" i="13"/>
  <c r="L41" i="13"/>
  <c r="L49" i="13"/>
  <c r="L57" i="13"/>
  <c r="L65" i="13"/>
  <c r="L73" i="13"/>
  <c r="L81" i="13"/>
  <c r="L26" i="13"/>
  <c r="L66" i="13"/>
  <c r="L11" i="13"/>
  <c r="L19" i="13"/>
  <c r="L27" i="13"/>
  <c r="L35" i="13"/>
  <c r="L43" i="13"/>
  <c r="L51" i="13"/>
  <c r="L59" i="13"/>
  <c r="L67" i="13"/>
  <c r="L75" i="13"/>
  <c r="L4" i="13"/>
  <c r="L12" i="13"/>
  <c r="L20" i="13"/>
  <c r="L28" i="13"/>
  <c r="L36" i="13"/>
  <c r="L44" i="13"/>
  <c r="L52" i="13"/>
  <c r="L60" i="13"/>
  <c r="L68" i="13"/>
  <c r="L76" i="13"/>
  <c r="L5" i="13"/>
  <c r="L13" i="13"/>
  <c r="L21" i="13"/>
  <c r="L29" i="13"/>
  <c r="L37" i="13"/>
  <c r="L45" i="13"/>
  <c r="L53" i="13"/>
  <c r="L61" i="13"/>
  <c r="L69" i="13"/>
  <c r="L77" i="13"/>
  <c r="L6" i="13"/>
  <c r="L14" i="13"/>
  <c r="L22" i="13"/>
  <c r="L30" i="13"/>
  <c r="L38" i="13"/>
  <c r="L46" i="13"/>
  <c r="L54" i="13"/>
  <c r="L62" i="13"/>
  <c r="L70" i="13"/>
  <c r="L78" i="13"/>
  <c r="L3" i="13"/>
  <c r="S9" i="15"/>
  <c r="T9" i="15"/>
  <c r="U9" i="15"/>
  <c r="V9" i="15"/>
  <c r="W9" i="15"/>
  <c r="X9" i="15"/>
  <c r="Z9" i="15"/>
  <c r="S10" i="15"/>
  <c r="T10" i="15"/>
  <c r="U10" i="15"/>
  <c r="V10" i="15"/>
  <c r="W10" i="15"/>
  <c r="X10" i="15"/>
  <c r="Z10" i="15"/>
  <c r="S11" i="15"/>
  <c r="T11" i="15"/>
  <c r="U11" i="15"/>
  <c r="V11" i="15"/>
  <c r="W11" i="15"/>
  <c r="X11" i="15"/>
  <c r="Z11" i="15"/>
  <c r="S12" i="15"/>
  <c r="T12" i="15"/>
  <c r="U12" i="15"/>
  <c r="V12" i="15"/>
  <c r="W12" i="15"/>
  <c r="X12" i="15"/>
  <c r="Z12" i="15"/>
  <c r="S13" i="15"/>
  <c r="T13" i="15"/>
  <c r="U13" i="15"/>
  <c r="V13" i="15"/>
  <c r="W13" i="15"/>
  <c r="X13" i="15"/>
  <c r="Z13" i="15"/>
  <c r="S15" i="15"/>
  <c r="T15" i="15"/>
  <c r="U15" i="15"/>
  <c r="V15" i="15"/>
  <c r="W15" i="15"/>
  <c r="X15" i="15"/>
  <c r="Z15" i="15"/>
  <c r="S16" i="15"/>
  <c r="T16" i="15"/>
  <c r="U16" i="15"/>
  <c r="V16" i="15"/>
  <c r="W16" i="15"/>
  <c r="X16" i="15"/>
  <c r="Z16" i="15"/>
  <c r="R16" i="15"/>
  <c r="R15" i="15"/>
  <c r="R13" i="15"/>
  <c r="R12" i="15"/>
  <c r="R11" i="15"/>
  <c r="R10" i="15"/>
  <c r="R9" i="15"/>
  <c r="Q16" i="15"/>
  <c r="Q15" i="15"/>
  <c r="Q14" i="15"/>
  <c r="Q13" i="15"/>
  <c r="Q12" i="15"/>
  <c r="Q11" i="15"/>
  <c r="Q10" i="15"/>
  <c r="Q9" i="15"/>
  <c r="W6" i="15"/>
  <c r="V6" i="15"/>
  <c r="U6" i="15"/>
  <c r="T6" i="15"/>
  <c r="S6" i="15"/>
  <c r="R6" i="15"/>
  <c r="Q6" i="15"/>
  <c r="W5" i="15"/>
  <c r="V5" i="15"/>
  <c r="U5" i="15"/>
  <c r="T5" i="15"/>
  <c r="S5" i="15"/>
  <c r="R5" i="15"/>
  <c r="Q5" i="15"/>
  <c r="Z3" i="15"/>
  <c r="W4" i="15"/>
  <c r="V4" i="15"/>
  <c r="U4" i="15"/>
  <c r="T4" i="15"/>
  <c r="S4" i="15"/>
  <c r="R4" i="15"/>
  <c r="Q4" i="15"/>
  <c r="W3" i="15"/>
  <c r="V3" i="15"/>
  <c r="U3" i="15"/>
  <c r="T3" i="15"/>
  <c r="S3" i="15"/>
  <c r="R3" i="15"/>
  <c r="Q3" i="15"/>
  <c r="S9" i="14"/>
  <c r="T9" i="14"/>
  <c r="U9" i="14"/>
  <c r="V9" i="14"/>
  <c r="W9" i="14"/>
  <c r="X9" i="14"/>
  <c r="S10" i="14"/>
  <c r="T10" i="14"/>
  <c r="U10" i="14"/>
  <c r="V10" i="14"/>
  <c r="W10" i="14"/>
  <c r="X10" i="14"/>
  <c r="S11" i="14"/>
  <c r="T11" i="14"/>
  <c r="U11" i="14"/>
  <c r="V11" i="14"/>
  <c r="W11" i="14"/>
  <c r="X11" i="14"/>
  <c r="S12" i="14"/>
  <c r="T12" i="14"/>
  <c r="U12" i="14"/>
  <c r="V12" i="14"/>
  <c r="W12" i="14"/>
  <c r="X12" i="14"/>
  <c r="S13" i="14"/>
  <c r="T13" i="14"/>
  <c r="U13" i="14"/>
  <c r="V13" i="14"/>
  <c r="W13" i="14"/>
  <c r="X13" i="14"/>
  <c r="S14" i="14"/>
  <c r="T14" i="14"/>
  <c r="U14" i="14"/>
  <c r="V14" i="14"/>
  <c r="W14" i="14"/>
  <c r="X14" i="14"/>
  <c r="R14" i="14"/>
  <c r="R13" i="14"/>
  <c r="R12" i="14"/>
  <c r="R11" i="14"/>
  <c r="R10" i="14"/>
  <c r="R9" i="14"/>
  <c r="Q14" i="14"/>
  <c r="Q13" i="14"/>
  <c r="Q12" i="14"/>
  <c r="Q11" i="14"/>
  <c r="Q10" i="14"/>
  <c r="Q9" i="14"/>
  <c r="W6" i="14"/>
  <c r="V6" i="14"/>
  <c r="U6" i="14"/>
  <c r="T6" i="14"/>
  <c r="S6" i="14"/>
  <c r="R6" i="14"/>
  <c r="Q6" i="14"/>
  <c r="W5" i="14"/>
  <c r="V5" i="14"/>
  <c r="U5" i="14"/>
  <c r="T5" i="14"/>
  <c r="S5" i="14"/>
  <c r="R5" i="14"/>
  <c r="Q5" i="14"/>
  <c r="W4" i="14"/>
  <c r="V4" i="14"/>
  <c r="U4" i="14"/>
  <c r="T4" i="14"/>
  <c r="S4" i="14"/>
  <c r="R4" i="14"/>
  <c r="Q4" i="14"/>
  <c r="W3" i="14"/>
  <c r="V3" i="14"/>
  <c r="U3" i="14"/>
  <c r="T3" i="14"/>
  <c r="S3" i="14"/>
  <c r="R3" i="14"/>
  <c r="Q3" i="14"/>
  <c r="Z4" i="14"/>
  <c r="X5" i="14"/>
  <c r="AC12" i="10" l="1"/>
  <c r="AD10" i="10"/>
  <c r="AD13" i="10"/>
  <c r="AC10" i="10"/>
  <c r="AC3" i="10"/>
  <c r="AC4" i="10"/>
  <c r="AC9" i="10"/>
  <c r="AC6" i="10"/>
  <c r="AD11" i="10"/>
  <c r="AC5" i="10"/>
  <c r="AC14" i="10"/>
  <c r="AC13" i="10"/>
  <c r="AD5" i="10"/>
  <c r="AD6" i="10"/>
  <c r="AD3" i="10"/>
  <c r="AD9" i="10"/>
  <c r="AD4" i="10"/>
  <c r="AC11" i="10"/>
  <c r="AD12" i="10"/>
  <c r="AD14" i="10"/>
  <c r="O28" i="13"/>
  <c r="O73" i="13"/>
  <c r="N55" i="13"/>
  <c r="N60" i="13"/>
  <c r="O69" i="13"/>
  <c r="O5" i="13"/>
  <c r="O20" i="13"/>
  <c r="O35" i="13"/>
  <c r="O65" i="13"/>
  <c r="O80" i="13"/>
  <c r="O16" i="13"/>
  <c r="O18" i="13"/>
  <c r="O31" i="13"/>
  <c r="N80" i="13"/>
  <c r="N16" i="13"/>
  <c r="N47" i="13"/>
  <c r="N62" i="13"/>
  <c r="N77" i="13"/>
  <c r="N13" i="13"/>
  <c r="N52" i="13"/>
  <c r="N78" i="13"/>
  <c r="N35" i="13"/>
  <c r="N58" i="13"/>
  <c r="O24" i="13"/>
  <c r="N41" i="13"/>
  <c r="N66" i="13"/>
  <c r="O12" i="13"/>
  <c r="O27" i="13"/>
  <c r="O57" i="13"/>
  <c r="O72" i="13"/>
  <c r="O8" i="13"/>
  <c r="O10" i="13"/>
  <c r="O23" i="13"/>
  <c r="N72" i="13"/>
  <c r="N8" i="13"/>
  <c r="N39" i="13"/>
  <c r="N30" i="13"/>
  <c r="N69" i="13"/>
  <c r="N5" i="13"/>
  <c r="N44" i="13"/>
  <c r="N46" i="13"/>
  <c r="N27" i="13"/>
  <c r="N50" i="13"/>
  <c r="O62" i="13"/>
  <c r="O9" i="13"/>
  <c r="N38" i="13"/>
  <c r="O54" i="13"/>
  <c r="O53" i="13"/>
  <c r="O68" i="13"/>
  <c r="O4" i="13"/>
  <c r="O19" i="13"/>
  <c r="O49" i="13"/>
  <c r="O64" i="13"/>
  <c r="O82" i="13"/>
  <c r="O79" i="13"/>
  <c r="O15" i="13"/>
  <c r="N64" i="13"/>
  <c r="N65" i="13"/>
  <c r="N31" i="13"/>
  <c r="N14" i="13"/>
  <c r="N61" i="13"/>
  <c r="N73" i="13"/>
  <c r="N36" i="13"/>
  <c r="N3" i="13"/>
  <c r="N19" i="13"/>
  <c r="N42" i="13"/>
  <c r="O13" i="13"/>
  <c r="O34" i="13"/>
  <c r="N43" i="13"/>
  <c r="O76" i="13"/>
  <c r="O38" i="13"/>
  <c r="O30" i="13"/>
  <c r="O45" i="13"/>
  <c r="O60" i="13"/>
  <c r="O75" i="13"/>
  <c r="O11" i="13"/>
  <c r="O41" i="13"/>
  <c r="O56" i="13"/>
  <c r="O74" i="13"/>
  <c r="O71" i="13"/>
  <c r="O7" i="13"/>
  <c r="N56" i="13"/>
  <c r="N25" i="13"/>
  <c r="N23" i="13"/>
  <c r="N6" i="13"/>
  <c r="N53" i="13"/>
  <c r="N54" i="13"/>
  <c r="N28" i="13"/>
  <c r="N75" i="13"/>
  <c r="N11" i="13"/>
  <c r="N34" i="13"/>
  <c r="O77" i="13"/>
  <c r="O39" i="13"/>
  <c r="N24" i="13"/>
  <c r="N21" i="13"/>
  <c r="O46" i="13"/>
  <c r="O3" i="13"/>
  <c r="O37" i="13"/>
  <c r="O52" i="13"/>
  <c r="O67" i="13"/>
  <c r="O66" i="13"/>
  <c r="O33" i="13"/>
  <c r="O48" i="13"/>
  <c r="O58" i="13"/>
  <c r="O63" i="13"/>
  <c r="N48" i="13"/>
  <c r="N79" i="13"/>
  <c r="N15" i="13"/>
  <c r="N57" i="13"/>
  <c r="N45" i="13"/>
  <c r="N22" i="13"/>
  <c r="N20" i="13"/>
  <c r="N67" i="13"/>
  <c r="N33" i="13"/>
  <c r="N26" i="13"/>
  <c r="N49" i="13"/>
  <c r="O61" i="13"/>
  <c r="O22" i="13"/>
  <c r="O78" i="13"/>
  <c r="O14" i="13"/>
  <c r="O29" i="13"/>
  <c r="O44" i="13"/>
  <c r="O59" i="13"/>
  <c r="O26" i="13"/>
  <c r="O25" i="13"/>
  <c r="O40" i="13"/>
  <c r="O50" i="13"/>
  <c r="O55" i="13"/>
  <c r="N40" i="13"/>
  <c r="N71" i="13"/>
  <c r="N7" i="13"/>
  <c r="N9" i="13"/>
  <c r="N37" i="13"/>
  <c r="N76" i="13"/>
  <c r="N12" i="13"/>
  <c r="N59" i="13"/>
  <c r="N82" i="13"/>
  <c r="N18" i="13"/>
  <c r="O43" i="13"/>
  <c r="N17" i="13"/>
  <c r="O70" i="13"/>
  <c r="O6" i="13"/>
  <c r="O21" i="13"/>
  <c r="O36" i="13"/>
  <c r="O51" i="13"/>
  <c r="O81" i="13"/>
  <c r="O17" i="13"/>
  <c r="O32" i="13"/>
  <c r="O42" i="13"/>
  <c r="O47" i="13"/>
  <c r="N32" i="13"/>
  <c r="N63" i="13"/>
  <c r="N81" i="13"/>
  <c r="N70" i="13"/>
  <c r="N29" i="13"/>
  <c r="N68" i="13"/>
  <c r="N4" i="13"/>
  <c r="N51" i="13"/>
  <c r="N74" i="13"/>
  <c r="N10" i="13"/>
  <c r="AA5" i="13"/>
  <c r="AA9" i="13"/>
  <c r="AA6" i="13"/>
  <c r="AA3" i="13"/>
  <c r="AA4" i="13"/>
  <c r="AA13" i="10"/>
  <c r="AA12" i="10"/>
  <c r="AA3" i="10"/>
  <c r="AA9" i="10"/>
  <c r="AA11" i="10"/>
  <c r="AA6" i="10"/>
  <c r="AA14" i="10"/>
  <c r="AA10" i="10"/>
  <c r="AA5" i="10"/>
  <c r="AA4" i="10"/>
  <c r="Y9" i="13"/>
  <c r="Y3" i="13"/>
  <c r="Y6" i="13"/>
  <c r="Y4" i="13"/>
  <c r="Y5" i="13"/>
  <c r="Y11" i="10"/>
  <c r="Y4" i="10"/>
  <c r="Y14" i="10"/>
  <c r="Y12" i="10"/>
  <c r="Y13" i="10"/>
  <c r="Y10" i="10"/>
  <c r="Y9" i="10"/>
  <c r="Y6" i="10"/>
  <c r="Y5" i="10"/>
  <c r="Y3" i="10"/>
  <c r="Z12" i="14"/>
  <c r="Z13" i="14"/>
  <c r="Z11" i="14"/>
  <c r="Z10" i="14"/>
  <c r="Z14" i="14"/>
  <c r="Z9" i="14"/>
  <c r="Z5" i="14"/>
  <c r="AE5" i="14" s="1"/>
  <c r="Z6" i="15"/>
  <c r="X6" i="15"/>
  <c r="X5" i="15"/>
  <c r="Z5" i="15"/>
  <c r="AE5" i="15" s="1"/>
  <c r="X4" i="15"/>
  <c r="Z4" i="15"/>
  <c r="X3" i="15"/>
  <c r="Z3" i="14"/>
  <c r="X6" i="14"/>
  <c r="Z6" i="14"/>
  <c r="X4" i="14"/>
  <c r="X3" i="14"/>
  <c r="AE10" i="15" l="1"/>
  <c r="AF10" i="15" s="1"/>
  <c r="AE16" i="15"/>
  <c r="AF16" i="15" s="1"/>
  <c r="AE11" i="15"/>
  <c r="AF11" i="15" s="1"/>
  <c r="AE9" i="15"/>
  <c r="AF9" i="15" s="1"/>
  <c r="AE12" i="15"/>
  <c r="AF12" i="15" s="1"/>
  <c r="AE13" i="15"/>
  <c r="AF13" i="15" s="1"/>
  <c r="AE15" i="15"/>
  <c r="AF15" i="15" s="1"/>
  <c r="J4" i="15"/>
  <c r="N4" i="15" s="1"/>
  <c r="J12" i="15"/>
  <c r="N12" i="15" s="1"/>
  <c r="J20" i="15"/>
  <c r="N20" i="15" s="1"/>
  <c r="J28" i="15"/>
  <c r="N28" i="15" s="1"/>
  <c r="J36" i="15"/>
  <c r="N36" i="15" s="1"/>
  <c r="J44" i="15"/>
  <c r="N44" i="15" s="1"/>
  <c r="J52" i="15"/>
  <c r="N52" i="15" s="1"/>
  <c r="J60" i="15"/>
  <c r="N60" i="15" s="1"/>
  <c r="J68" i="15"/>
  <c r="N68" i="15" s="1"/>
  <c r="J76" i="15"/>
  <c r="N76" i="15" s="1"/>
  <c r="J84" i="15"/>
  <c r="N84" i="15" s="1"/>
  <c r="J92" i="15"/>
  <c r="N92" i="15" s="1"/>
  <c r="J100" i="15"/>
  <c r="N100" i="15" s="1"/>
  <c r="J108" i="15"/>
  <c r="N108" i="15" s="1"/>
  <c r="J116" i="15"/>
  <c r="N116" i="15" s="1"/>
  <c r="J124" i="15"/>
  <c r="N124" i="15" s="1"/>
  <c r="J132" i="15"/>
  <c r="N132" i="15" s="1"/>
  <c r="J140" i="15"/>
  <c r="N140" i="15" s="1"/>
  <c r="J148" i="15"/>
  <c r="N148" i="15" s="1"/>
  <c r="J156" i="15"/>
  <c r="N156" i="15" s="1"/>
  <c r="J164" i="15"/>
  <c r="N164" i="15" s="1"/>
  <c r="J172" i="15"/>
  <c r="N172" i="15" s="1"/>
  <c r="J180" i="15"/>
  <c r="N180" i="15" s="1"/>
  <c r="J188" i="15"/>
  <c r="N188" i="15" s="1"/>
  <c r="J196" i="15"/>
  <c r="N196" i="15" s="1"/>
  <c r="J34" i="15"/>
  <c r="N34" i="15" s="1"/>
  <c r="J90" i="15"/>
  <c r="N90" i="15" s="1"/>
  <c r="J130" i="15"/>
  <c r="N130" i="15" s="1"/>
  <c r="J178" i="15"/>
  <c r="N178" i="15" s="1"/>
  <c r="J5" i="15"/>
  <c r="N5" i="15" s="1"/>
  <c r="J13" i="15"/>
  <c r="N13" i="15" s="1"/>
  <c r="J21" i="15"/>
  <c r="N21" i="15" s="1"/>
  <c r="J29" i="15"/>
  <c r="N29" i="15" s="1"/>
  <c r="J37" i="15"/>
  <c r="N37" i="15" s="1"/>
  <c r="J45" i="15"/>
  <c r="N45" i="15" s="1"/>
  <c r="J53" i="15"/>
  <c r="N53" i="15" s="1"/>
  <c r="J61" i="15"/>
  <c r="N61" i="15" s="1"/>
  <c r="J69" i="15"/>
  <c r="N69" i="15" s="1"/>
  <c r="J77" i="15"/>
  <c r="N77" i="15" s="1"/>
  <c r="J85" i="15"/>
  <c r="N85" i="15" s="1"/>
  <c r="J93" i="15"/>
  <c r="N93" i="15" s="1"/>
  <c r="J101" i="15"/>
  <c r="N101" i="15" s="1"/>
  <c r="J109" i="15"/>
  <c r="N109" i="15" s="1"/>
  <c r="J117" i="15"/>
  <c r="N117" i="15" s="1"/>
  <c r="J125" i="15"/>
  <c r="N125" i="15" s="1"/>
  <c r="J133" i="15"/>
  <c r="N133" i="15" s="1"/>
  <c r="J141" i="15"/>
  <c r="N141" i="15" s="1"/>
  <c r="J149" i="15"/>
  <c r="N149" i="15" s="1"/>
  <c r="J157" i="15"/>
  <c r="N157" i="15" s="1"/>
  <c r="J165" i="15"/>
  <c r="N165" i="15" s="1"/>
  <c r="J173" i="15"/>
  <c r="N173" i="15" s="1"/>
  <c r="J181" i="15"/>
  <c r="N181" i="15" s="1"/>
  <c r="J189" i="15"/>
  <c r="N189" i="15" s="1"/>
  <c r="J197" i="15"/>
  <c r="N197" i="15" s="1"/>
  <c r="AC15" i="15" s="1"/>
  <c r="J50" i="15"/>
  <c r="N50" i="15" s="1"/>
  <c r="J98" i="15"/>
  <c r="N98" i="15" s="1"/>
  <c r="J154" i="15"/>
  <c r="N154" i="15" s="1"/>
  <c r="J6" i="15"/>
  <c r="N6" i="15" s="1"/>
  <c r="J14" i="15"/>
  <c r="N14" i="15" s="1"/>
  <c r="J22" i="15"/>
  <c r="N22" i="15" s="1"/>
  <c r="J30" i="15"/>
  <c r="N30" i="15" s="1"/>
  <c r="J38" i="15"/>
  <c r="N38" i="15" s="1"/>
  <c r="J46" i="15"/>
  <c r="N46" i="15" s="1"/>
  <c r="J54" i="15"/>
  <c r="N54" i="15" s="1"/>
  <c r="J62" i="15"/>
  <c r="N62" i="15" s="1"/>
  <c r="J70" i="15"/>
  <c r="N70" i="15" s="1"/>
  <c r="J78" i="15"/>
  <c r="N78" i="15" s="1"/>
  <c r="J86" i="15"/>
  <c r="N86" i="15" s="1"/>
  <c r="J94" i="15"/>
  <c r="N94" i="15" s="1"/>
  <c r="J102" i="15"/>
  <c r="N102" i="15" s="1"/>
  <c r="J110" i="15"/>
  <c r="N110" i="15" s="1"/>
  <c r="J118" i="15"/>
  <c r="N118" i="15" s="1"/>
  <c r="J126" i="15"/>
  <c r="N126" i="15" s="1"/>
  <c r="J134" i="15"/>
  <c r="N134" i="15" s="1"/>
  <c r="J142" i="15"/>
  <c r="N142" i="15" s="1"/>
  <c r="J150" i="15"/>
  <c r="N150" i="15" s="1"/>
  <c r="J158" i="15"/>
  <c r="N158" i="15" s="1"/>
  <c r="J166" i="15"/>
  <c r="N166" i="15" s="1"/>
  <c r="J174" i="15"/>
  <c r="N174" i="15" s="1"/>
  <c r="J182" i="15"/>
  <c r="N182" i="15" s="1"/>
  <c r="J190" i="15"/>
  <c r="N190" i="15" s="1"/>
  <c r="J198" i="15"/>
  <c r="N198" i="15" s="1"/>
  <c r="AC16" i="15" s="1"/>
  <c r="J42" i="15"/>
  <c r="N42" i="15" s="1"/>
  <c r="J106" i="15"/>
  <c r="N106" i="15" s="1"/>
  <c r="J162" i="15"/>
  <c r="N162" i="15" s="1"/>
  <c r="J7" i="15"/>
  <c r="N7" i="15" s="1"/>
  <c r="J15" i="15"/>
  <c r="N15" i="15" s="1"/>
  <c r="J23" i="15"/>
  <c r="N23" i="15" s="1"/>
  <c r="J31" i="15"/>
  <c r="N31" i="15" s="1"/>
  <c r="J39" i="15"/>
  <c r="N39" i="15" s="1"/>
  <c r="J47" i="15"/>
  <c r="N47" i="15" s="1"/>
  <c r="J55" i="15"/>
  <c r="N55" i="15" s="1"/>
  <c r="J63" i="15"/>
  <c r="N63" i="15" s="1"/>
  <c r="J71" i="15"/>
  <c r="N71" i="15" s="1"/>
  <c r="J79" i="15"/>
  <c r="N79" i="15" s="1"/>
  <c r="J87" i="15"/>
  <c r="N87" i="15" s="1"/>
  <c r="J95" i="15"/>
  <c r="N95" i="15" s="1"/>
  <c r="J103" i="15"/>
  <c r="N103" i="15" s="1"/>
  <c r="J111" i="15"/>
  <c r="N111" i="15" s="1"/>
  <c r="J119" i="15"/>
  <c r="N119" i="15" s="1"/>
  <c r="J127" i="15"/>
  <c r="N127" i="15" s="1"/>
  <c r="J135" i="15"/>
  <c r="N135" i="15" s="1"/>
  <c r="J143" i="15"/>
  <c r="N143" i="15" s="1"/>
  <c r="J151" i="15"/>
  <c r="N151" i="15" s="1"/>
  <c r="J159" i="15"/>
  <c r="N159" i="15" s="1"/>
  <c r="J167" i="15"/>
  <c r="N167" i="15" s="1"/>
  <c r="J175" i="15"/>
  <c r="N175" i="15" s="1"/>
  <c r="J183" i="15"/>
  <c r="N183" i="15" s="1"/>
  <c r="J191" i="15"/>
  <c r="N191" i="15" s="1"/>
  <c r="J3" i="15"/>
  <c r="N3" i="15" s="1"/>
  <c r="J26" i="15"/>
  <c r="N26" i="15" s="1"/>
  <c r="J114" i="15"/>
  <c r="N114" i="15" s="1"/>
  <c r="J170" i="15"/>
  <c r="N170" i="15" s="1"/>
  <c r="J8" i="15"/>
  <c r="N8" i="15" s="1"/>
  <c r="J16" i="15"/>
  <c r="N16" i="15" s="1"/>
  <c r="J24" i="15"/>
  <c r="N24" i="15" s="1"/>
  <c r="J32" i="15"/>
  <c r="N32" i="15" s="1"/>
  <c r="J40" i="15"/>
  <c r="N40" i="15" s="1"/>
  <c r="J48" i="15"/>
  <c r="N48" i="15" s="1"/>
  <c r="J56" i="15"/>
  <c r="N56" i="15" s="1"/>
  <c r="J64" i="15"/>
  <c r="N64" i="15" s="1"/>
  <c r="J72" i="15"/>
  <c r="N72" i="15" s="1"/>
  <c r="J80" i="15"/>
  <c r="N80" i="15" s="1"/>
  <c r="J88" i="15"/>
  <c r="N88" i="15" s="1"/>
  <c r="J96" i="15"/>
  <c r="N96" i="15" s="1"/>
  <c r="J104" i="15"/>
  <c r="N104" i="15" s="1"/>
  <c r="J112" i="15"/>
  <c r="N112" i="15" s="1"/>
  <c r="J120" i="15"/>
  <c r="N120" i="15" s="1"/>
  <c r="J128" i="15"/>
  <c r="N128" i="15" s="1"/>
  <c r="J136" i="15"/>
  <c r="N136" i="15" s="1"/>
  <c r="J144" i="15"/>
  <c r="N144" i="15" s="1"/>
  <c r="J152" i="15"/>
  <c r="N152" i="15" s="1"/>
  <c r="J160" i="15"/>
  <c r="N160" i="15" s="1"/>
  <c r="J168" i="15"/>
  <c r="N168" i="15" s="1"/>
  <c r="J176" i="15"/>
  <c r="N176" i="15" s="1"/>
  <c r="J184" i="15"/>
  <c r="N184" i="15" s="1"/>
  <c r="J192" i="15"/>
  <c r="N192" i="15" s="1"/>
  <c r="J18" i="15"/>
  <c r="N18" i="15" s="1"/>
  <c r="J74" i="15"/>
  <c r="N74" i="15" s="1"/>
  <c r="J146" i="15"/>
  <c r="N146" i="15" s="1"/>
  <c r="J9" i="15"/>
  <c r="N9" i="15" s="1"/>
  <c r="J17" i="15"/>
  <c r="N17" i="15" s="1"/>
  <c r="J25" i="15"/>
  <c r="N25" i="15" s="1"/>
  <c r="J33" i="15"/>
  <c r="N33" i="15" s="1"/>
  <c r="J41" i="15"/>
  <c r="N41" i="15" s="1"/>
  <c r="J49" i="15"/>
  <c r="N49" i="15" s="1"/>
  <c r="J57" i="15"/>
  <c r="N57" i="15" s="1"/>
  <c r="J65" i="15"/>
  <c r="N65" i="15" s="1"/>
  <c r="J73" i="15"/>
  <c r="N73" i="15" s="1"/>
  <c r="J81" i="15"/>
  <c r="N81" i="15" s="1"/>
  <c r="J89" i="15"/>
  <c r="N89" i="15" s="1"/>
  <c r="J97" i="15"/>
  <c r="N97" i="15" s="1"/>
  <c r="J105" i="15"/>
  <c r="N105" i="15" s="1"/>
  <c r="J113" i="15"/>
  <c r="N113" i="15" s="1"/>
  <c r="J121" i="15"/>
  <c r="N121" i="15" s="1"/>
  <c r="J129" i="15"/>
  <c r="N129" i="15" s="1"/>
  <c r="J137" i="15"/>
  <c r="N137" i="15" s="1"/>
  <c r="J145" i="15"/>
  <c r="N145" i="15" s="1"/>
  <c r="J153" i="15"/>
  <c r="N153" i="15" s="1"/>
  <c r="J161" i="15"/>
  <c r="N161" i="15" s="1"/>
  <c r="J169" i="15"/>
  <c r="N169" i="15" s="1"/>
  <c r="J177" i="15"/>
  <c r="N177" i="15" s="1"/>
  <c r="J185" i="15"/>
  <c r="N185" i="15" s="1"/>
  <c r="J193" i="15"/>
  <c r="N193" i="15" s="1"/>
  <c r="J10" i="15"/>
  <c r="N10" i="15" s="1"/>
  <c r="J82" i="15"/>
  <c r="N82" i="15" s="1"/>
  <c r="J138" i="15"/>
  <c r="N138" i="15" s="1"/>
  <c r="J186" i="15"/>
  <c r="N186" i="15" s="1"/>
  <c r="J11" i="15"/>
  <c r="N11" i="15" s="1"/>
  <c r="J19" i="15"/>
  <c r="N19" i="15" s="1"/>
  <c r="J27" i="15"/>
  <c r="N27" i="15" s="1"/>
  <c r="J35" i="15"/>
  <c r="N35" i="15" s="1"/>
  <c r="J43" i="15"/>
  <c r="N43" i="15" s="1"/>
  <c r="J51" i="15"/>
  <c r="N51" i="15" s="1"/>
  <c r="J59" i="15"/>
  <c r="N59" i="15" s="1"/>
  <c r="J67" i="15"/>
  <c r="N67" i="15" s="1"/>
  <c r="J75" i="15"/>
  <c r="N75" i="15" s="1"/>
  <c r="J83" i="15"/>
  <c r="N83" i="15" s="1"/>
  <c r="J91" i="15"/>
  <c r="N91" i="15" s="1"/>
  <c r="J99" i="15"/>
  <c r="N99" i="15" s="1"/>
  <c r="J107" i="15"/>
  <c r="N107" i="15" s="1"/>
  <c r="J115" i="15"/>
  <c r="N115" i="15" s="1"/>
  <c r="J123" i="15"/>
  <c r="N123" i="15" s="1"/>
  <c r="J131" i="15"/>
  <c r="N131" i="15" s="1"/>
  <c r="J139" i="15"/>
  <c r="N139" i="15" s="1"/>
  <c r="J147" i="15"/>
  <c r="N147" i="15" s="1"/>
  <c r="J155" i="15"/>
  <c r="N155" i="15" s="1"/>
  <c r="J163" i="15"/>
  <c r="N163" i="15" s="1"/>
  <c r="J171" i="15"/>
  <c r="N171" i="15" s="1"/>
  <c r="J179" i="15"/>
  <c r="N179" i="15" s="1"/>
  <c r="J187" i="15"/>
  <c r="N187" i="15" s="1"/>
  <c r="J195" i="15"/>
  <c r="N195" i="15" s="1"/>
  <c r="J58" i="15"/>
  <c r="N58" i="15" s="1"/>
  <c r="J66" i="15"/>
  <c r="N66" i="15" s="1"/>
  <c r="J122" i="15"/>
  <c r="N122" i="15" s="1"/>
  <c r="J194" i="15"/>
  <c r="N194" i="15" s="1"/>
  <c r="L3" i="15"/>
  <c r="O3" i="15" s="1"/>
  <c r="AE14" i="14"/>
  <c r="AF14" i="14" s="1"/>
  <c r="AE10" i="14"/>
  <c r="AF10" i="14" s="1"/>
  <c r="AE11" i="14"/>
  <c r="AF11" i="14" s="1"/>
  <c r="AE9" i="14"/>
  <c r="AF9" i="14" s="1"/>
  <c r="AE13" i="14"/>
  <c r="AF13" i="14" s="1"/>
  <c r="AE12" i="14"/>
  <c r="AF12" i="14" s="1"/>
  <c r="J8" i="14"/>
  <c r="N8" i="14" s="1"/>
  <c r="J16" i="14"/>
  <c r="N16" i="14" s="1"/>
  <c r="J24" i="14"/>
  <c r="N24" i="14" s="1"/>
  <c r="J32" i="14"/>
  <c r="N32" i="14" s="1"/>
  <c r="J40" i="14"/>
  <c r="N40" i="14" s="1"/>
  <c r="J48" i="14"/>
  <c r="N48" i="14" s="1"/>
  <c r="J56" i="14"/>
  <c r="N56" i="14" s="1"/>
  <c r="J64" i="14"/>
  <c r="N64" i="14" s="1"/>
  <c r="J72" i="14"/>
  <c r="N72" i="14" s="1"/>
  <c r="J80" i="14"/>
  <c r="N80" i="14" s="1"/>
  <c r="J88" i="14"/>
  <c r="N88" i="14" s="1"/>
  <c r="J96" i="14"/>
  <c r="N96" i="14" s="1"/>
  <c r="J104" i="14"/>
  <c r="N104" i="14" s="1"/>
  <c r="J112" i="14"/>
  <c r="N112" i="14" s="1"/>
  <c r="J120" i="14"/>
  <c r="N120" i="14" s="1"/>
  <c r="J128" i="14"/>
  <c r="N128" i="14" s="1"/>
  <c r="J136" i="14"/>
  <c r="N136" i="14" s="1"/>
  <c r="J144" i="14"/>
  <c r="N144" i="14" s="1"/>
  <c r="J152" i="14"/>
  <c r="N152" i="14" s="1"/>
  <c r="J160" i="14"/>
  <c r="N160" i="14" s="1"/>
  <c r="J168" i="14"/>
  <c r="N168" i="14" s="1"/>
  <c r="J176" i="14"/>
  <c r="N176" i="14" s="1"/>
  <c r="J184" i="14"/>
  <c r="N184" i="14" s="1"/>
  <c r="J192" i="14"/>
  <c r="N192" i="14" s="1"/>
  <c r="J118" i="14"/>
  <c r="N118" i="14" s="1"/>
  <c r="J9" i="14"/>
  <c r="N9" i="14" s="1"/>
  <c r="J17" i="14"/>
  <c r="N17" i="14" s="1"/>
  <c r="J25" i="14"/>
  <c r="N25" i="14" s="1"/>
  <c r="J33" i="14"/>
  <c r="N33" i="14" s="1"/>
  <c r="J41" i="14"/>
  <c r="N41" i="14" s="1"/>
  <c r="J49" i="14"/>
  <c r="N49" i="14" s="1"/>
  <c r="J57" i="14"/>
  <c r="N57" i="14" s="1"/>
  <c r="J65" i="14"/>
  <c r="N65" i="14" s="1"/>
  <c r="J73" i="14"/>
  <c r="N73" i="14" s="1"/>
  <c r="J81" i="14"/>
  <c r="N81" i="14" s="1"/>
  <c r="J89" i="14"/>
  <c r="N89" i="14" s="1"/>
  <c r="J97" i="14"/>
  <c r="N97" i="14" s="1"/>
  <c r="J105" i="14"/>
  <c r="N105" i="14" s="1"/>
  <c r="J113" i="14"/>
  <c r="N113" i="14" s="1"/>
  <c r="J121" i="14"/>
  <c r="N121" i="14" s="1"/>
  <c r="J129" i="14"/>
  <c r="N129" i="14" s="1"/>
  <c r="J137" i="14"/>
  <c r="N137" i="14" s="1"/>
  <c r="J145" i="14"/>
  <c r="N145" i="14" s="1"/>
  <c r="J153" i="14"/>
  <c r="N153" i="14" s="1"/>
  <c r="J161" i="14"/>
  <c r="N161" i="14" s="1"/>
  <c r="J169" i="14"/>
  <c r="N169" i="14" s="1"/>
  <c r="J177" i="14"/>
  <c r="N177" i="14" s="1"/>
  <c r="J185" i="14"/>
  <c r="N185" i="14" s="1"/>
  <c r="J193" i="14"/>
  <c r="N193" i="14" s="1"/>
  <c r="J142" i="14"/>
  <c r="N142" i="14" s="1"/>
  <c r="J10" i="14"/>
  <c r="N10" i="14" s="1"/>
  <c r="J18" i="14"/>
  <c r="N18" i="14" s="1"/>
  <c r="J26" i="14"/>
  <c r="N26" i="14" s="1"/>
  <c r="J34" i="14"/>
  <c r="N34" i="14" s="1"/>
  <c r="J42" i="14"/>
  <c r="N42" i="14" s="1"/>
  <c r="J50" i="14"/>
  <c r="N50" i="14" s="1"/>
  <c r="J58" i="14"/>
  <c r="N58" i="14" s="1"/>
  <c r="J66" i="14"/>
  <c r="N66" i="14" s="1"/>
  <c r="J74" i="14"/>
  <c r="N74" i="14" s="1"/>
  <c r="J82" i="14"/>
  <c r="N82" i="14" s="1"/>
  <c r="J90" i="14"/>
  <c r="N90" i="14" s="1"/>
  <c r="J98" i="14"/>
  <c r="N98" i="14" s="1"/>
  <c r="J106" i="14"/>
  <c r="N106" i="14" s="1"/>
  <c r="J114" i="14"/>
  <c r="N114" i="14" s="1"/>
  <c r="J122" i="14"/>
  <c r="N122" i="14" s="1"/>
  <c r="J130" i="14"/>
  <c r="N130" i="14" s="1"/>
  <c r="J138" i="14"/>
  <c r="N138" i="14" s="1"/>
  <c r="J146" i="14"/>
  <c r="N146" i="14" s="1"/>
  <c r="J154" i="14"/>
  <c r="N154" i="14" s="1"/>
  <c r="J162" i="14"/>
  <c r="N162" i="14" s="1"/>
  <c r="J170" i="14"/>
  <c r="N170" i="14" s="1"/>
  <c r="J178" i="14"/>
  <c r="N178" i="14" s="1"/>
  <c r="J186" i="14"/>
  <c r="N186" i="14" s="1"/>
  <c r="J194" i="14"/>
  <c r="N194" i="14" s="1"/>
  <c r="J6" i="14"/>
  <c r="N6" i="14" s="1"/>
  <c r="J22" i="14"/>
  <c r="N22" i="14" s="1"/>
  <c r="J46" i="14"/>
  <c r="N46" i="14" s="1"/>
  <c r="J62" i="14"/>
  <c r="N62" i="14" s="1"/>
  <c r="J102" i="14"/>
  <c r="N102" i="14" s="1"/>
  <c r="J134" i="14"/>
  <c r="N134" i="14" s="1"/>
  <c r="J166" i="14"/>
  <c r="N166" i="14" s="1"/>
  <c r="J11" i="14"/>
  <c r="N11" i="14" s="1"/>
  <c r="J19" i="14"/>
  <c r="N19" i="14" s="1"/>
  <c r="J27" i="14"/>
  <c r="N27" i="14" s="1"/>
  <c r="J35" i="14"/>
  <c r="N35" i="14" s="1"/>
  <c r="J43" i="14"/>
  <c r="N43" i="14" s="1"/>
  <c r="J51" i="14"/>
  <c r="N51" i="14" s="1"/>
  <c r="J59" i="14"/>
  <c r="N59" i="14" s="1"/>
  <c r="J67" i="14"/>
  <c r="N67" i="14" s="1"/>
  <c r="J75" i="14"/>
  <c r="N75" i="14" s="1"/>
  <c r="J83" i="14"/>
  <c r="N83" i="14" s="1"/>
  <c r="J91" i="14"/>
  <c r="N91" i="14" s="1"/>
  <c r="J99" i="14"/>
  <c r="N99" i="14" s="1"/>
  <c r="J107" i="14"/>
  <c r="N107" i="14" s="1"/>
  <c r="J115" i="14"/>
  <c r="N115" i="14" s="1"/>
  <c r="J123" i="14"/>
  <c r="N123" i="14" s="1"/>
  <c r="J131" i="14"/>
  <c r="N131" i="14" s="1"/>
  <c r="J139" i="14"/>
  <c r="N139" i="14" s="1"/>
  <c r="J147" i="14"/>
  <c r="N147" i="14" s="1"/>
  <c r="J155" i="14"/>
  <c r="N155" i="14" s="1"/>
  <c r="J163" i="14"/>
  <c r="N163" i="14" s="1"/>
  <c r="J171" i="14"/>
  <c r="N171" i="14" s="1"/>
  <c r="J179" i="14"/>
  <c r="N179" i="14" s="1"/>
  <c r="J187" i="14"/>
  <c r="N187" i="14" s="1"/>
  <c r="J195" i="14"/>
  <c r="N195" i="14" s="1"/>
  <c r="J38" i="14"/>
  <c r="N38" i="14" s="1"/>
  <c r="J110" i="14"/>
  <c r="N110" i="14" s="1"/>
  <c r="J150" i="14"/>
  <c r="N150" i="14" s="1"/>
  <c r="J190" i="14"/>
  <c r="N190" i="14" s="1"/>
  <c r="J4" i="14"/>
  <c r="N4" i="14" s="1"/>
  <c r="J12" i="14"/>
  <c r="N12" i="14" s="1"/>
  <c r="J20" i="14"/>
  <c r="N20" i="14" s="1"/>
  <c r="J28" i="14"/>
  <c r="N28" i="14" s="1"/>
  <c r="J36" i="14"/>
  <c r="N36" i="14" s="1"/>
  <c r="J44" i="14"/>
  <c r="N44" i="14" s="1"/>
  <c r="J52" i="14"/>
  <c r="N52" i="14" s="1"/>
  <c r="J60" i="14"/>
  <c r="N60" i="14" s="1"/>
  <c r="J68" i="14"/>
  <c r="N68" i="14" s="1"/>
  <c r="J76" i="14"/>
  <c r="N76" i="14" s="1"/>
  <c r="J84" i="14"/>
  <c r="N84" i="14" s="1"/>
  <c r="J92" i="14"/>
  <c r="N92" i="14" s="1"/>
  <c r="J100" i="14"/>
  <c r="N100" i="14" s="1"/>
  <c r="J108" i="14"/>
  <c r="N108" i="14" s="1"/>
  <c r="J116" i="14"/>
  <c r="N116" i="14" s="1"/>
  <c r="J124" i="14"/>
  <c r="N124" i="14" s="1"/>
  <c r="J132" i="14"/>
  <c r="N132" i="14" s="1"/>
  <c r="J140" i="14"/>
  <c r="N140" i="14" s="1"/>
  <c r="J148" i="14"/>
  <c r="N148" i="14" s="1"/>
  <c r="J156" i="14"/>
  <c r="N156" i="14" s="1"/>
  <c r="J164" i="14"/>
  <c r="N164" i="14" s="1"/>
  <c r="J172" i="14"/>
  <c r="N172" i="14" s="1"/>
  <c r="J180" i="14"/>
  <c r="N180" i="14" s="1"/>
  <c r="J188" i="14"/>
  <c r="N188" i="14" s="1"/>
  <c r="J196" i="14"/>
  <c r="N196" i="14" s="1"/>
  <c r="J78" i="14"/>
  <c r="N78" i="14" s="1"/>
  <c r="J174" i="14"/>
  <c r="N174" i="14" s="1"/>
  <c r="J5" i="14"/>
  <c r="N5" i="14" s="1"/>
  <c r="J13" i="14"/>
  <c r="N13" i="14" s="1"/>
  <c r="J21" i="14"/>
  <c r="N21" i="14" s="1"/>
  <c r="J29" i="14"/>
  <c r="N29" i="14" s="1"/>
  <c r="J37" i="14"/>
  <c r="N37" i="14" s="1"/>
  <c r="J45" i="14"/>
  <c r="N45" i="14" s="1"/>
  <c r="J53" i="14"/>
  <c r="N53" i="14" s="1"/>
  <c r="J61" i="14"/>
  <c r="N61" i="14" s="1"/>
  <c r="J69" i="14"/>
  <c r="N69" i="14" s="1"/>
  <c r="J77" i="14"/>
  <c r="N77" i="14" s="1"/>
  <c r="J85" i="14"/>
  <c r="N85" i="14" s="1"/>
  <c r="J93" i="14"/>
  <c r="N93" i="14" s="1"/>
  <c r="J101" i="14"/>
  <c r="N101" i="14" s="1"/>
  <c r="J109" i="14"/>
  <c r="N109" i="14" s="1"/>
  <c r="J117" i="14"/>
  <c r="N117" i="14" s="1"/>
  <c r="J125" i="14"/>
  <c r="N125" i="14" s="1"/>
  <c r="J133" i="14"/>
  <c r="N133" i="14" s="1"/>
  <c r="J141" i="14"/>
  <c r="N141" i="14" s="1"/>
  <c r="J149" i="14"/>
  <c r="N149" i="14" s="1"/>
  <c r="J157" i="14"/>
  <c r="N157" i="14" s="1"/>
  <c r="J165" i="14"/>
  <c r="N165" i="14" s="1"/>
  <c r="J173" i="14"/>
  <c r="N173" i="14" s="1"/>
  <c r="J181" i="14"/>
  <c r="N181" i="14" s="1"/>
  <c r="J189" i="14"/>
  <c r="N189" i="14" s="1"/>
  <c r="J197" i="14"/>
  <c r="N197" i="14" s="1"/>
  <c r="J86" i="14"/>
  <c r="N86" i="14" s="1"/>
  <c r="J182" i="14"/>
  <c r="N182" i="14" s="1"/>
  <c r="J7" i="14"/>
  <c r="N7" i="14" s="1"/>
  <c r="J15" i="14"/>
  <c r="N15" i="14" s="1"/>
  <c r="J23" i="14"/>
  <c r="N23" i="14" s="1"/>
  <c r="J31" i="14"/>
  <c r="N31" i="14" s="1"/>
  <c r="J39" i="14"/>
  <c r="N39" i="14" s="1"/>
  <c r="J47" i="14"/>
  <c r="N47" i="14" s="1"/>
  <c r="J55" i="14"/>
  <c r="N55" i="14" s="1"/>
  <c r="J63" i="14"/>
  <c r="N63" i="14" s="1"/>
  <c r="J71" i="14"/>
  <c r="N71" i="14" s="1"/>
  <c r="J79" i="14"/>
  <c r="N79" i="14" s="1"/>
  <c r="J87" i="14"/>
  <c r="N87" i="14" s="1"/>
  <c r="J95" i="14"/>
  <c r="N95" i="14" s="1"/>
  <c r="J103" i="14"/>
  <c r="N103" i="14" s="1"/>
  <c r="J111" i="14"/>
  <c r="N111" i="14" s="1"/>
  <c r="J119" i="14"/>
  <c r="N119" i="14" s="1"/>
  <c r="J127" i="14"/>
  <c r="N127" i="14" s="1"/>
  <c r="J135" i="14"/>
  <c r="N135" i="14" s="1"/>
  <c r="J143" i="14"/>
  <c r="N143" i="14" s="1"/>
  <c r="J151" i="14"/>
  <c r="N151" i="14" s="1"/>
  <c r="J159" i="14"/>
  <c r="N159" i="14" s="1"/>
  <c r="J167" i="14"/>
  <c r="N167" i="14" s="1"/>
  <c r="J175" i="14"/>
  <c r="N175" i="14" s="1"/>
  <c r="J183" i="14"/>
  <c r="N183" i="14" s="1"/>
  <c r="J191" i="14"/>
  <c r="N191" i="14" s="1"/>
  <c r="J3" i="14"/>
  <c r="N3" i="14" s="1"/>
  <c r="J14" i="14"/>
  <c r="N14" i="14" s="1"/>
  <c r="J30" i="14"/>
  <c r="N30" i="14" s="1"/>
  <c r="J54" i="14"/>
  <c r="N54" i="14" s="1"/>
  <c r="J70" i="14"/>
  <c r="N70" i="14" s="1"/>
  <c r="J94" i="14"/>
  <c r="N94" i="14" s="1"/>
  <c r="J126" i="14"/>
  <c r="N126" i="14" s="1"/>
  <c r="J158" i="14"/>
  <c r="N158" i="14" s="1"/>
  <c r="J198" i="14"/>
  <c r="N198" i="14" s="1"/>
  <c r="L3" i="14"/>
  <c r="O3" i="14" s="1"/>
  <c r="AD9" i="13"/>
  <c r="AC4" i="13"/>
  <c r="AC3" i="13"/>
  <c r="AC9" i="13"/>
  <c r="AC5" i="13"/>
  <c r="AC6" i="13"/>
  <c r="AD5" i="13"/>
  <c r="AD4" i="13"/>
  <c r="AD6" i="13"/>
  <c r="AD3" i="13"/>
  <c r="L198" i="14"/>
  <c r="O198" i="14" s="1"/>
  <c r="L183" i="14"/>
  <c r="O183" i="14" s="1"/>
  <c r="L151" i="14"/>
  <c r="O151" i="14" s="1"/>
  <c r="L119" i="14"/>
  <c r="O119" i="14" s="1"/>
  <c r="L87" i="14"/>
  <c r="O87" i="14" s="1"/>
  <c r="L55" i="14"/>
  <c r="O55" i="14" s="1"/>
  <c r="L23" i="14"/>
  <c r="O23" i="14" s="1"/>
  <c r="L179" i="14"/>
  <c r="O179" i="14" s="1"/>
  <c r="L147" i="14"/>
  <c r="O147" i="14" s="1"/>
  <c r="L115" i="14"/>
  <c r="O115" i="14" s="1"/>
  <c r="L83" i="14"/>
  <c r="O83" i="14" s="1"/>
  <c r="L51" i="14"/>
  <c r="O51" i="14" s="1"/>
  <c r="L19" i="14"/>
  <c r="O19" i="14" s="1"/>
  <c r="L175" i="14"/>
  <c r="O175" i="14" s="1"/>
  <c r="L143" i="14"/>
  <c r="O143" i="14" s="1"/>
  <c r="L111" i="14"/>
  <c r="O111" i="14" s="1"/>
  <c r="L79" i="14"/>
  <c r="O79" i="14" s="1"/>
  <c r="L47" i="14"/>
  <c r="O47" i="14" s="1"/>
  <c r="L15" i="14"/>
  <c r="O15" i="14" s="1"/>
  <c r="L171" i="14"/>
  <c r="O171" i="14" s="1"/>
  <c r="L139" i="14"/>
  <c r="O139" i="14" s="1"/>
  <c r="L107" i="14"/>
  <c r="O107" i="14" s="1"/>
  <c r="L75" i="14"/>
  <c r="O75" i="14" s="1"/>
  <c r="L43" i="14"/>
  <c r="O43" i="14" s="1"/>
  <c r="L11" i="14"/>
  <c r="O11" i="14" s="1"/>
  <c r="L167" i="14"/>
  <c r="O167" i="14" s="1"/>
  <c r="L135" i="14"/>
  <c r="O135" i="14" s="1"/>
  <c r="L103" i="14"/>
  <c r="O103" i="14" s="1"/>
  <c r="L71" i="14"/>
  <c r="O71" i="14" s="1"/>
  <c r="L39" i="14"/>
  <c r="O39" i="14" s="1"/>
  <c r="L7" i="14"/>
  <c r="O7" i="14" s="1"/>
  <c r="L195" i="14"/>
  <c r="O195" i="14" s="1"/>
  <c r="L163" i="14"/>
  <c r="O163" i="14" s="1"/>
  <c r="L131" i="14"/>
  <c r="O131" i="14" s="1"/>
  <c r="L99" i="14"/>
  <c r="O99" i="14" s="1"/>
  <c r="L67" i="14"/>
  <c r="O67" i="14" s="1"/>
  <c r="L35" i="14"/>
  <c r="O35" i="14" s="1"/>
  <c r="L191" i="14"/>
  <c r="O191" i="14" s="1"/>
  <c r="L159" i="14"/>
  <c r="O159" i="14" s="1"/>
  <c r="L127" i="14"/>
  <c r="O127" i="14" s="1"/>
  <c r="L95" i="14"/>
  <c r="O95" i="14" s="1"/>
  <c r="L63" i="14"/>
  <c r="O63" i="14" s="1"/>
  <c r="L31" i="14"/>
  <c r="O31" i="14" s="1"/>
  <c r="L4" i="14"/>
  <c r="O4" i="14" s="1"/>
  <c r="L187" i="14"/>
  <c r="O187" i="14" s="1"/>
  <c r="L155" i="14"/>
  <c r="O155" i="14" s="1"/>
  <c r="L123" i="14"/>
  <c r="O123" i="14" s="1"/>
  <c r="L91" i="14"/>
  <c r="O91" i="14" s="1"/>
  <c r="L59" i="14"/>
  <c r="O59" i="14" s="1"/>
  <c r="L27" i="14"/>
  <c r="O27" i="14" s="1"/>
  <c r="L16" i="14"/>
  <c r="O16" i="14" s="1"/>
  <c r="L80" i="14"/>
  <c r="O80" i="14" s="1"/>
  <c r="L144" i="14"/>
  <c r="O144" i="14" s="1"/>
  <c r="L17" i="14"/>
  <c r="O17" i="14" s="1"/>
  <c r="L81" i="14"/>
  <c r="O81" i="14" s="1"/>
  <c r="L145" i="14"/>
  <c r="O145" i="14" s="1"/>
  <c r="L10" i="14"/>
  <c r="O10" i="14" s="1"/>
  <c r="L74" i="14"/>
  <c r="O74" i="14" s="1"/>
  <c r="L138" i="14"/>
  <c r="O138" i="14" s="1"/>
  <c r="L12" i="14"/>
  <c r="O12" i="14" s="1"/>
  <c r="L76" i="14"/>
  <c r="O76" i="14" s="1"/>
  <c r="L140" i="14"/>
  <c r="O140" i="14" s="1"/>
  <c r="L5" i="14"/>
  <c r="O5" i="14" s="1"/>
  <c r="L69" i="14"/>
  <c r="O69" i="14" s="1"/>
  <c r="L133" i="14"/>
  <c r="O133" i="14" s="1"/>
  <c r="L197" i="14"/>
  <c r="O197" i="14" s="1"/>
  <c r="L62" i="14"/>
  <c r="O62" i="14" s="1"/>
  <c r="L126" i="14"/>
  <c r="O126" i="14" s="1"/>
  <c r="L190" i="14"/>
  <c r="O190" i="14" s="1"/>
  <c r="L152" i="14"/>
  <c r="O152" i="14" s="1"/>
  <c r="L89" i="14"/>
  <c r="O89" i="14" s="1"/>
  <c r="L153" i="14"/>
  <c r="O153" i="14" s="1"/>
  <c r="L18" i="14"/>
  <c r="O18" i="14" s="1"/>
  <c r="L146" i="14"/>
  <c r="L20" i="14"/>
  <c r="O20" i="14" s="1"/>
  <c r="L84" i="14"/>
  <c r="O84" i="14" s="1"/>
  <c r="L13" i="14"/>
  <c r="O13" i="14" s="1"/>
  <c r="L77" i="14"/>
  <c r="O77" i="14" s="1"/>
  <c r="L141" i="14"/>
  <c r="O141" i="14" s="1"/>
  <c r="L6" i="14"/>
  <c r="O6" i="14" s="1"/>
  <c r="L134" i="14"/>
  <c r="O134" i="14" s="1"/>
  <c r="L156" i="14"/>
  <c r="O156" i="14" s="1"/>
  <c r="L24" i="14"/>
  <c r="O24" i="14" s="1"/>
  <c r="L88" i="14"/>
  <c r="O88" i="14" s="1"/>
  <c r="L25" i="14"/>
  <c r="O25" i="14" s="1"/>
  <c r="L82" i="14"/>
  <c r="O82" i="14" s="1"/>
  <c r="L148" i="14"/>
  <c r="O148" i="14" s="1"/>
  <c r="L70" i="14"/>
  <c r="O70" i="14" s="1"/>
  <c r="L32" i="14"/>
  <c r="O32" i="14" s="1"/>
  <c r="L96" i="14"/>
  <c r="O96" i="14" s="1"/>
  <c r="L160" i="14"/>
  <c r="O160" i="14" s="1"/>
  <c r="L33" i="14"/>
  <c r="O33" i="14" s="1"/>
  <c r="L97" i="14"/>
  <c r="O97" i="14" s="1"/>
  <c r="L161" i="14"/>
  <c r="O161" i="14" s="1"/>
  <c r="L26" i="14"/>
  <c r="O26" i="14" s="1"/>
  <c r="L90" i="14"/>
  <c r="O90" i="14" s="1"/>
  <c r="L154" i="14"/>
  <c r="O154" i="14" s="1"/>
  <c r="L28" i="14"/>
  <c r="O28" i="14" s="1"/>
  <c r="L92" i="14"/>
  <c r="O92" i="14" s="1"/>
  <c r="L21" i="14"/>
  <c r="O21" i="14" s="1"/>
  <c r="L142" i="14"/>
  <c r="O142" i="14" s="1"/>
  <c r="L40" i="14"/>
  <c r="O40" i="14" s="1"/>
  <c r="L104" i="14"/>
  <c r="O104" i="14" s="1"/>
  <c r="L168" i="14"/>
  <c r="O168" i="14" s="1"/>
  <c r="L41" i="14"/>
  <c r="O41" i="14" s="1"/>
  <c r="L105" i="14"/>
  <c r="O105" i="14" s="1"/>
  <c r="L169" i="14"/>
  <c r="O169" i="14" s="1"/>
  <c r="L34" i="14"/>
  <c r="O34" i="14" s="1"/>
  <c r="L98" i="14"/>
  <c r="O98" i="14" s="1"/>
  <c r="L162" i="14"/>
  <c r="O162" i="14" s="1"/>
  <c r="L36" i="14"/>
  <c r="O36" i="14" s="1"/>
  <c r="L100" i="14"/>
  <c r="O100" i="14" s="1"/>
  <c r="L164" i="14"/>
  <c r="O164" i="14" s="1"/>
  <c r="L29" i="14"/>
  <c r="O29" i="14" s="1"/>
  <c r="L93" i="14"/>
  <c r="O93" i="14" s="1"/>
  <c r="L157" i="14"/>
  <c r="O157" i="14" s="1"/>
  <c r="L22" i="14"/>
  <c r="O22" i="14" s="1"/>
  <c r="L86" i="14"/>
  <c r="O86" i="14" s="1"/>
  <c r="L150" i="14"/>
  <c r="O150" i="14" s="1"/>
  <c r="L72" i="14"/>
  <c r="O72" i="14" s="1"/>
  <c r="L136" i="14"/>
  <c r="O136" i="14" s="1"/>
  <c r="L66" i="14"/>
  <c r="O66" i="14" s="1"/>
  <c r="L132" i="14"/>
  <c r="O132" i="14" s="1"/>
  <c r="L189" i="14"/>
  <c r="O189" i="14" s="1"/>
  <c r="L149" i="14"/>
  <c r="O149" i="14" s="1"/>
  <c r="L48" i="14"/>
  <c r="O48" i="14" s="1"/>
  <c r="L112" i="14"/>
  <c r="O112" i="14" s="1"/>
  <c r="L176" i="14"/>
  <c r="O176" i="14" s="1"/>
  <c r="L49" i="14"/>
  <c r="O49" i="14" s="1"/>
  <c r="L113" i="14"/>
  <c r="O113" i="14" s="1"/>
  <c r="L177" i="14"/>
  <c r="O177" i="14" s="1"/>
  <c r="L42" i="14"/>
  <c r="O42" i="14" s="1"/>
  <c r="L106" i="14"/>
  <c r="O106" i="14" s="1"/>
  <c r="L170" i="14"/>
  <c r="O170" i="14" s="1"/>
  <c r="L44" i="14"/>
  <c r="O44" i="14" s="1"/>
  <c r="L108" i="14"/>
  <c r="O108" i="14" s="1"/>
  <c r="L172" i="14"/>
  <c r="O172" i="14" s="1"/>
  <c r="L37" i="14"/>
  <c r="O37" i="14" s="1"/>
  <c r="L101" i="14"/>
  <c r="O101" i="14" s="1"/>
  <c r="L165" i="14"/>
  <c r="O165" i="14" s="1"/>
  <c r="L30" i="14"/>
  <c r="O30" i="14" s="1"/>
  <c r="L94" i="14"/>
  <c r="O94" i="14" s="1"/>
  <c r="L158" i="14"/>
  <c r="O158" i="14" s="1"/>
  <c r="L8" i="14"/>
  <c r="O8" i="14" s="1"/>
  <c r="L9" i="14"/>
  <c r="O9" i="14" s="1"/>
  <c r="L68" i="14"/>
  <c r="O68" i="14" s="1"/>
  <c r="L125" i="14"/>
  <c r="O125" i="14" s="1"/>
  <c r="L182" i="14"/>
  <c r="O182" i="14" s="1"/>
  <c r="L85" i="14"/>
  <c r="O85" i="14" s="1"/>
  <c r="L56" i="14"/>
  <c r="O56" i="14" s="1"/>
  <c r="L120" i="14"/>
  <c r="O120" i="14" s="1"/>
  <c r="L184" i="14"/>
  <c r="O184" i="14" s="1"/>
  <c r="L57" i="14"/>
  <c r="O57" i="14" s="1"/>
  <c r="L121" i="14"/>
  <c r="O121" i="14" s="1"/>
  <c r="L185" i="14"/>
  <c r="O185" i="14" s="1"/>
  <c r="L50" i="14"/>
  <c r="O50" i="14" s="1"/>
  <c r="L114" i="14"/>
  <c r="O114" i="14" s="1"/>
  <c r="L178" i="14"/>
  <c r="O178" i="14" s="1"/>
  <c r="L52" i="14"/>
  <c r="O52" i="14" s="1"/>
  <c r="L116" i="14"/>
  <c r="O116" i="14" s="1"/>
  <c r="L180" i="14"/>
  <c r="O180" i="14" s="1"/>
  <c r="L45" i="14"/>
  <c r="O45" i="14" s="1"/>
  <c r="L109" i="14"/>
  <c r="O109" i="14" s="1"/>
  <c r="L173" i="14"/>
  <c r="O173" i="14" s="1"/>
  <c r="L38" i="14"/>
  <c r="O38" i="14" s="1"/>
  <c r="L102" i="14"/>
  <c r="O102" i="14" s="1"/>
  <c r="L166" i="14"/>
  <c r="O166" i="14" s="1"/>
  <c r="L137" i="14"/>
  <c r="O137" i="14" s="1"/>
  <c r="L194" i="14"/>
  <c r="O194" i="14" s="1"/>
  <c r="L61" i="14"/>
  <c r="O61" i="14" s="1"/>
  <c r="L118" i="14"/>
  <c r="O118" i="14" s="1"/>
  <c r="L14" i="14"/>
  <c r="O14" i="14" s="1"/>
  <c r="L64" i="14"/>
  <c r="O64" i="14" s="1"/>
  <c r="L128" i="14"/>
  <c r="O128" i="14" s="1"/>
  <c r="L192" i="14"/>
  <c r="O192" i="14" s="1"/>
  <c r="L65" i="14"/>
  <c r="O65" i="14" s="1"/>
  <c r="L129" i="14"/>
  <c r="O129" i="14" s="1"/>
  <c r="L193" i="14"/>
  <c r="O193" i="14" s="1"/>
  <c r="L58" i="14"/>
  <c r="O58" i="14" s="1"/>
  <c r="L122" i="14"/>
  <c r="O122" i="14" s="1"/>
  <c r="L186" i="14"/>
  <c r="O186" i="14" s="1"/>
  <c r="L60" i="14"/>
  <c r="O60" i="14" s="1"/>
  <c r="L124" i="14"/>
  <c r="O124" i="14" s="1"/>
  <c r="L188" i="14"/>
  <c r="O188" i="14" s="1"/>
  <c r="L53" i="14"/>
  <c r="O53" i="14" s="1"/>
  <c r="L117" i="14"/>
  <c r="O117" i="14" s="1"/>
  <c r="L181" i="14"/>
  <c r="O181" i="14" s="1"/>
  <c r="L46" i="14"/>
  <c r="O46" i="14" s="1"/>
  <c r="L110" i="14"/>
  <c r="O110" i="14" s="1"/>
  <c r="L174" i="14"/>
  <c r="O174" i="14" s="1"/>
  <c r="L73" i="14"/>
  <c r="O73" i="14" s="1"/>
  <c r="L130" i="14"/>
  <c r="O130" i="14" s="1"/>
  <c r="L196" i="14"/>
  <c r="O196" i="14" s="1"/>
  <c r="L54" i="14"/>
  <c r="O54" i="14" s="1"/>
  <c r="L78" i="14"/>
  <c r="O78" i="14" s="1"/>
  <c r="L198" i="15"/>
  <c r="L99" i="15"/>
  <c r="O99" i="15" s="1"/>
  <c r="L48" i="15"/>
  <c r="O48" i="15" s="1"/>
  <c r="L16" i="15"/>
  <c r="O16" i="15" s="1"/>
  <c r="L24" i="15"/>
  <c r="O24" i="15" s="1"/>
  <c r="L91" i="15"/>
  <c r="O91" i="15" s="1"/>
  <c r="L43" i="15"/>
  <c r="O43" i="15" s="1"/>
  <c r="L11" i="15"/>
  <c r="O11" i="15" s="1"/>
  <c r="L83" i="15"/>
  <c r="O83" i="15" s="1"/>
  <c r="L40" i="15"/>
  <c r="O40" i="15" s="1"/>
  <c r="L8" i="15"/>
  <c r="O8" i="15" s="1"/>
  <c r="L107" i="15"/>
  <c r="O107" i="15" s="1"/>
  <c r="L75" i="15"/>
  <c r="O75" i="15" s="1"/>
  <c r="L35" i="15"/>
  <c r="O35" i="15" s="1"/>
  <c r="L67" i="15"/>
  <c r="O67" i="15" s="1"/>
  <c r="L32" i="15"/>
  <c r="O32" i="15" s="1"/>
  <c r="L4" i="15"/>
  <c r="O4" i="15" s="1"/>
  <c r="L115" i="15"/>
  <c r="O115" i="15" s="1"/>
  <c r="L51" i="15"/>
  <c r="O51" i="15" s="1"/>
  <c r="L123" i="15"/>
  <c r="O123" i="15" s="1"/>
  <c r="L59" i="15"/>
  <c r="O59" i="15" s="1"/>
  <c r="L27" i="15"/>
  <c r="O27" i="15" s="1"/>
  <c r="L56" i="15"/>
  <c r="O56" i="15" s="1"/>
  <c r="L19" i="15"/>
  <c r="O19" i="15" s="1"/>
  <c r="L15" i="15"/>
  <c r="O15" i="15" s="1"/>
  <c r="L79" i="15"/>
  <c r="O79" i="15" s="1"/>
  <c r="L143" i="15"/>
  <c r="O143" i="15" s="1"/>
  <c r="L72" i="15"/>
  <c r="O72" i="15" s="1"/>
  <c r="L136" i="15"/>
  <c r="O136" i="15" s="1"/>
  <c r="L9" i="15"/>
  <c r="O9" i="15" s="1"/>
  <c r="L73" i="15"/>
  <c r="O73" i="15" s="1"/>
  <c r="L137" i="15"/>
  <c r="O137" i="15" s="1"/>
  <c r="L66" i="15"/>
  <c r="O66" i="15" s="1"/>
  <c r="L130" i="15"/>
  <c r="O130" i="15" s="1"/>
  <c r="L194" i="15"/>
  <c r="O194" i="15" s="1"/>
  <c r="L187" i="15"/>
  <c r="O187" i="15" s="1"/>
  <c r="L60" i="15"/>
  <c r="O60" i="15" s="1"/>
  <c r="L124" i="15"/>
  <c r="O124" i="15" s="1"/>
  <c r="L188" i="15"/>
  <c r="O188" i="15" s="1"/>
  <c r="L53" i="15"/>
  <c r="O53" i="15" s="1"/>
  <c r="L117" i="15"/>
  <c r="O117" i="15" s="1"/>
  <c r="L181" i="15"/>
  <c r="O181" i="15" s="1"/>
  <c r="L46" i="15"/>
  <c r="O46" i="15" s="1"/>
  <c r="L110" i="15"/>
  <c r="O110" i="15" s="1"/>
  <c r="L174" i="15"/>
  <c r="O174" i="15" s="1"/>
  <c r="L49" i="15"/>
  <c r="O49" i="15" s="1"/>
  <c r="L163" i="15"/>
  <c r="O163" i="15" s="1"/>
  <c r="L29" i="15"/>
  <c r="O29" i="15" s="1"/>
  <c r="L86" i="15"/>
  <c r="O86" i="15" s="1"/>
  <c r="L57" i="15"/>
  <c r="O57" i="15" s="1"/>
  <c r="L114" i="15"/>
  <c r="O114" i="15" s="1"/>
  <c r="L108" i="15"/>
  <c r="O108" i="15" s="1"/>
  <c r="L30" i="15"/>
  <c r="O30" i="15" s="1"/>
  <c r="L7" i="15"/>
  <c r="O7" i="15" s="1"/>
  <c r="L128" i="15"/>
  <c r="O128" i="15" s="1"/>
  <c r="L193" i="15"/>
  <c r="O193" i="15" s="1"/>
  <c r="L52" i="15"/>
  <c r="O52" i="15" s="1"/>
  <c r="L173" i="15"/>
  <c r="O173" i="15" s="1"/>
  <c r="L23" i="15"/>
  <c r="O23" i="15" s="1"/>
  <c r="L87" i="15"/>
  <c r="O87" i="15" s="1"/>
  <c r="L151" i="15"/>
  <c r="O151" i="15" s="1"/>
  <c r="L80" i="15"/>
  <c r="O80" i="15" s="1"/>
  <c r="L144" i="15"/>
  <c r="O144" i="15" s="1"/>
  <c r="L17" i="15"/>
  <c r="O17" i="15" s="1"/>
  <c r="L81" i="15"/>
  <c r="O81" i="15" s="1"/>
  <c r="L145" i="15"/>
  <c r="O145" i="15" s="1"/>
  <c r="L10" i="15"/>
  <c r="O10" i="15" s="1"/>
  <c r="L74" i="15"/>
  <c r="O74" i="15" s="1"/>
  <c r="L138" i="15"/>
  <c r="O138" i="15" s="1"/>
  <c r="L131" i="15"/>
  <c r="O131" i="15" s="1"/>
  <c r="L195" i="15"/>
  <c r="O195" i="15" s="1"/>
  <c r="L68" i="15"/>
  <c r="O68" i="15" s="1"/>
  <c r="L132" i="15"/>
  <c r="O132" i="15" s="1"/>
  <c r="L196" i="15"/>
  <c r="O196" i="15" s="1"/>
  <c r="L61" i="15"/>
  <c r="O61" i="15" s="1"/>
  <c r="L125" i="15"/>
  <c r="O125" i="15" s="1"/>
  <c r="L189" i="15"/>
  <c r="O189" i="15" s="1"/>
  <c r="L54" i="15"/>
  <c r="O54" i="15" s="1"/>
  <c r="L118" i="15"/>
  <c r="O118" i="15" s="1"/>
  <c r="L182" i="15"/>
  <c r="O182" i="15" s="1"/>
  <c r="L55" i="15"/>
  <c r="O55" i="15" s="1"/>
  <c r="L106" i="15"/>
  <c r="O106" i="15" s="1"/>
  <c r="L157" i="15"/>
  <c r="O157" i="15" s="1"/>
  <c r="L191" i="15"/>
  <c r="O191" i="15" s="1"/>
  <c r="L185" i="15"/>
  <c r="O185" i="15" s="1"/>
  <c r="L44" i="15"/>
  <c r="O44" i="15" s="1"/>
  <c r="L165" i="15"/>
  <c r="O165" i="15" s="1"/>
  <c r="L64" i="15"/>
  <c r="O64" i="15" s="1"/>
  <c r="L129" i="15"/>
  <c r="O129" i="15" s="1"/>
  <c r="L179" i="15"/>
  <c r="L109" i="15"/>
  <c r="O109" i="15" s="1"/>
  <c r="L31" i="15"/>
  <c r="O31" i="15" s="1"/>
  <c r="L95" i="15"/>
  <c r="O95" i="15" s="1"/>
  <c r="L159" i="15"/>
  <c r="O159" i="15" s="1"/>
  <c r="L88" i="15"/>
  <c r="O88" i="15" s="1"/>
  <c r="L152" i="15"/>
  <c r="O152" i="15" s="1"/>
  <c r="L25" i="15"/>
  <c r="O25" i="15" s="1"/>
  <c r="L89" i="15"/>
  <c r="O89" i="15" s="1"/>
  <c r="L153" i="15"/>
  <c r="O153" i="15" s="1"/>
  <c r="L18" i="15"/>
  <c r="O18" i="15" s="1"/>
  <c r="L82" i="15"/>
  <c r="O82" i="15" s="1"/>
  <c r="L146" i="15"/>
  <c r="O146" i="15" s="1"/>
  <c r="L139" i="15"/>
  <c r="O139" i="15" s="1"/>
  <c r="L12" i="15"/>
  <c r="O12" i="15" s="1"/>
  <c r="L76" i="15"/>
  <c r="O76" i="15" s="1"/>
  <c r="L140" i="15"/>
  <c r="O140" i="15" s="1"/>
  <c r="L5" i="15"/>
  <c r="O5" i="15" s="1"/>
  <c r="L69" i="15"/>
  <c r="O69" i="15" s="1"/>
  <c r="L133" i="15"/>
  <c r="O133" i="15" s="1"/>
  <c r="L197" i="15"/>
  <c r="L62" i="15"/>
  <c r="O62" i="15" s="1"/>
  <c r="L126" i="15"/>
  <c r="O126" i="15" s="1"/>
  <c r="L190" i="15"/>
  <c r="O190" i="15" s="1"/>
  <c r="L119" i="15"/>
  <c r="O119" i="15" s="1"/>
  <c r="L176" i="15"/>
  <c r="O176" i="15" s="1"/>
  <c r="L177" i="15"/>
  <c r="O177" i="15" s="1"/>
  <c r="L36" i="15"/>
  <c r="O36" i="15" s="1"/>
  <c r="L93" i="15"/>
  <c r="O93" i="15" s="1"/>
  <c r="L127" i="15"/>
  <c r="O127" i="15" s="1"/>
  <c r="L184" i="15"/>
  <c r="O184" i="15" s="1"/>
  <c r="L50" i="15"/>
  <c r="O50" i="15" s="1"/>
  <c r="L172" i="15"/>
  <c r="O172" i="15" s="1"/>
  <c r="L94" i="15"/>
  <c r="O94" i="15" s="1"/>
  <c r="L71" i="15"/>
  <c r="O71" i="15" s="1"/>
  <c r="L58" i="15"/>
  <c r="O58" i="15" s="1"/>
  <c r="L180" i="15"/>
  <c r="O180" i="15" s="1"/>
  <c r="L166" i="15"/>
  <c r="O166" i="15" s="1"/>
  <c r="L39" i="15"/>
  <c r="O39" i="15" s="1"/>
  <c r="L103" i="15"/>
  <c r="O103" i="15" s="1"/>
  <c r="L167" i="15"/>
  <c r="O167" i="15" s="1"/>
  <c r="L96" i="15"/>
  <c r="O96" i="15" s="1"/>
  <c r="L160" i="15"/>
  <c r="O160" i="15" s="1"/>
  <c r="L33" i="15"/>
  <c r="O33" i="15" s="1"/>
  <c r="L97" i="15"/>
  <c r="O97" i="15" s="1"/>
  <c r="L161" i="15"/>
  <c r="O161" i="15" s="1"/>
  <c r="L26" i="15"/>
  <c r="O26" i="15" s="1"/>
  <c r="L90" i="15"/>
  <c r="O90" i="15" s="1"/>
  <c r="L154" i="15"/>
  <c r="O154" i="15" s="1"/>
  <c r="L147" i="15"/>
  <c r="O147" i="15" s="1"/>
  <c r="L20" i="15"/>
  <c r="O20" i="15" s="1"/>
  <c r="L84" i="15"/>
  <c r="O84" i="15" s="1"/>
  <c r="L148" i="15"/>
  <c r="O148" i="15" s="1"/>
  <c r="L13" i="15"/>
  <c r="O13" i="15" s="1"/>
  <c r="L77" i="15"/>
  <c r="O77" i="15" s="1"/>
  <c r="L141" i="15"/>
  <c r="O141" i="15" s="1"/>
  <c r="L6" i="15"/>
  <c r="O6" i="15" s="1"/>
  <c r="L70" i="15"/>
  <c r="O70" i="15" s="1"/>
  <c r="L134" i="15"/>
  <c r="O134" i="15" s="1"/>
  <c r="L183" i="15"/>
  <c r="O183" i="15" s="1"/>
  <c r="L113" i="15"/>
  <c r="O113" i="15" s="1"/>
  <c r="L170" i="15"/>
  <c r="O170" i="15" s="1"/>
  <c r="L164" i="15"/>
  <c r="O164" i="15" s="1"/>
  <c r="L150" i="15"/>
  <c r="O150" i="15" s="1"/>
  <c r="L63" i="15"/>
  <c r="O63" i="15" s="1"/>
  <c r="L178" i="15"/>
  <c r="O178" i="15" s="1"/>
  <c r="L37" i="15"/>
  <c r="O37" i="15" s="1"/>
  <c r="L158" i="15"/>
  <c r="O158" i="15" s="1"/>
  <c r="L135" i="15"/>
  <c r="O135" i="15" s="1"/>
  <c r="L65" i="15"/>
  <c r="O65" i="15" s="1"/>
  <c r="L122" i="15"/>
  <c r="O122" i="15" s="1"/>
  <c r="L116" i="15"/>
  <c r="O116" i="15" s="1"/>
  <c r="L38" i="15"/>
  <c r="O38" i="15" s="1"/>
  <c r="L47" i="15"/>
  <c r="O47" i="15" s="1"/>
  <c r="L111" i="15"/>
  <c r="O111" i="15" s="1"/>
  <c r="L175" i="15"/>
  <c r="O175" i="15" s="1"/>
  <c r="L104" i="15"/>
  <c r="O104" i="15" s="1"/>
  <c r="L168" i="15"/>
  <c r="O168" i="15" s="1"/>
  <c r="L41" i="15"/>
  <c r="O41" i="15" s="1"/>
  <c r="L105" i="15"/>
  <c r="O105" i="15" s="1"/>
  <c r="L169" i="15"/>
  <c r="O169" i="15" s="1"/>
  <c r="L34" i="15"/>
  <c r="O34" i="15" s="1"/>
  <c r="L98" i="15"/>
  <c r="O98" i="15" s="1"/>
  <c r="L162" i="15"/>
  <c r="O162" i="15" s="1"/>
  <c r="L155" i="15"/>
  <c r="O155" i="15" s="1"/>
  <c r="L28" i="15"/>
  <c r="O28" i="15" s="1"/>
  <c r="L92" i="15"/>
  <c r="O92" i="15" s="1"/>
  <c r="L156" i="15"/>
  <c r="O156" i="15" s="1"/>
  <c r="L21" i="15"/>
  <c r="O21" i="15" s="1"/>
  <c r="L85" i="15"/>
  <c r="O85" i="15" s="1"/>
  <c r="L149" i="15"/>
  <c r="O149" i="15" s="1"/>
  <c r="L14" i="15"/>
  <c r="O14" i="15" s="1"/>
  <c r="L78" i="15"/>
  <c r="O78" i="15" s="1"/>
  <c r="L142" i="15"/>
  <c r="O142" i="15" s="1"/>
  <c r="L112" i="15"/>
  <c r="O112" i="15" s="1"/>
  <c r="L42" i="15"/>
  <c r="O42" i="15" s="1"/>
  <c r="L100" i="15"/>
  <c r="O100" i="15" s="1"/>
  <c r="L22" i="15"/>
  <c r="O22" i="15" s="1"/>
  <c r="L120" i="15"/>
  <c r="O120" i="15" s="1"/>
  <c r="L121" i="15"/>
  <c r="O121" i="15" s="1"/>
  <c r="L171" i="15"/>
  <c r="O171" i="15" s="1"/>
  <c r="L101" i="15"/>
  <c r="O101" i="15" s="1"/>
  <c r="L192" i="15"/>
  <c r="O192" i="15" s="1"/>
  <c r="L186" i="15"/>
  <c r="O186" i="15" s="1"/>
  <c r="L45" i="15"/>
  <c r="O45" i="15" s="1"/>
  <c r="L102" i="15"/>
  <c r="O102" i="15" s="1"/>
  <c r="S9" i="12"/>
  <c r="T9" i="12"/>
  <c r="U9" i="12"/>
  <c r="V9" i="12"/>
  <c r="W9" i="12"/>
  <c r="X9" i="12"/>
  <c r="Z9" i="12"/>
  <c r="S10" i="12"/>
  <c r="T10" i="12"/>
  <c r="U10" i="12"/>
  <c r="V10" i="12"/>
  <c r="W10" i="12"/>
  <c r="X10" i="12"/>
  <c r="Z10" i="12"/>
  <c r="S11" i="12"/>
  <c r="T11" i="12"/>
  <c r="U11" i="12"/>
  <c r="V11" i="12"/>
  <c r="W11" i="12"/>
  <c r="X11" i="12"/>
  <c r="Z11" i="12"/>
  <c r="S12" i="12"/>
  <c r="T12" i="12"/>
  <c r="U12" i="12"/>
  <c r="V12" i="12"/>
  <c r="W12" i="12"/>
  <c r="X12" i="12"/>
  <c r="Z12" i="12"/>
  <c r="S13" i="12"/>
  <c r="T13" i="12"/>
  <c r="U13" i="12"/>
  <c r="V13" i="12"/>
  <c r="W13" i="12"/>
  <c r="X13" i="12"/>
  <c r="Z13" i="12"/>
  <c r="S14" i="12"/>
  <c r="T14" i="12"/>
  <c r="U14" i="12"/>
  <c r="V14" i="12"/>
  <c r="W14" i="12"/>
  <c r="X14" i="12"/>
  <c r="Z14" i="12"/>
  <c r="R14" i="12"/>
  <c r="R13" i="12"/>
  <c r="R12" i="12"/>
  <c r="R11" i="12"/>
  <c r="R10" i="12"/>
  <c r="R9" i="12"/>
  <c r="Q14" i="12"/>
  <c r="Q13" i="12"/>
  <c r="Q12" i="12"/>
  <c r="Q11" i="12"/>
  <c r="Q10" i="12"/>
  <c r="Q9" i="12"/>
  <c r="W6" i="12"/>
  <c r="V6" i="12"/>
  <c r="U6" i="12"/>
  <c r="T6" i="12"/>
  <c r="S6" i="12"/>
  <c r="R6" i="12"/>
  <c r="Q6" i="12"/>
  <c r="Z5" i="12"/>
  <c r="AE5" i="12" s="1"/>
  <c r="W5" i="12"/>
  <c r="V5" i="12"/>
  <c r="U5" i="12"/>
  <c r="T5" i="12"/>
  <c r="S5" i="12"/>
  <c r="R5" i="12"/>
  <c r="Q5" i="12"/>
  <c r="W4" i="12"/>
  <c r="V4" i="12"/>
  <c r="U4" i="12"/>
  <c r="T4" i="12"/>
  <c r="S4" i="12"/>
  <c r="R4" i="12"/>
  <c r="Q4" i="12"/>
  <c r="W3" i="12"/>
  <c r="V3" i="12"/>
  <c r="U3" i="12"/>
  <c r="T3" i="12"/>
  <c r="S3" i="12"/>
  <c r="R3" i="12"/>
  <c r="Q3" i="12"/>
  <c r="Z4" i="12"/>
  <c r="X5" i="12"/>
  <c r="AD10" i="15" l="1"/>
  <c r="AA13" i="15"/>
  <c r="O179" i="15"/>
  <c r="AD13" i="15" s="1"/>
  <c r="AC11" i="15"/>
  <c r="AC12" i="15"/>
  <c r="AA16" i="15"/>
  <c r="O198" i="15"/>
  <c r="AD16" i="15" s="1"/>
  <c r="AC13" i="15"/>
  <c r="AC3" i="15"/>
  <c r="AC5" i="15"/>
  <c r="AC6" i="15"/>
  <c r="AC4" i="15"/>
  <c r="AC9" i="15"/>
  <c r="AD9" i="15"/>
  <c r="AC10" i="15"/>
  <c r="AD11" i="15"/>
  <c r="AA15" i="15"/>
  <c r="O197" i="15"/>
  <c r="AD15" i="15" s="1"/>
  <c r="AD10" i="14"/>
  <c r="AC14" i="14"/>
  <c r="AA12" i="14"/>
  <c r="O146" i="14"/>
  <c r="AD12" i="14" s="1"/>
  <c r="AD13" i="14"/>
  <c r="AD14" i="14"/>
  <c r="AC6" i="14"/>
  <c r="AD5" i="14"/>
  <c r="AD6" i="14"/>
  <c r="AD3" i="14"/>
  <c r="AD9" i="14"/>
  <c r="AD4" i="14"/>
  <c r="AC5" i="14"/>
  <c r="AC4" i="14"/>
  <c r="AC3" i="14"/>
  <c r="AC9" i="14"/>
  <c r="AC13" i="14"/>
  <c r="AC10" i="14"/>
  <c r="AD11" i="14"/>
  <c r="AC11" i="14"/>
  <c r="AC12" i="14"/>
  <c r="L9" i="12"/>
  <c r="O9" i="12" s="1"/>
  <c r="AE13" i="12"/>
  <c r="AE10" i="12"/>
  <c r="AE14" i="12"/>
  <c r="AE9" i="12"/>
  <c r="AF9" i="12" s="1"/>
  <c r="AE11" i="12"/>
  <c r="AE12" i="12"/>
  <c r="J4" i="12"/>
  <c r="N4" i="12" s="1"/>
  <c r="J12" i="12"/>
  <c r="N12" i="12" s="1"/>
  <c r="J20" i="12"/>
  <c r="N20" i="12" s="1"/>
  <c r="J28" i="12"/>
  <c r="N28" i="12" s="1"/>
  <c r="J36" i="12"/>
  <c r="N36" i="12" s="1"/>
  <c r="J44" i="12"/>
  <c r="N44" i="12" s="1"/>
  <c r="J52" i="12"/>
  <c r="N52" i="12" s="1"/>
  <c r="J60" i="12"/>
  <c r="N60" i="12" s="1"/>
  <c r="J68" i="12"/>
  <c r="N68" i="12" s="1"/>
  <c r="J76" i="12"/>
  <c r="N76" i="12" s="1"/>
  <c r="J84" i="12"/>
  <c r="N84" i="12" s="1"/>
  <c r="J92" i="12"/>
  <c r="N92" i="12" s="1"/>
  <c r="J100" i="12"/>
  <c r="N100" i="12" s="1"/>
  <c r="J108" i="12"/>
  <c r="N108" i="12" s="1"/>
  <c r="J116" i="12"/>
  <c r="N116" i="12" s="1"/>
  <c r="J124" i="12"/>
  <c r="N124" i="12" s="1"/>
  <c r="J132" i="12"/>
  <c r="N132" i="12" s="1"/>
  <c r="J140" i="12"/>
  <c r="N140" i="12" s="1"/>
  <c r="J148" i="12"/>
  <c r="N148" i="12" s="1"/>
  <c r="J156" i="12"/>
  <c r="N156" i="12" s="1"/>
  <c r="J164" i="12"/>
  <c r="N164" i="12" s="1"/>
  <c r="J172" i="12"/>
  <c r="N172" i="12" s="1"/>
  <c r="J180" i="12"/>
  <c r="N180" i="12" s="1"/>
  <c r="J188" i="12"/>
  <c r="N188" i="12" s="1"/>
  <c r="J196" i="12"/>
  <c r="N196" i="12" s="1"/>
  <c r="AC14" i="12" s="1"/>
  <c r="J66" i="12"/>
  <c r="N66" i="12" s="1"/>
  <c r="J5" i="12"/>
  <c r="N5" i="12" s="1"/>
  <c r="J13" i="12"/>
  <c r="N13" i="12" s="1"/>
  <c r="J21" i="12"/>
  <c r="N21" i="12" s="1"/>
  <c r="J29" i="12"/>
  <c r="N29" i="12" s="1"/>
  <c r="J37" i="12"/>
  <c r="N37" i="12" s="1"/>
  <c r="J45" i="12"/>
  <c r="N45" i="12" s="1"/>
  <c r="J53" i="12"/>
  <c r="N53" i="12" s="1"/>
  <c r="J61" i="12"/>
  <c r="N61" i="12" s="1"/>
  <c r="J69" i="12"/>
  <c r="N69" i="12" s="1"/>
  <c r="J77" i="12"/>
  <c r="N77" i="12" s="1"/>
  <c r="J85" i="12"/>
  <c r="N85" i="12" s="1"/>
  <c r="J93" i="12"/>
  <c r="N93" i="12" s="1"/>
  <c r="J101" i="12"/>
  <c r="N101" i="12" s="1"/>
  <c r="J109" i="12"/>
  <c r="N109" i="12" s="1"/>
  <c r="J117" i="12"/>
  <c r="N117" i="12" s="1"/>
  <c r="J125" i="12"/>
  <c r="N125" i="12" s="1"/>
  <c r="J133" i="12"/>
  <c r="N133" i="12" s="1"/>
  <c r="J141" i="12"/>
  <c r="N141" i="12" s="1"/>
  <c r="J149" i="12"/>
  <c r="N149" i="12" s="1"/>
  <c r="J157" i="12"/>
  <c r="N157" i="12" s="1"/>
  <c r="J165" i="12"/>
  <c r="N165" i="12" s="1"/>
  <c r="J173" i="12"/>
  <c r="N173" i="12" s="1"/>
  <c r="J181" i="12"/>
  <c r="N181" i="12" s="1"/>
  <c r="J189" i="12"/>
  <c r="N189" i="12" s="1"/>
  <c r="J197" i="12"/>
  <c r="N197" i="12" s="1"/>
  <c r="J130" i="12"/>
  <c r="N130" i="12" s="1"/>
  <c r="J6" i="12"/>
  <c r="N6" i="12" s="1"/>
  <c r="J14" i="12"/>
  <c r="N14" i="12" s="1"/>
  <c r="J22" i="12"/>
  <c r="N22" i="12" s="1"/>
  <c r="J30" i="12"/>
  <c r="N30" i="12" s="1"/>
  <c r="J38" i="12"/>
  <c r="N38" i="12" s="1"/>
  <c r="J46" i="12"/>
  <c r="N46" i="12" s="1"/>
  <c r="J54" i="12"/>
  <c r="N54" i="12" s="1"/>
  <c r="J62" i="12"/>
  <c r="N62" i="12" s="1"/>
  <c r="J70" i="12"/>
  <c r="N70" i="12" s="1"/>
  <c r="J78" i="12"/>
  <c r="N78" i="12" s="1"/>
  <c r="J86" i="12"/>
  <c r="N86" i="12" s="1"/>
  <c r="J94" i="12"/>
  <c r="N94" i="12" s="1"/>
  <c r="J102" i="12"/>
  <c r="N102" i="12" s="1"/>
  <c r="J110" i="12"/>
  <c r="N110" i="12" s="1"/>
  <c r="J118" i="12"/>
  <c r="N118" i="12" s="1"/>
  <c r="J126" i="12"/>
  <c r="N126" i="12" s="1"/>
  <c r="J134" i="12"/>
  <c r="N134" i="12" s="1"/>
  <c r="J142" i="12"/>
  <c r="N142" i="12" s="1"/>
  <c r="J150" i="12"/>
  <c r="N150" i="12" s="1"/>
  <c r="J158" i="12"/>
  <c r="N158" i="12" s="1"/>
  <c r="J166" i="12"/>
  <c r="N166" i="12" s="1"/>
  <c r="J174" i="12"/>
  <c r="N174" i="12" s="1"/>
  <c r="J182" i="12"/>
  <c r="N182" i="12" s="1"/>
  <c r="J190" i="12"/>
  <c r="N190" i="12" s="1"/>
  <c r="J198" i="12"/>
  <c r="N198" i="12" s="1"/>
  <c r="J18" i="12"/>
  <c r="N18" i="12" s="1"/>
  <c r="J34" i="12"/>
  <c r="N34" i="12" s="1"/>
  <c r="J50" i="12"/>
  <c r="N50" i="12" s="1"/>
  <c r="J82" i="12"/>
  <c r="N82" i="12" s="1"/>
  <c r="J114" i="12"/>
  <c r="N114" i="12" s="1"/>
  <c r="J146" i="12"/>
  <c r="N146" i="12" s="1"/>
  <c r="J170" i="12"/>
  <c r="N170" i="12" s="1"/>
  <c r="J186" i="12"/>
  <c r="N186" i="12" s="1"/>
  <c r="J7" i="12"/>
  <c r="N7" i="12" s="1"/>
  <c r="J15" i="12"/>
  <c r="N15" i="12" s="1"/>
  <c r="J23" i="12"/>
  <c r="N23" i="12" s="1"/>
  <c r="J31" i="12"/>
  <c r="N31" i="12" s="1"/>
  <c r="J39" i="12"/>
  <c r="N39" i="12" s="1"/>
  <c r="J47" i="12"/>
  <c r="N47" i="12" s="1"/>
  <c r="J55" i="12"/>
  <c r="N55" i="12" s="1"/>
  <c r="J63" i="12"/>
  <c r="N63" i="12" s="1"/>
  <c r="J71" i="12"/>
  <c r="N71" i="12" s="1"/>
  <c r="J79" i="12"/>
  <c r="N79" i="12" s="1"/>
  <c r="J87" i="12"/>
  <c r="N87" i="12" s="1"/>
  <c r="J95" i="12"/>
  <c r="N95" i="12" s="1"/>
  <c r="J103" i="12"/>
  <c r="N103" i="12" s="1"/>
  <c r="J111" i="12"/>
  <c r="N111" i="12" s="1"/>
  <c r="J119" i="12"/>
  <c r="N119" i="12" s="1"/>
  <c r="J127" i="12"/>
  <c r="N127" i="12" s="1"/>
  <c r="J135" i="12"/>
  <c r="N135" i="12" s="1"/>
  <c r="J143" i="12"/>
  <c r="N143" i="12" s="1"/>
  <c r="J151" i="12"/>
  <c r="N151" i="12" s="1"/>
  <c r="J159" i="12"/>
  <c r="N159" i="12" s="1"/>
  <c r="J167" i="12"/>
  <c r="N167" i="12" s="1"/>
  <c r="J175" i="12"/>
  <c r="N175" i="12" s="1"/>
  <c r="J183" i="12"/>
  <c r="N183" i="12" s="1"/>
  <c r="J191" i="12"/>
  <c r="N191" i="12" s="1"/>
  <c r="J3" i="12"/>
  <c r="N3" i="12" s="1"/>
  <c r="J58" i="12"/>
  <c r="N58" i="12" s="1"/>
  <c r="J122" i="12"/>
  <c r="N122" i="12" s="1"/>
  <c r="J162" i="12"/>
  <c r="N162" i="12" s="1"/>
  <c r="J194" i="12"/>
  <c r="N194" i="12" s="1"/>
  <c r="J8" i="12"/>
  <c r="N8" i="12" s="1"/>
  <c r="J16" i="12"/>
  <c r="N16" i="12" s="1"/>
  <c r="J24" i="12"/>
  <c r="N24" i="12" s="1"/>
  <c r="J32" i="12"/>
  <c r="N32" i="12" s="1"/>
  <c r="J40" i="12"/>
  <c r="N40" i="12" s="1"/>
  <c r="J48" i="12"/>
  <c r="N48" i="12" s="1"/>
  <c r="J56" i="12"/>
  <c r="N56" i="12" s="1"/>
  <c r="J64" i="12"/>
  <c r="N64" i="12" s="1"/>
  <c r="J72" i="12"/>
  <c r="N72" i="12" s="1"/>
  <c r="J80" i="12"/>
  <c r="N80" i="12" s="1"/>
  <c r="J88" i="12"/>
  <c r="N88" i="12" s="1"/>
  <c r="J96" i="12"/>
  <c r="N96" i="12" s="1"/>
  <c r="J104" i="12"/>
  <c r="N104" i="12" s="1"/>
  <c r="J112" i="12"/>
  <c r="N112" i="12" s="1"/>
  <c r="J120" i="12"/>
  <c r="N120" i="12" s="1"/>
  <c r="J128" i="12"/>
  <c r="N128" i="12" s="1"/>
  <c r="J136" i="12"/>
  <c r="N136" i="12" s="1"/>
  <c r="J144" i="12"/>
  <c r="N144" i="12" s="1"/>
  <c r="J152" i="12"/>
  <c r="N152" i="12" s="1"/>
  <c r="J160" i="12"/>
  <c r="N160" i="12" s="1"/>
  <c r="J168" i="12"/>
  <c r="N168" i="12" s="1"/>
  <c r="J176" i="12"/>
  <c r="N176" i="12" s="1"/>
  <c r="J184" i="12"/>
  <c r="N184" i="12" s="1"/>
  <c r="J192" i="12"/>
  <c r="N192" i="12" s="1"/>
  <c r="J106" i="12"/>
  <c r="N106" i="12" s="1"/>
  <c r="J9" i="12"/>
  <c r="N9" i="12" s="1"/>
  <c r="J17" i="12"/>
  <c r="N17" i="12" s="1"/>
  <c r="J25" i="12"/>
  <c r="N25" i="12" s="1"/>
  <c r="J33" i="12"/>
  <c r="N33" i="12" s="1"/>
  <c r="J41" i="12"/>
  <c r="N41" i="12" s="1"/>
  <c r="J49" i="12"/>
  <c r="N49" i="12" s="1"/>
  <c r="J57" i="12"/>
  <c r="N57" i="12" s="1"/>
  <c r="J65" i="12"/>
  <c r="N65" i="12" s="1"/>
  <c r="J73" i="12"/>
  <c r="N73" i="12" s="1"/>
  <c r="J81" i="12"/>
  <c r="N81" i="12" s="1"/>
  <c r="J89" i="12"/>
  <c r="N89" i="12" s="1"/>
  <c r="J97" i="12"/>
  <c r="N97" i="12" s="1"/>
  <c r="J105" i="12"/>
  <c r="N105" i="12" s="1"/>
  <c r="J113" i="12"/>
  <c r="N113" i="12" s="1"/>
  <c r="J121" i="12"/>
  <c r="N121" i="12" s="1"/>
  <c r="J129" i="12"/>
  <c r="N129" i="12" s="1"/>
  <c r="J137" i="12"/>
  <c r="N137" i="12" s="1"/>
  <c r="J145" i="12"/>
  <c r="N145" i="12" s="1"/>
  <c r="J153" i="12"/>
  <c r="N153" i="12" s="1"/>
  <c r="J161" i="12"/>
  <c r="N161" i="12" s="1"/>
  <c r="J169" i="12"/>
  <c r="N169" i="12" s="1"/>
  <c r="J177" i="12"/>
  <c r="N177" i="12" s="1"/>
  <c r="J185" i="12"/>
  <c r="N185" i="12" s="1"/>
  <c r="J193" i="12"/>
  <c r="N193" i="12" s="1"/>
  <c r="J90" i="12"/>
  <c r="N90" i="12" s="1"/>
  <c r="J11" i="12"/>
  <c r="N11" i="12" s="1"/>
  <c r="J19" i="12"/>
  <c r="N19" i="12" s="1"/>
  <c r="J27" i="12"/>
  <c r="N27" i="12" s="1"/>
  <c r="J35" i="12"/>
  <c r="N35" i="12" s="1"/>
  <c r="J43" i="12"/>
  <c r="N43" i="12" s="1"/>
  <c r="J51" i="12"/>
  <c r="N51" i="12" s="1"/>
  <c r="J59" i="12"/>
  <c r="N59" i="12" s="1"/>
  <c r="J67" i="12"/>
  <c r="N67" i="12" s="1"/>
  <c r="J75" i="12"/>
  <c r="N75" i="12" s="1"/>
  <c r="J83" i="12"/>
  <c r="N83" i="12" s="1"/>
  <c r="J91" i="12"/>
  <c r="N91" i="12" s="1"/>
  <c r="J99" i="12"/>
  <c r="N99" i="12" s="1"/>
  <c r="J107" i="12"/>
  <c r="N107" i="12" s="1"/>
  <c r="J115" i="12"/>
  <c r="N115" i="12" s="1"/>
  <c r="J123" i="12"/>
  <c r="N123" i="12" s="1"/>
  <c r="J131" i="12"/>
  <c r="N131" i="12" s="1"/>
  <c r="J139" i="12"/>
  <c r="N139" i="12" s="1"/>
  <c r="J147" i="12"/>
  <c r="N147" i="12" s="1"/>
  <c r="J155" i="12"/>
  <c r="N155" i="12" s="1"/>
  <c r="J163" i="12"/>
  <c r="N163" i="12" s="1"/>
  <c r="J171" i="12"/>
  <c r="N171" i="12" s="1"/>
  <c r="J179" i="12"/>
  <c r="N179" i="12" s="1"/>
  <c r="J187" i="12"/>
  <c r="N187" i="12" s="1"/>
  <c r="J195" i="12"/>
  <c r="N195" i="12" s="1"/>
  <c r="J10" i="12"/>
  <c r="N10" i="12" s="1"/>
  <c r="J26" i="12"/>
  <c r="N26" i="12" s="1"/>
  <c r="J42" i="12"/>
  <c r="N42" i="12" s="1"/>
  <c r="J74" i="12"/>
  <c r="N74" i="12" s="1"/>
  <c r="J98" i="12"/>
  <c r="N98" i="12" s="1"/>
  <c r="J138" i="12"/>
  <c r="N138" i="12" s="1"/>
  <c r="J154" i="12"/>
  <c r="N154" i="12" s="1"/>
  <c r="J178" i="12"/>
  <c r="N178" i="12" s="1"/>
  <c r="L3" i="12"/>
  <c r="O3" i="12" s="1"/>
  <c r="AF14" i="12"/>
  <c r="AF10" i="12"/>
  <c r="AF11" i="12"/>
  <c r="AF12" i="12"/>
  <c r="AF13" i="12"/>
  <c r="AD12" i="15"/>
  <c r="AA10" i="15"/>
  <c r="AA11" i="15"/>
  <c r="AA12" i="15"/>
  <c r="AA3" i="15"/>
  <c r="AA9" i="15"/>
  <c r="AA4" i="15"/>
  <c r="AA6" i="15"/>
  <c r="AA5" i="15"/>
  <c r="AA10" i="14"/>
  <c r="AA14" i="14"/>
  <c r="AA13" i="14"/>
  <c r="AA11" i="14"/>
  <c r="AA9" i="14"/>
  <c r="AA5" i="14"/>
  <c r="AA6" i="14"/>
  <c r="AA4" i="14"/>
  <c r="AA3" i="14"/>
  <c r="Y16" i="15"/>
  <c r="Y15" i="15"/>
  <c r="L198" i="12"/>
  <c r="O198" i="12" s="1"/>
  <c r="L183" i="12"/>
  <c r="O183" i="12" s="1"/>
  <c r="L131" i="12"/>
  <c r="O131" i="12" s="1"/>
  <c r="L99" i="12"/>
  <c r="O99" i="12" s="1"/>
  <c r="L67" i="12"/>
  <c r="O67" i="12" s="1"/>
  <c r="L35" i="12"/>
  <c r="O35" i="12" s="1"/>
  <c r="L175" i="12"/>
  <c r="O175" i="12" s="1"/>
  <c r="L127" i="12"/>
  <c r="O127" i="12" s="1"/>
  <c r="L95" i="12"/>
  <c r="O95" i="12" s="1"/>
  <c r="L63" i="12"/>
  <c r="O63" i="12" s="1"/>
  <c r="L31" i="12"/>
  <c r="O31" i="12" s="1"/>
  <c r="L4" i="12"/>
  <c r="O4" i="12" s="1"/>
  <c r="L167" i="12"/>
  <c r="O167" i="12" s="1"/>
  <c r="L123" i="12"/>
  <c r="O123" i="12" s="1"/>
  <c r="L91" i="12"/>
  <c r="O91" i="12" s="1"/>
  <c r="L59" i="12"/>
  <c r="O59" i="12" s="1"/>
  <c r="L27" i="12"/>
  <c r="O27" i="12" s="1"/>
  <c r="L159" i="12"/>
  <c r="O159" i="12" s="1"/>
  <c r="L119" i="12"/>
  <c r="O119" i="12" s="1"/>
  <c r="L87" i="12"/>
  <c r="O87" i="12" s="1"/>
  <c r="L55" i="12"/>
  <c r="O55" i="12" s="1"/>
  <c r="L23" i="12"/>
  <c r="O23" i="12" s="1"/>
  <c r="L151" i="12"/>
  <c r="O151" i="12" s="1"/>
  <c r="L115" i="12"/>
  <c r="O115" i="12" s="1"/>
  <c r="L83" i="12"/>
  <c r="O83" i="12" s="1"/>
  <c r="L51" i="12"/>
  <c r="O51" i="12" s="1"/>
  <c r="L19" i="12"/>
  <c r="O19" i="12" s="1"/>
  <c r="L103" i="12"/>
  <c r="O103" i="12" s="1"/>
  <c r="L7" i="12"/>
  <c r="O7" i="12" s="1"/>
  <c r="L143" i="12"/>
  <c r="O143" i="12" s="1"/>
  <c r="L111" i="12"/>
  <c r="O111" i="12" s="1"/>
  <c r="L79" i="12"/>
  <c r="O79" i="12" s="1"/>
  <c r="L47" i="12"/>
  <c r="O47" i="12" s="1"/>
  <c r="L15" i="12"/>
  <c r="O15" i="12" s="1"/>
  <c r="L135" i="12"/>
  <c r="O135" i="12" s="1"/>
  <c r="L71" i="12"/>
  <c r="O71" i="12" s="1"/>
  <c r="L139" i="12"/>
  <c r="O139" i="12" s="1"/>
  <c r="L107" i="12"/>
  <c r="O107" i="12" s="1"/>
  <c r="L75" i="12"/>
  <c r="O75" i="12" s="1"/>
  <c r="L43" i="12"/>
  <c r="O43" i="12" s="1"/>
  <c r="L11" i="12"/>
  <c r="O11" i="12" s="1"/>
  <c r="L191" i="12"/>
  <c r="O191" i="12" s="1"/>
  <c r="L39" i="12"/>
  <c r="O39" i="12" s="1"/>
  <c r="L32" i="12"/>
  <c r="O32" i="12" s="1"/>
  <c r="L96" i="12"/>
  <c r="O96" i="12" s="1"/>
  <c r="L160" i="12"/>
  <c r="O160" i="12" s="1"/>
  <c r="L33" i="12"/>
  <c r="O33" i="12" s="1"/>
  <c r="L97" i="12"/>
  <c r="O97" i="12" s="1"/>
  <c r="L161" i="12"/>
  <c r="O161" i="12" s="1"/>
  <c r="L26" i="12"/>
  <c r="O26" i="12" s="1"/>
  <c r="L90" i="12"/>
  <c r="O90" i="12" s="1"/>
  <c r="L154" i="12"/>
  <c r="O154" i="12" s="1"/>
  <c r="L163" i="12"/>
  <c r="O163" i="12" s="1"/>
  <c r="L36" i="12"/>
  <c r="O36" i="12" s="1"/>
  <c r="L100" i="12"/>
  <c r="O100" i="12" s="1"/>
  <c r="L164" i="12"/>
  <c r="O164" i="12" s="1"/>
  <c r="L29" i="12"/>
  <c r="O29" i="12" s="1"/>
  <c r="L93" i="12"/>
  <c r="O93" i="12" s="1"/>
  <c r="L157" i="12"/>
  <c r="O157" i="12" s="1"/>
  <c r="L22" i="12"/>
  <c r="O22" i="12" s="1"/>
  <c r="L86" i="12"/>
  <c r="O86" i="12" s="1"/>
  <c r="L150" i="12"/>
  <c r="O150" i="12" s="1"/>
  <c r="L80" i="12"/>
  <c r="O80" i="12" s="1"/>
  <c r="L147" i="12"/>
  <c r="O147" i="12" s="1"/>
  <c r="L6" i="12"/>
  <c r="O6" i="12" s="1"/>
  <c r="L18" i="12"/>
  <c r="O18" i="12" s="1"/>
  <c r="L149" i="12"/>
  <c r="O149" i="12" s="1"/>
  <c r="L40" i="12"/>
  <c r="O40" i="12" s="1"/>
  <c r="L104" i="12"/>
  <c r="O104" i="12" s="1"/>
  <c r="L168" i="12"/>
  <c r="O168" i="12" s="1"/>
  <c r="L41" i="12"/>
  <c r="O41" i="12" s="1"/>
  <c r="L105" i="12"/>
  <c r="O105" i="12" s="1"/>
  <c r="L169" i="12"/>
  <c r="O169" i="12" s="1"/>
  <c r="L34" i="12"/>
  <c r="O34" i="12" s="1"/>
  <c r="L98" i="12"/>
  <c r="O98" i="12" s="1"/>
  <c r="L162" i="12"/>
  <c r="O162" i="12" s="1"/>
  <c r="L171" i="12"/>
  <c r="O171" i="12" s="1"/>
  <c r="L44" i="12"/>
  <c r="O44" i="12" s="1"/>
  <c r="L108" i="12"/>
  <c r="O108" i="12" s="1"/>
  <c r="L172" i="12"/>
  <c r="O172" i="12" s="1"/>
  <c r="L37" i="12"/>
  <c r="O37" i="12" s="1"/>
  <c r="L101" i="12"/>
  <c r="O101" i="12" s="1"/>
  <c r="L165" i="12"/>
  <c r="O165" i="12" s="1"/>
  <c r="L30" i="12"/>
  <c r="O30" i="12" s="1"/>
  <c r="L94" i="12"/>
  <c r="O94" i="12" s="1"/>
  <c r="L158" i="12"/>
  <c r="O158" i="12" s="1"/>
  <c r="L145" i="12"/>
  <c r="O145" i="12" s="1"/>
  <c r="L138" i="12"/>
  <c r="O138" i="12" s="1"/>
  <c r="L77" i="12"/>
  <c r="O77" i="12" s="1"/>
  <c r="L89" i="12"/>
  <c r="O89" i="12" s="1"/>
  <c r="L156" i="12"/>
  <c r="O156" i="12" s="1"/>
  <c r="L142" i="12"/>
  <c r="O142" i="12" s="1"/>
  <c r="L48" i="12"/>
  <c r="O48" i="12" s="1"/>
  <c r="L112" i="12"/>
  <c r="O112" i="12" s="1"/>
  <c r="L176" i="12"/>
  <c r="O176" i="12" s="1"/>
  <c r="AD13" i="12" s="1"/>
  <c r="L49" i="12"/>
  <c r="O49" i="12" s="1"/>
  <c r="L113" i="12"/>
  <c r="O113" i="12" s="1"/>
  <c r="L177" i="12"/>
  <c r="O177" i="12" s="1"/>
  <c r="L42" i="12"/>
  <c r="O42" i="12" s="1"/>
  <c r="L106" i="12"/>
  <c r="O106" i="12" s="1"/>
  <c r="L170" i="12"/>
  <c r="O170" i="12" s="1"/>
  <c r="L179" i="12"/>
  <c r="O179" i="12" s="1"/>
  <c r="L52" i="12"/>
  <c r="O52" i="12" s="1"/>
  <c r="L116" i="12"/>
  <c r="O116" i="12" s="1"/>
  <c r="L180" i="12"/>
  <c r="O180" i="12" s="1"/>
  <c r="L45" i="12"/>
  <c r="O45" i="12" s="1"/>
  <c r="L109" i="12"/>
  <c r="O109" i="12" s="1"/>
  <c r="L173" i="12"/>
  <c r="O173" i="12" s="1"/>
  <c r="L38" i="12"/>
  <c r="O38" i="12" s="1"/>
  <c r="L102" i="12"/>
  <c r="O102" i="12" s="1"/>
  <c r="L166" i="12"/>
  <c r="O166" i="12" s="1"/>
  <c r="L81" i="12"/>
  <c r="O81" i="12" s="1"/>
  <c r="L20" i="12"/>
  <c r="O20" i="12" s="1"/>
  <c r="L141" i="12"/>
  <c r="O141" i="12" s="1"/>
  <c r="L88" i="12"/>
  <c r="O88" i="12" s="1"/>
  <c r="L82" i="12"/>
  <c r="O82" i="12" s="1"/>
  <c r="L21" i="12"/>
  <c r="O21" i="12" s="1"/>
  <c r="L56" i="12"/>
  <c r="O56" i="12" s="1"/>
  <c r="L120" i="12"/>
  <c r="O120" i="12" s="1"/>
  <c r="L184" i="12"/>
  <c r="O184" i="12" s="1"/>
  <c r="L57" i="12"/>
  <c r="O57" i="12" s="1"/>
  <c r="L121" i="12"/>
  <c r="O121" i="12" s="1"/>
  <c r="L185" i="12"/>
  <c r="O185" i="12" s="1"/>
  <c r="L50" i="12"/>
  <c r="O50" i="12" s="1"/>
  <c r="L114" i="12"/>
  <c r="O114" i="12" s="1"/>
  <c r="L178" i="12"/>
  <c r="O178" i="12" s="1"/>
  <c r="L187" i="12"/>
  <c r="O187" i="12" s="1"/>
  <c r="L60" i="12"/>
  <c r="O60" i="12" s="1"/>
  <c r="L124" i="12"/>
  <c r="O124" i="12" s="1"/>
  <c r="L188" i="12"/>
  <c r="O188" i="12" s="1"/>
  <c r="L53" i="12"/>
  <c r="O53" i="12" s="1"/>
  <c r="L117" i="12"/>
  <c r="O117" i="12" s="1"/>
  <c r="L181" i="12"/>
  <c r="O181" i="12" s="1"/>
  <c r="L46" i="12"/>
  <c r="O46" i="12" s="1"/>
  <c r="L110" i="12"/>
  <c r="O110" i="12" s="1"/>
  <c r="L174" i="12"/>
  <c r="O174" i="12" s="1"/>
  <c r="L16" i="12"/>
  <c r="O16" i="12" s="1"/>
  <c r="L10" i="12"/>
  <c r="O10" i="12" s="1"/>
  <c r="L148" i="12"/>
  <c r="O148" i="12" s="1"/>
  <c r="L70" i="12"/>
  <c r="O70" i="12" s="1"/>
  <c r="L152" i="12"/>
  <c r="O152" i="12" s="1"/>
  <c r="L146" i="12"/>
  <c r="O146" i="12" s="1"/>
  <c r="L28" i="12"/>
  <c r="O28" i="12" s="1"/>
  <c r="L14" i="12"/>
  <c r="O14" i="12" s="1"/>
  <c r="L64" i="12"/>
  <c r="O64" i="12" s="1"/>
  <c r="L128" i="12"/>
  <c r="O128" i="12" s="1"/>
  <c r="L192" i="12"/>
  <c r="O192" i="12" s="1"/>
  <c r="L65" i="12"/>
  <c r="O65" i="12" s="1"/>
  <c r="L129" i="12"/>
  <c r="O129" i="12" s="1"/>
  <c r="L193" i="12"/>
  <c r="O193" i="12" s="1"/>
  <c r="L58" i="12"/>
  <c r="O58" i="12" s="1"/>
  <c r="L122" i="12"/>
  <c r="O122" i="12" s="1"/>
  <c r="L186" i="12"/>
  <c r="O186" i="12" s="1"/>
  <c r="L195" i="12"/>
  <c r="O195" i="12" s="1"/>
  <c r="L68" i="12"/>
  <c r="O68" i="12" s="1"/>
  <c r="L132" i="12"/>
  <c r="O132" i="12" s="1"/>
  <c r="L196" i="12"/>
  <c r="O196" i="12" s="1"/>
  <c r="AD14" i="12" s="1"/>
  <c r="L61" i="12"/>
  <c r="O61" i="12" s="1"/>
  <c r="L125" i="12"/>
  <c r="O125" i="12" s="1"/>
  <c r="L189" i="12"/>
  <c r="O189" i="12" s="1"/>
  <c r="L54" i="12"/>
  <c r="O54" i="12" s="1"/>
  <c r="L118" i="12"/>
  <c r="O118" i="12" s="1"/>
  <c r="L182" i="12"/>
  <c r="O182" i="12" s="1"/>
  <c r="L17" i="12"/>
  <c r="O17" i="12" s="1"/>
  <c r="L84" i="12"/>
  <c r="O84" i="12" s="1"/>
  <c r="L134" i="12"/>
  <c r="O134" i="12" s="1"/>
  <c r="L25" i="12"/>
  <c r="O25" i="12" s="1"/>
  <c r="L155" i="12"/>
  <c r="O155" i="12" s="1"/>
  <c r="L85" i="12"/>
  <c r="O85" i="12" s="1"/>
  <c r="L8" i="12"/>
  <c r="O8" i="12" s="1"/>
  <c r="L72" i="12"/>
  <c r="O72" i="12" s="1"/>
  <c r="L136" i="12"/>
  <c r="O136" i="12" s="1"/>
  <c r="L73" i="12"/>
  <c r="O73" i="12" s="1"/>
  <c r="L137" i="12"/>
  <c r="O137" i="12" s="1"/>
  <c r="L66" i="12"/>
  <c r="O66" i="12" s="1"/>
  <c r="L130" i="12"/>
  <c r="O130" i="12" s="1"/>
  <c r="L194" i="12"/>
  <c r="O194" i="12" s="1"/>
  <c r="L12" i="12"/>
  <c r="O12" i="12" s="1"/>
  <c r="L76" i="12"/>
  <c r="O76" i="12" s="1"/>
  <c r="L140" i="12"/>
  <c r="O140" i="12" s="1"/>
  <c r="L5" i="12"/>
  <c r="O5" i="12" s="1"/>
  <c r="L69" i="12"/>
  <c r="O69" i="12" s="1"/>
  <c r="L133" i="12"/>
  <c r="O133" i="12" s="1"/>
  <c r="L197" i="12"/>
  <c r="O197" i="12" s="1"/>
  <c r="L62" i="12"/>
  <c r="O62" i="12" s="1"/>
  <c r="L126" i="12"/>
  <c r="O126" i="12" s="1"/>
  <c r="L190" i="12"/>
  <c r="O190" i="12" s="1"/>
  <c r="L144" i="12"/>
  <c r="O144" i="12" s="1"/>
  <c r="L74" i="12"/>
  <c r="O74" i="12" s="1"/>
  <c r="L13" i="12"/>
  <c r="O13" i="12" s="1"/>
  <c r="L24" i="12"/>
  <c r="O24" i="12" s="1"/>
  <c r="L153" i="12"/>
  <c r="O153" i="12" s="1"/>
  <c r="L92" i="12"/>
  <c r="O92" i="12" s="1"/>
  <c r="L78" i="12"/>
  <c r="O78" i="12" s="1"/>
  <c r="X3" i="12"/>
  <c r="Z3" i="12"/>
  <c r="Z6" i="12"/>
  <c r="X4" i="12"/>
  <c r="X6" i="12"/>
  <c r="AD6" i="15" l="1"/>
  <c r="AD4" i="15"/>
  <c r="AD5" i="15"/>
  <c r="AD3" i="15"/>
  <c r="AC13" i="12"/>
  <c r="AD12" i="12"/>
  <c r="AD11" i="12"/>
  <c r="AD10" i="12"/>
  <c r="AC3" i="12"/>
  <c r="AC4" i="12"/>
  <c r="AC5" i="12"/>
  <c r="AC9" i="12"/>
  <c r="AC6" i="12"/>
  <c r="AD5" i="12"/>
  <c r="AD6" i="12"/>
  <c r="AD3" i="12"/>
  <c r="AD9" i="12"/>
  <c r="AD4" i="12"/>
  <c r="AC10" i="12"/>
  <c r="AC11" i="12"/>
  <c r="AC12" i="12"/>
  <c r="AA13" i="12"/>
  <c r="AA12" i="12"/>
  <c r="AA14" i="12"/>
  <c r="AA11" i="12"/>
  <c r="AA10" i="12"/>
  <c r="AA3" i="12"/>
  <c r="AA6" i="12"/>
  <c r="AA4" i="12"/>
  <c r="AA9" i="12"/>
  <c r="AA5" i="12"/>
  <c r="Y14" i="12"/>
  <c r="Y4" i="12"/>
  <c r="Y3" i="14"/>
  <c r="Y13" i="14"/>
  <c r="Y12" i="14"/>
  <c r="Y10" i="14"/>
  <c r="Y11" i="14"/>
  <c r="Y4" i="14"/>
  <c r="Y14" i="14"/>
  <c r="Y6" i="14"/>
  <c r="Y5" i="14"/>
  <c r="Y9" i="14"/>
  <c r="Y10" i="15"/>
  <c r="Y3" i="15"/>
  <c r="Y11" i="15"/>
  <c r="Y13" i="15"/>
  <c r="Y6" i="15"/>
  <c r="Y5" i="15"/>
  <c r="Y9" i="15"/>
  <c r="Y4" i="15"/>
  <c r="Y12" i="15"/>
  <c r="S9" i="8"/>
  <c r="T9" i="8"/>
  <c r="U9" i="8"/>
  <c r="V9" i="8"/>
  <c r="W9" i="8"/>
  <c r="S10" i="8"/>
  <c r="T10" i="8"/>
  <c r="U10" i="8"/>
  <c r="V10" i="8"/>
  <c r="W10" i="8"/>
  <c r="S11" i="8"/>
  <c r="T11" i="8"/>
  <c r="U11" i="8"/>
  <c r="V11" i="8"/>
  <c r="W11" i="8"/>
  <c r="S12" i="8"/>
  <c r="T12" i="8"/>
  <c r="U12" i="8"/>
  <c r="V12" i="8"/>
  <c r="W12" i="8"/>
  <c r="S13" i="8"/>
  <c r="T13" i="8"/>
  <c r="U13" i="8"/>
  <c r="V13" i="8"/>
  <c r="W13" i="8"/>
  <c r="S14" i="8"/>
  <c r="T14" i="8"/>
  <c r="U14" i="8"/>
  <c r="V14" i="8"/>
  <c r="W14" i="8"/>
  <c r="S15" i="8"/>
  <c r="T15" i="8"/>
  <c r="U15" i="8"/>
  <c r="V15" i="8"/>
  <c r="W15" i="8"/>
  <c r="R15" i="8"/>
  <c r="R14" i="8"/>
  <c r="R13" i="8"/>
  <c r="R12" i="8"/>
  <c r="R11" i="8"/>
  <c r="R10" i="8"/>
  <c r="R9" i="8"/>
  <c r="Z15" i="8"/>
  <c r="X15" i="8"/>
  <c r="X14" i="8"/>
  <c r="Q15" i="8"/>
  <c r="Q14" i="8"/>
  <c r="Q13" i="8"/>
  <c r="Q12" i="8"/>
  <c r="Q11" i="8"/>
  <c r="Q10" i="8"/>
  <c r="Q9" i="8"/>
  <c r="W6" i="8"/>
  <c r="V6" i="8"/>
  <c r="U6" i="8"/>
  <c r="T6" i="8"/>
  <c r="S6" i="8"/>
  <c r="R6" i="8"/>
  <c r="Q6" i="8"/>
  <c r="W5" i="8"/>
  <c r="V5" i="8"/>
  <c r="U5" i="8"/>
  <c r="T5" i="8"/>
  <c r="S5" i="8"/>
  <c r="R5" i="8"/>
  <c r="Q5" i="8"/>
  <c r="X9" i="8"/>
  <c r="W4" i="8"/>
  <c r="V4" i="8"/>
  <c r="U4" i="8"/>
  <c r="T4" i="8"/>
  <c r="S4" i="8"/>
  <c r="R4" i="8"/>
  <c r="Q4" i="8"/>
  <c r="W3" i="8"/>
  <c r="V3" i="8"/>
  <c r="U3" i="8"/>
  <c r="T3" i="8"/>
  <c r="S3" i="8"/>
  <c r="R3" i="8"/>
  <c r="Q3" i="8"/>
  <c r="Y13" i="12" l="1"/>
  <c r="Y9" i="12"/>
  <c r="Y5" i="12"/>
  <c r="Y12" i="12"/>
  <c r="Y10" i="12"/>
  <c r="Y3" i="12"/>
  <c r="Y11" i="12"/>
  <c r="Y6" i="12"/>
  <c r="Z14" i="8"/>
  <c r="Z10" i="8"/>
  <c r="X12" i="8"/>
  <c r="Z12" i="8"/>
  <c r="Z13" i="8"/>
  <c r="Z9" i="8"/>
  <c r="X11" i="8"/>
  <c r="Z11" i="8"/>
  <c r="X5" i="8"/>
  <c r="X10" i="8"/>
  <c r="X13" i="8"/>
  <c r="X6" i="8"/>
  <c r="Z6" i="8"/>
  <c r="Z4" i="8"/>
  <c r="Z3" i="8"/>
  <c r="X3" i="8"/>
  <c r="X4" i="8"/>
  <c r="Z5" i="8"/>
  <c r="AE5" i="8" s="1"/>
  <c r="AE15" i="8" l="1"/>
  <c r="AF15" i="8" s="1"/>
  <c r="AE10" i="8"/>
  <c r="AF10" i="8" s="1"/>
  <c r="AE11" i="8"/>
  <c r="AF11" i="8" s="1"/>
  <c r="AE12" i="8"/>
  <c r="AF12" i="8" s="1"/>
  <c r="AE13" i="8"/>
  <c r="AF13" i="8" s="1"/>
  <c r="AE14" i="8"/>
  <c r="AF14" i="8" s="1"/>
  <c r="AE9" i="8"/>
  <c r="AF9" i="8" s="1"/>
  <c r="J5" i="8"/>
  <c r="N5" i="8" s="1"/>
  <c r="J13" i="8"/>
  <c r="J21" i="8"/>
  <c r="J29" i="8"/>
  <c r="J37" i="8"/>
  <c r="J45" i="8"/>
  <c r="J53" i="8"/>
  <c r="J61" i="8"/>
  <c r="N61" i="8" s="1"/>
  <c r="J69" i="8"/>
  <c r="N69" i="8" s="1"/>
  <c r="J77" i="8"/>
  <c r="J85" i="8"/>
  <c r="J93" i="8"/>
  <c r="J101" i="8"/>
  <c r="J109" i="8"/>
  <c r="J117" i="8"/>
  <c r="J125" i="8"/>
  <c r="J133" i="8"/>
  <c r="N133" i="8" s="1"/>
  <c r="J141" i="8"/>
  <c r="J149" i="8"/>
  <c r="J157" i="8"/>
  <c r="J165" i="8"/>
  <c r="J173" i="8"/>
  <c r="J181" i="8"/>
  <c r="J189" i="8"/>
  <c r="N189" i="8" s="1"/>
  <c r="J197" i="8"/>
  <c r="N197" i="8" s="1"/>
  <c r="J19" i="8"/>
  <c r="J67" i="8"/>
  <c r="J107" i="8"/>
  <c r="J155" i="8"/>
  <c r="J164" i="8"/>
  <c r="J6" i="8"/>
  <c r="J14" i="8"/>
  <c r="N14" i="8" s="1"/>
  <c r="J22" i="8"/>
  <c r="J30" i="8"/>
  <c r="J38" i="8"/>
  <c r="J46" i="8"/>
  <c r="J54" i="8"/>
  <c r="J62" i="8"/>
  <c r="J70" i="8"/>
  <c r="J78" i="8"/>
  <c r="N78" i="8" s="1"/>
  <c r="J86" i="8"/>
  <c r="N86" i="8" s="1"/>
  <c r="J94" i="8"/>
  <c r="J102" i="8"/>
  <c r="J110" i="8"/>
  <c r="J118" i="8"/>
  <c r="J126" i="8"/>
  <c r="J134" i="8"/>
  <c r="J142" i="8"/>
  <c r="N142" i="8" s="1"/>
  <c r="J150" i="8"/>
  <c r="N150" i="8" s="1"/>
  <c r="J158" i="8"/>
  <c r="J166" i="8"/>
  <c r="J174" i="8"/>
  <c r="J182" i="8"/>
  <c r="J190" i="8"/>
  <c r="J198" i="8"/>
  <c r="J35" i="8"/>
  <c r="N35" i="8" s="1"/>
  <c r="J83" i="8"/>
  <c r="N83" i="8" s="1"/>
  <c r="J123" i="8"/>
  <c r="J163" i="8"/>
  <c r="J172" i="8"/>
  <c r="J7" i="8"/>
  <c r="J15" i="8"/>
  <c r="J23" i="8"/>
  <c r="J31" i="8"/>
  <c r="N31" i="8" s="1"/>
  <c r="J39" i="8"/>
  <c r="N39" i="8" s="1"/>
  <c r="J47" i="8"/>
  <c r="J55" i="8"/>
  <c r="J63" i="8"/>
  <c r="J71" i="8"/>
  <c r="J79" i="8"/>
  <c r="J87" i="8"/>
  <c r="J95" i="8"/>
  <c r="N95" i="8" s="1"/>
  <c r="J103" i="8"/>
  <c r="N103" i="8" s="1"/>
  <c r="J111" i="8"/>
  <c r="J119" i="8"/>
  <c r="J127" i="8"/>
  <c r="J135" i="8"/>
  <c r="J143" i="8"/>
  <c r="J151" i="8"/>
  <c r="J159" i="8"/>
  <c r="N159" i="8" s="1"/>
  <c r="J167" i="8"/>
  <c r="J175" i="8"/>
  <c r="J183" i="8"/>
  <c r="J191" i="8"/>
  <c r="J3" i="8"/>
  <c r="J27" i="8"/>
  <c r="J75" i="8"/>
  <c r="J131" i="8"/>
  <c r="N131" i="8" s="1"/>
  <c r="J171" i="8"/>
  <c r="N171" i="8" s="1"/>
  <c r="J156" i="8"/>
  <c r="J8" i="8"/>
  <c r="J16" i="8"/>
  <c r="J24" i="8"/>
  <c r="J32" i="8"/>
  <c r="J40" i="8"/>
  <c r="J48" i="8"/>
  <c r="J56" i="8"/>
  <c r="N56" i="8" s="1"/>
  <c r="J64" i="8"/>
  <c r="J72" i="8"/>
  <c r="J80" i="8"/>
  <c r="J88" i="8"/>
  <c r="J96" i="8"/>
  <c r="J104" i="8"/>
  <c r="J112" i="8"/>
  <c r="J120" i="8"/>
  <c r="N120" i="8" s="1"/>
  <c r="J128" i="8"/>
  <c r="J136" i="8"/>
  <c r="J144" i="8"/>
  <c r="J152" i="8"/>
  <c r="J160" i="8"/>
  <c r="J168" i="8"/>
  <c r="J176" i="8"/>
  <c r="J184" i="8"/>
  <c r="N184" i="8" s="1"/>
  <c r="J192" i="8"/>
  <c r="J51" i="8"/>
  <c r="J115" i="8"/>
  <c r="J187" i="8"/>
  <c r="J196" i="8"/>
  <c r="J9" i="8"/>
  <c r="J17" i="8"/>
  <c r="J25" i="8"/>
  <c r="N25" i="8" s="1"/>
  <c r="J33" i="8"/>
  <c r="J41" i="8"/>
  <c r="J49" i="8"/>
  <c r="J57" i="8"/>
  <c r="J65" i="8"/>
  <c r="J73" i="8"/>
  <c r="J81" i="8"/>
  <c r="J89" i="8"/>
  <c r="N89" i="8" s="1"/>
  <c r="J97" i="8"/>
  <c r="J105" i="8"/>
  <c r="J113" i="8"/>
  <c r="J121" i="8"/>
  <c r="J129" i="8"/>
  <c r="J137" i="8"/>
  <c r="J145" i="8"/>
  <c r="J153" i="8"/>
  <c r="N153" i="8" s="1"/>
  <c r="J161" i="8"/>
  <c r="J169" i="8"/>
  <c r="J177" i="8"/>
  <c r="J185" i="8"/>
  <c r="J193" i="8"/>
  <c r="J43" i="8"/>
  <c r="J91" i="8"/>
  <c r="J147" i="8"/>
  <c r="N147" i="8" s="1"/>
  <c r="J195" i="8"/>
  <c r="J180" i="8"/>
  <c r="J10" i="8"/>
  <c r="J18" i="8"/>
  <c r="J26" i="8"/>
  <c r="J34" i="8"/>
  <c r="J42" i="8"/>
  <c r="J50" i="8"/>
  <c r="N50" i="8" s="1"/>
  <c r="J58" i="8"/>
  <c r="J66" i="8"/>
  <c r="J74" i="8"/>
  <c r="J82" i="8"/>
  <c r="J90" i="8"/>
  <c r="J98" i="8"/>
  <c r="J106" i="8"/>
  <c r="J114" i="8"/>
  <c r="N114" i="8" s="1"/>
  <c r="J122" i="8"/>
  <c r="J130" i="8"/>
  <c r="J138" i="8"/>
  <c r="J146" i="8"/>
  <c r="J154" i="8"/>
  <c r="J162" i="8"/>
  <c r="J170" i="8"/>
  <c r="J178" i="8"/>
  <c r="N178" i="8" s="1"/>
  <c r="J186" i="8"/>
  <c r="J194" i="8"/>
  <c r="J11" i="8"/>
  <c r="J59" i="8"/>
  <c r="J99" i="8"/>
  <c r="J139" i="8"/>
  <c r="J179" i="8"/>
  <c r="N179" i="8" s="1"/>
  <c r="J148" i="8"/>
  <c r="N148" i="8" s="1"/>
  <c r="J4" i="8"/>
  <c r="J12" i="8"/>
  <c r="J20" i="8"/>
  <c r="J28" i="8"/>
  <c r="J36" i="8"/>
  <c r="J44" i="8"/>
  <c r="J52" i="8"/>
  <c r="N52" i="8" s="1"/>
  <c r="J60" i="8"/>
  <c r="N60" i="8" s="1"/>
  <c r="J68" i="8"/>
  <c r="J76" i="8"/>
  <c r="J84" i="8"/>
  <c r="J92" i="8"/>
  <c r="J100" i="8"/>
  <c r="J108" i="8"/>
  <c r="J116" i="8"/>
  <c r="N116" i="8" s="1"/>
  <c r="J124" i="8"/>
  <c r="N124" i="8" s="1"/>
  <c r="J132" i="8"/>
  <c r="J140" i="8"/>
  <c r="J188" i="8"/>
  <c r="L3" i="8"/>
  <c r="N3" i="8"/>
  <c r="O3" i="8"/>
  <c r="L11" i="8"/>
  <c r="O11" i="8" s="1"/>
  <c r="L19" i="8"/>
  <c r="O19" i="8" s="1"/>
  <c r="L27" i="8"/>
  <c r="O27" i="8" s="1"/>
  <c r="L35" i="8"/>
  <c r="O35" i="8" s="1"/>
  <c r="L43" i="8"/>
  <c r="O43" i="8" s="1"/>
  <c r="L51" i="8"/>
  <c r="O51" i="8" s="1"/>
  <c r="L59" i="8"/>
  <c r="O59" i="8" s="1"/>
  <c r="L67" i="8"/>
  <c r="O67" i="8" s="1"/>
  <c r="L75" i="8"/>
  <c r="O75" i="8" s="1"/>
  <c r="L83" i="8"/>
  <c r="O83" i="8" s="1"/>
  <c r="L91" i="8"/>
  <c r="O91" i="8" s="1"/>
  <c r="L99" i="8"/>
  <c r="O99" i="8" s="1"/>
  <c r="L107" i="8"/>
  <c r="O107" i="8" s="1"/>
  <c r="L115" i="8"/>
  <c r="O115" i="8" s="1"/>
  <c r="L123" i="8"/>
  <c r="O123" i="8" s="1"/>
  <c r="L131" i="8"/>
  <c r="O131" i="8" s="1"/>
  <c r="L139" i="8"/>
  <c r="O139" i="8" s="1"/>
  <c r="L147" i="8"/>
  <c r="O147" i="8" s="1"/>
  <c r="L155" i="8"/>
  <c r="O155" i="8" s="1"/>
  <c r="L163" i="8"/>
  <c r="O163" i="8" s="1"/>
  <c r="L171" i="8"/>
  <c r="O171" i="8" s="1"/>
  <c r="L179" i="8"/>
  <c r="O179" i="8" s="1"/>
  <c r="L187" i="8"/>
  <c r="O187" i="8" s="1"/>
  <c r="L195" i="8"/>
  <c r="N7" i="8"/>
  <c r="N15" i="8"/>
  <c r="N23" i="8"/>
  <c r="N47" i="8"/>
  <c r="N55" i="8"/>
  <c r="N63" i="8"/>
  <c r="N71" i="8"/>
  <c r="N79" i="8"/>
  <c r="N87" i="8"/>
  <c r="N111" i="8"/>
  <c r="N119" i="8"/>
  <c r="N127" i="8"/>
  <c r="N135" i="8"/>
  <c r="N143" i="8"/>
  <c r="N151" i="8"/>
  <c r="N167" i="8"/>
  <c r="N175" i="8"/>
  <c r="N183" i="8"/>
  <c r="N191" i="8"/>
  <c r="L16" i="8"/>
  <c r="O16" i="8" s="1"/>
  <c r="L64" i="8"/>
  <c r="O64" i="8" s="1"/>
  <c r="L104" i="8"/>
  <c r="O104" i="8" s="1"/>
  <c r="L144" i="8"/>
  <c r="O144" i="8" s="1"/>
  <c r="L160" i="8"/>
  <c r="O160" i="8" s="1"/>
  <c r="N4" i="8"/>
  <c r="N44" i="8"/>
  <c r="N84" i="8"/>
  <c r="N164" i="8"/>
  <c r="L41" i="8"/>
  <c r="O41" i="8" s="1"/>
  <c r="L105" i="8"/>
  <c r="O105" i="8" s="1"/>
  <c r="L145" i="8"/>
  <c r="O145" i="8" s="1"/>
  <c r="N53" i="8"/>
  <c r="N101" i="8"/>
  <c r="N141" i="8"/>
  <c r="N181" i="8"/>
  <c r="L4" i="8"/>
  <c r="O4" i="8" s="1"/>
  <c r="L12" i="8"/>
  <c r="O12" i="8" s="1"/>
  <c r="L20" i="8"/>
  <c r="O20" i="8" s="1"/>
  <c r="L28" i="8"/>
  <c r="O28" i="8" s="1"/>
  <c r="L36" i="8"/>
  <c r="O36" i="8" s="1"/>
  <c r="L44" i="8"/>
  <c r="O44" i="8" s="1"/>
  <c r="L52" i="8"/>
  <c r="O52" i="8" s="1"/>
  <c r="L60" i="8"/>
  <c r="O60" i="8" s="1"/>
  <c r="L68" i="8"/>
  <c r="O68" i="8" s="1"/>
  <c r="L76" i="8"/>
  <c r="O76" i="8" s="1"/>
  <c r="L84" i="8"/>
  <c r="O84" i="8" s="1"/>
  <c r="L92" i="8"/>
  <c r="O92" i="8" s="1"/>
  <c r="L100" i="8"/>
  <c r="O100" i="8" s="1"/>
  <c r="L108" i="8"/>
  <c r="O108" i="8" s="1"/>
  <c r="L116" i="8"/>
  <c r="O116" i="8" s="1"/>
  <c r="L124" i="8"/>
  <c r="O124" i="8" s="1"/>
  <c r="L132" i="8"/>
  <c r="O132" i="8" s="1"/>
  <c r="L140" i="8"/>
  <c r="O140" i="8" s="1"/>
  <c r="L148" i="8"/>
  <c r="O148" i="8" s="1"/>
  <c r="L156" i="8"/>
  <c r="O156" i="8" s="1"/>
  <c r="L164" i="8"/>
  <c r="O164" i="8" s="1"/>
  <c r="L172" i="8"/>
  <c r="O172" i="8" s="1"/>
  <c r="L180" i="8"/>
  <c r="O180" i="8" s="1"/>
  <c r="L188" i="8"/>
  <c r="O188" i="8" s="1"/>
  <c r="L196" i="8"/>
  <c r="O196" i="8" s="1"/>
  <c r="N8" i="8"/>
  <c r="N16" i="8"/>
  <c r="N24" i="8"/>
  <c r="N32" i="8"/>
  <c r="N40" i="8"/>
  <c r="N48" i="8"/>
  <c r="N64" i="8"/>
  <c r="N72" i="8"/>
  <c r="N80" i="8"/>
  <c r="N88" i="8"/>
  <c r="N96" i="8"/>
  <c r="N104" i="8"/>
  <c r="N112" i="8"/>
  <c r="N128" i="8"/>
  <c r="N136" i="8"/>
  <c r="N144" i="8"/>
  <c r="N152" i="8"/>
  <c r="N160" i="8"/>
  <c r="N168" i="8"/>
  <c r="N176" i="8"/>
  <c r="N192" i="8"/>
  <c r="L24" i="8"/>
  <c r="O24" i="8" s="1"/>
  <c r="L72" i="8"/>
  <c r="O72" i="8" s="1"/>
  <c r="L88" i="8"/>
  <c r="O88" i="8" s="1"/>
  <c r="L120" i="8"/>
  <c r="O120" i="8" s="1"/>
  <c r="L152" i="8"/>
  <c r="O152" i="8" s="1"/>
  <c r="N12" i="8"/>
  <c r="N100" i="8"/>
  <c r="N188" i="8"/>
  <c r="L17" i="8"/>
  <c r="O17" i="8" s="1"/>
  <c r="L73" i="8"/>
  <c r="O73" i="8" s="1"/>
  <c r="L121" i="8"/>
  <c r="O121" i="8" s="1"/>
  <c r="L161" i="8"/>
  <c r="O161" i="8" s="1"/>
  <c r="N29" i="8"/>
  <c r="N77" i="8"/>
  <c r="N117" i="8"/>
  <c r="N157" i="8"/>
  <c r="L5" i="8"/>
  <c r="O5" i="8" s="1"/>
  <c r="L13" i="8"/>
  <c r="O13" i="8" s="1"/>
  <c r="L21" i="8"/>
  <c r="O21" i="8" s="1"/>
  <c r="L29" i="8"/>
  <c r="O29" i="8" s="1"/>
  <c r="L37" i="8"/>
  <c r="O37" i="8" s="1"/>
  <c r="L45" i="8"/>
  <c r="O45" i="8" s="1"/>
  <c r="L53" i="8"/>
  <c r="O53" i="8" s="1"/>
  <c r="L61" i="8"/>
  <c r="O61" i="8" s="1"/>
  <c r="L69" i="8"/>
  <c r="O69" i="8" s="1"/>
  <c r="L77" i="8"/>
  <c r="O77" i="8" s="1"/>
  <c r="L85" i="8"/>
  <c r="O85" i="8" s="1"/>
  <c r="L93" i="8"/>
  <c r="O93" i="8" s="1"/>
  <c r="L101" i="8"/>
  <c r="O101" i="8" s="1"/>
  <c r="L109" i="8"/>
  <c r="O109" i="8" s="1"/>
  <c r="L117" i="8"/>
  <c r="O117" i="8" s="1"/>
  <c r="L125" i="8"/>
  <c r="O125" i="8" s="1"/>
  <c r="L133" i="8"/>
  <c r="O133" i="8" s="1"/>
  <c r="L141" i="8"/>
  <c r="O141" i="8" s="1"/>
  <c r="L149" i="8"/>
  <c r="O149" i="8" s="1"/>
  <c r="L157" i="8"/>
  <c r="O157" i="8" s="1"/>
  <c r="L165" i="8"/>
  <c r="O165" i="8" s="1"/>
  <c r="L173" i="8"/>
  <c r="O173" i="8" s="1"/>
  <c r="L181" i="8"/>
  <c r="O181" i="8" s="1"/>
  <c r="L189" i="8"/>
  <c r="O189" i="8" s="1"/>
  <c r="L197" i="8"/>
  <c r="O197" i="8" s="1"/>
  <c r="N9" i="8"/>
  <c r="N17" i="8"/>
  <c r="N33" i="8"/>
  <c r="N41" i="8"/>
  <c r="N49" i="8"/>
  <c r="N57" i="8"/>
  <c r="N65" i="8"/>
  <c r="N73" i="8"/>
  <c r="N81" i="8"/>
  <c r="N97" i="8"/>
  <c r="N105" i="8"/>
  <c r="N113" i="8"/>
  <c r="N121" i="8"/>
  <c r="N129" i="8"/>
  <c r="N137" i="8"/>
  <c r="N145" i="8"/>
  <c r="N161" i="8"/>
  <c r="N169" i="8"/>
  <c r="N177" i="8"/>
  <c r="N185" i="8"/>
  <c r="N193" i="8"/>
  <c r="L40" i="8"/>
  <c r="O40" i="8" s="1"/>
  <c r="L112" i="8"/>
  <c r="O112" i="8" s="1"/>
  <c r="L176" i="8"/>
  <c r="O176" i="8" s="1"/>
  <c r="N28" i="8"/>
  <c r="N68" i="8"/>
  <c r="N108" i="8"/>
  <c r="N156" i="8"/>
  <c r="N196" i="8"/>
  <c r="L9" i="8"/>
  <c r="O9" i="8" s="1"/>
  <c r="L57" i="8"/>
  <c r="O57" i="8" s="1"/>
  <c r="L81" i="8"/>
  <c r="O81" i="8" s="1"/>
  <c r="L113" i="8"/>
  <c r="O113" i="8" s="1"/>
  <c r="L153" i="8"/>
  <c r="O153" i="8" s="1"/>
  <c r="L193" i="8"/>
  <c r="O193" i="8" s="1"/>
  <c r="N37" i="8"/>
  <c r="N85" i="8"/>
  <c r="N125" i="8"/>
  <c r="N165" i="8"/>
  <c r="L6" i="8"/>
  <c r="O6" i="8" s="1"/>
  <c r="L14" i="8"/>
  <c r="O14" i="8" s="1"/>
  <c r="L22" i="8"/>
  <c r="O22" i="8" s="1"/>
  <c r="L30" i="8"/>
  <c r="O30" i="8" s="1"/>
  <c r="L38" i="8"/>
  <c r="O38" i="8" s="1"/>
  <c r="L46" i="8"/>
  <c r="O46" i="8" s="1"/>
  <c r="L54" i="8"/>
  <c r="O54" i="8" s="1"/>
  <c r="L62" i="8"/>
  <c r="O62" i="8" s="1"/>
  <c r="L70" i="8"/>
  <c r="O70" i="8" s="1"/>
  <c r="L78" i="8"/>
  <c r="O78" i="8" s="1"/>
  <c r="L86" i="8"/>
  <c r="O86" i="8" s="1"/>
  <c r="L94" i="8"/>
  <c r="O94" i="8" s="1"/>
  <c r="L102" i="8"/>
  <c r="O102" i="8" s="1"/>
  <c r="L110" i="8"/>
  <c r="O110" i="8" s="1"/>
  <c r="L118" i="8"/>
  <c r="O118" i="8" s="1"/>
  <c r="L126" i="8"/>
  <c r="O126" i="8" s="1"/>
  <c r="L134" i="8"/>
  <c r="O134" i="8" s="1"/>
  <c r="L142" i="8"/>
  <c r="O142" i="8" s="1"/>
  <c r="L150" i="8"/>
  <c r="O150" i="8" s="1"/>
  <c r="L158" i="8"/>
  <c r="O158" i="8" s="1"/>
  <c r="L166" i="8"/>
  <c r="O166" i="8" s="1"/>
  <c r="L174" i="8"/>
  <c r="O174" i="8" s="1"/>
  <c r="L182" i="8"/>
  <c r="O182" i="8" s="1"/>
  <c r="L190" i="8"/>
  <c r="O190" i="8" s="1"/>
  <c r="L198" i="8"/>
  <c r="N10" i="8"/>
  <c r="N18" i="8"/>
  <c r="N26" i="8"/>
  <c r="N34" i="8"/>
  <c r="N42" i="8"/>
  <c r="N58" i="8"/>
  <c r="N66" i="8"/>
  <c r="N74" i="8"/>
  <c r="N82" i="8"/>
  <c r="N90" i="8"/>
  <c r="N98" i="8"/>
  <c r="N106" i="8"/>
  <c r="N122" i="8"/>
  <c r="N130" i="8"/>
  <c r="N138" i="8"/>
  <c r="N146" i="8"/>
  <c r="N154" i="8"/>
  <c r="N162" i="8"/>
  <c r="N170" i="8"/>
  <c r="N186" i="8"/>
  <c r="N194" i="8"/>
  <c r="L192" i="8"/>
  <c r="O192" i="8" s="1"/>
  <c r="L185" i="8"/>
  <c r="O185" i="8" s="1"/>
  <c r="L7" i="8"/>
  <c r="O7" i="8" s="1"/>
  <c r="L15" i="8"/>
  <c r="O15" i="8" s="1"/>
  <c r="L23" i="8"/>
  <c r="O23" i="8" s="1"/>
  <c r="L31" i="8"/>
  <c r="O31" i="8" s="1"/>
  <c r="L39" i="8"/>
  <c r="O39" i="8" s="1"/>
  <c r="L47" i="8"/>
  <c r="O47" i="8" s="1"/>
  <c r="L55" i="8"/>
  <c r="O55" i="8" s="1"/>
  <c r="L63" i="8"/>
  <c r="O63" i="8" s="1"/>
  <c r="L71" i="8"/>
  <c r="O71" i="8" s="1"/>
  <c r="L79" i="8"/>
  <c r="O79" i="8" s="1"/>
  <c r="L87" i="8"/>
  <c r="O87" i="8" s="1"/>
  <c r="L95" i="8"/>
  <c r="O95" i="8" s="1"/>
  <c r="L103" i="8"/>
  <c r="O103" i="8" s="1"/>
  <c r="L111" i="8"/>
  <c r="O111" i="8" s="1"/>
  <c r="L119" i="8"/>
  <c r="O119" i="8" s="1"/>
  <c r="L127" i="8"/>
  <c r="O127" i="8" s="1"/>
  <c r="L135" i="8"/>
  <c r="O135" i="8" s="1"/>
  <c r="L143" i="8"/>
  <c r="O143" i="8" s="1"/>
  <c r="L151" i="8"/>
  <c r="O151" i="8" s="1"/>
  <c r="L159" i="8"/>
  <c r="O159" i="8" s="1"/>
  <c r="L167" i="8"/>
  <c r="O167" i="8" s="1"/>
  <c r="L175" i="8"/>
  <c r="O175" i="8" s="1"/>
  <c r="L183" i="8"/>
  <c r="O183" i="8" s="1"/>
  <c r="L191" i="8"/>
  <c r="O191" i="8" s="1"/>
  <c r="N11" i="8"/>
  <c r="N19" i="8"/>
  <c r="N27" i="8"/>
  <c r="N43" i="8"/>
  <c r="N51" i="8"/>
  <c r="N59" i="8"/>
  <c r="N67" i="8"/>
  <c r="N75" i="8"/>
  <c r="N91" i="8"/>
  <c r="N99" i="8"/>
  <c r="N107" i="8"/>
  <c r="N115" i="8"/>
  <c r="N123" i="8"/>
  <c r="N139" i="8"/>
  <c r="N155" i="8"/>
  <c r="N163" i="8"/>
  <c r="N187" i="8"/>
  <c r="N195" i="8"/>
  <c r="L32" i="8"/>
  <c r="O32" i="8" s="1"/>
  <c r="L48" i="8"/>
  <c r="O48" i="8" s="1"/>
  <c r="L80" i="8"/>
  <c r="O80" i="8" s="1"/>
  <c r="L128" i="8"/>
  <c r="O128" i="8" s="1"/>
  <c r="L184" i="8"/>
  <c r="O184" i="8" s="1"/>
  <c r="N36" i="8"/>
  <c r="N92" i="8"/>
  <c r="N140" i="8"/>
  <c r="N180" i="8"/>
  <c r="L33" i="8"/>
  <c r="O33" i="8" s="1"/>
  <c r="L65" i="8"/>
  <c r="O65" i="8" s="1"/>
  <c r="L97" i="8"/>
  <c r="O97" i="8" s="1"/>
  <c r="L129" i="8"/>
  <c r="O129" i="8" s="1"/>
  <c r="L169" i="8"/>
  <c r="O169" i="8" s="1"/>
  <c r="N21" i="8"/>
  <c r="N109" i="8"/>
  <c r="N149" i="8"/>
  <c r="L10" i="8"/>
  <c r="O10" i="8" s="1"/>
  <c r="L18" i="8"/>
  <c r="O18" i="8" s="1"/>
  <c r="L26" i="8"/>
  <c r="O26" i="8" s="1"/>
  <c r="L34" i="8"/>
  <c r="O34" i="8" s="1"/>
  <c r="L42" i="8"/>
  <c r="O42" i="8" s="1"/>
  <c r="L50" i="8"/>
  <c r="O50" i="8" s="1"/>
  <c r="L58" i="8"/>
  <c r="O58" i="8" s="1"/>
  <c r="L66" i="8"/>
  <c r="O66" i="8" s="1"/>
  <c r="L74" i="8"/>
  <c r="O74" i="8" s="1"/>
  <c r="L82" i="8"/>
  <c r="O82" i="8" s="1"/>
  <c r="L90" i="8"/>
  <c r="O90" i="8" s="1"/>
  <c r="L98" i="8"/>
  <c r="O98" i="8" s="1"/>
  <c r="L106" i="8"/>
  <c r="O106" i="8" s="1"/>
  <c r="L114" i="8"/>
  <c r="O114" i="8" s="1"/>
  <c r="L122" i="8"/>
  <c r="O122" i="8" s="1"/>
  <c r="L130" i="8"/>
  <c r="O130" i="8" s="1"/>
  <c r="L138" i="8"/>
  <c r="O138" i="8" s="1"/>
  <c r="L146" i="8"/>
  <c r="O146" i="8" s="1"/>
  <c r="L154" i="8"/>
  <c r="O154" i="8" s="1"/>
  <c r="L162" i="8"/>
  <c r="O162" i="8" s="1"/>
  <c r="L170" i="8"/>
  <c r="O170" i="8" s="1"/>
  <c r="L178" i="8"/>
  <c r="O178" i="8" s="1"/>
  <c r="L186" i="8"/>
  <c r="O186" i="8" s="1"/>
  <c r="L194" i="8"/>
  <c r="O194" i="8" s="1"/>
  <c r="N6" i="8"/>
  <c r="N22" i="8"/>
  <c r="N30" i="8"/>
  <c r="N38" i="8"/>
  <c r="N46" i="8"/>
  <c r="N54" i="8"/>
  <c r="N62" i="8"/>
  <c r="N70" i="8"/>
  <c r="N94" i="8"/>
  <c r="N102" i="8"/>
  <c r="N110" i="8"/>
  <c r="N118" i="8"/>
  <c r="N126" i="8"/>
  <c r="N134" i="8"/>
  <c r="N158" i="8"/>
  <c r="N166" i="8"/>
  <c r="N174" i="8"/>
  <c r="N182" i="8"/>
  <c r="N190" i="8"/>
  <c r="N198" i="8"/>
  <c r="AC15" i="8" s="1"/>
  <c r="L8" i="8"/>
  <c r="O8" i="8" s="1"/>
  <c r="L56" i="8"/>
  <c r="O56" i="8" s="1"/>
  <c r="L96" i="8"/>
  <c r="O96" i="8" s="1"/>
  <c r="L136" i="8"/>
  <c r="O136" i="8" s="1"/>
  <c r="L168" i="8"/>
  <c r="O168" i="8" s="1"/>
  <c r="N20" i="8"/>
  <c r="N76" i="8"/>
  <c r="N132" i="8"/>
  <c r="N172" i="8"/>
  <c r="L25" i="8"/>
  <c r="O25" i="8" s="1"/>
  <c r="L49" i="8"/>
  <c r="O49" i="8" s="1"/>
  <c r="L89" i="8"/>
  <c r="O89" i="8" s="1"/>
  <c r="L137" i="8"/>
  <c r="O137" i="8" s="1"/>
  <c r="L177" i="8"/>
  <c r="O177" i="8" s="1"/>
  <c r="N13" i="8"/>
  <c r="N45" i="8"/>
  <c r="N93" i="8"/>
  <c r="N173" i="8"/>
  <c r="Q17" i="7"/>
  <c r="Q16" i="7"/>
  <c r="Q14" i="7"/>
  <c r="Q15" i="7"/>
  <c r="Q13" i="7"/>
  <c r="Q12" i="7"/>
  <c r="Q11" i="7"/>
  <c r="Q10" i="7"/>
  <c r="Q13" i="5"/>
  <c r="Q12" i="5"/>
  <c r="Q11" i="5"/>
  <c r="Q10" i="5"/>
  <c r="Q11" i="4"/>
  <c r="Q10" i="4"/>
  <c r="Q9" i="7"/>
  <c r="Q11" i="2"/>
  <c r="Q10" i="2"/>
  <c r="Q9" i="5"/>
  <c r="Q9" i="4"/>
  <c r="Q9" i="2"/>
  <c r="AD12" i="8" l="1"/>
  <c r="AC11" i="8"/>
  <c r="AD11" i="8"/>
  <c r="AD10" i="8"/>
  <c r="AC9" i="8"/>
  <c r="AC5" i="8"/>
  <c r="AC3" i="8"/>
  <c r="AC6" i="8"/>
  <c r="AC4" i="8"/>
  <c r="AD13" i="8"/>
  <c r="AA14" i="8"/>
  <c r="O195" i="8"/>
  <c r="AD14" i="8" s="1"/>
  <c r="AC13" i="8"/>
  <c r="AC14" i="8"/>
  <c r="AA15" i="8"/>
  <c r="O198" i="8"/>
  <c r="AD15" i="8" s="1"/>
  <c r="AD9" i="8"/>
  <c r="AC12" i="8"/>
  <c r="AC10" i="8"/>
  <c r="AA13" i="8"/>
  <c r="AA6" i="8"/>
  <c r="AA5" i="8"/>
  <c r="AA9" i="8"/>
  <c r="AA4" i="8"/>
  <c r="AA12" i="8"/>
  <c r="AA10" i="8"/>
  <c r="AA11" i="8"/>
  <c r="AA3" i="8"/>
  <c r="Y14" i="8"/>
  <c r="Y15" i="8"/>
  <c r="S9" i="7"/>
  <c r="T9" i="7"/>
  <c r="U9" i="7"/>
  <c r="V9" i="7"/>
  <c r="W9" i="7"/>
  <c r="Z9" i="7"/>
  <c r="S10" i="7"/>
  <c r="T10" i="7"/>
  <c r="U10" i="7"/>
  <c r="V10" i="7"/>
  <c r="W10" i="7"/>
  <c r="Z10" i="7"/>
  <c r="S11" i="7"/>
  <c r="T11" i="7"/>
  <c r="U11" i="7"/>
  <c r="V11" i="7"/>
  <c r="W11" i="7"/>
  <c r="Z11" i="7"/>
  <c r="S12" i="7"/>
  <c r="T12" i="7"/>
  <c r="U12" i="7"/>
  <c r="V12" i="7"/>
  <c r="W12" i="7"/>
  <c r="Z12" i="7"/>
  <c r="S13" i="7"/>
  <c r="T13" i="7"/>
  <c r="U13" i="7"/>
  <c r="V13" i="7"/>
  <c r="W13" i="7"/>
  <c r="Z13" i="7"/>
  <c r="S14" i="7"/>
  <c r="T14" i="7"/>
  <c r="U14" i="7"/>
  <c r="V14" i="7"/>
  <c r="W14" i="7"/>
  <c r="Z14" i="7"/>
  <c r="S15" i="7"/>
  <c r="T15" i="7"/>
  <c r="U15" i="7"/>
  <c r="V15" i="7"/>
  <c r="W15" i="7"/>
  <c r="Z15" i="7"/>
  <c r="S17" i="7"/>
  <c r="T17" i="7"/>
  <c r="U17" i="7"/>
  <c r="V17" i="7"/>
  <c r="W17" i="7"/>
  <c r="Z17" i="7"/>
  <c r="R17" i="7"/>
  <c r="R15" i="7"/>
  <c r="R14" i="7"/>
  <c r="R13" i="7"/>
  <c r="R12" i="7"/>
  <c r="R11" i="7"/>
  <c r="R10" i="7"/>
  <c r="R9" i="7"/>
  <c r="X15" i="7"/>
  <c r="X17" i="7"/>
  <c r="S9" i="6"/>
  <c r="T9" i="6"/>
  <c r="U9" i="6"/>
  <c r="V9" i="6"/>
  <c r="W9" i="6"/>
  <c r="Z9" i="6"/>
  <c r="S10" i="6"/>
  <c r="T10" i="6"/>
  <c r="U10" i="6"/>
  <c r="V10" i="6"/>
  <c r="W10" i="6"/>
  <c r="Z10" i="6"/>
  <c r="S11" i="6"/>
  <c r="T11" i="6"/>
  <c r="U11" i="6"/>
  <c r="V11" i="6"/>
  <c r="W11" i="6"/>
  <c r="Z11" i="6"/>
  <c r="S12" i="6"/>
  <c r="T12" i="6"/>
  <c r="U12" i="6"/>
  <c r="V12" i="6"/>
  <c r="W12" i="6"/>
  <c r="Z12" i="6"/>
  <c r="S13" i="6"/>
  <c r="T13" i="6"/>
  <c r="U13" i="6"/>
  <c r="V13" i="6"/>
  <c r="W13" i="6"/>
  <c r="Z13" i="6"/>
  <c r="S14" i="6"/>
  <c r="T14" i="6"/>
  <c r="U14" i="6"/>
  <c r="V14" i="6"/>
  <c r="W14" i="6"/>
  <c r="Z14" i="6"/>
  <c r="W6" i="7"/>
  <c r="V6" i="7"/>
  <c r="U6" i="7"/>
  <c r="T6" i="7"/>
  <c r="S6" i="7"/>
  <c r="R6" i="7"/>
  <c r="Q6" i="7"/>
  <c r="W5" i="7"/>
  <c r="V5" i="7"/>
  <c r="U5" i="7"/>
  <c r="T5" i="7"/>
  <c r="S5" i="7"/>
  <c r="R5" i="7"/>
  <c r="Q5" i="7"/>
  <c r="W4" i="7"/>
  <c r="V4" i="7"/>
  <c r="U4" i="7"/>
  <c r="T4" i="7"/>
  <c r="S4" i="7"/>
  <c r="R4" i="7"/>
  <c r="Q4" i="7"/>
  <c r="W3" i="7"/>
  <c r="V3" i="7"/>
  <c r="U3" i="7"/>
  <c r="T3" i="7"/>
  <c r="S3" i="7"/>
  <c r="R3" i="7"/>
  <c r="Q3" i="7"/>
  <c r="AD4" i="8" l="1"/>
  <c r="AD3" i="8"/>
  <c r="AD6" i="8"/>
  <c r="AD5" i="8"/>
  <c r="Y13" i="8"/>
  <c r="Y12" i="8"/>
  <c r="Y9" i="8"/>
  <c r="Y6" i="8"/>
  <c r="Y5" i="8"/>
  <c r="Y4" i="8"/>
  <c r="Y10" i="8"/>
  <c r="Y11" i="8"/>
  <c r="Y3" i="8"/>
  <c r="X12" i="7"/>
  <c r="X14" i="7"/>
  <c r="X13" i="7"/>
  <c r="X11" i="7"/>
  <c r="X10" i="7"/>
  <c r="X3" i="7"/>
  <c r="X9" i="7"/>
  <c r="X10" i="6"/>
  <c r="X11" i="6"/>
  <c r="X13" i="6"/>
  <c r="X12" i="6"/>
  <c r="X14" i="6"/>
  <c r="Z5" i="7"/>
  <c r="AE5" i="7" s="1"/>
  <c r="Z6" i="7"/>
  <c r="X5" i="7"/>
  <c r="X4" i="7"/>
  <c r="Z3" i="7"/>
  <c r="X6" i="7"/>
  <c r="Z4" i="7"/>
  <c r="AE15" i="7" l="1"/>
  <c r="AF15" i="7" s="1"/>
  <c r="AE10" i="7"/>
  <c r="AF10" i="7" s="1"/>
  <c r="AE11" i="7"/>
  <c r="AF11" i="7" s="1"/>
  <c r="AE17" i="7"/>
  <c r="AF17" i="7" s="1"/>
  <c r="AE12" i="7"/>
  <c r="AF12" i="7" s="1"/>
  <c r="AE9" i="7"/>
  <c r="AF9" i="7" s="1"/>
  <c r="AE13" i="7"/>
  <c r="AF13" i="7" s="1"/>
  <c r="AE14" i="7"/>
  <c r="AF14" i="7" s="1"/>
  <c r="J9" i="7"/>
  <c r="J17" i="7"/>
  <c r="J25" i="7"/>
  <c r="J33" i="7"/>
  <c r="J41" i="7"/>
  <c r="N41" i="7" s="1"/>
  <c r="J49" i="7"/>
  <c r="J57" i="7"/>
  <c r="N57" i="7" s="1"/>
  <c r="J65" i="7"/>
  <c r="N65" i="7" s="1"/>
  <c r="J73" i="7"/>
  <c r="J81" i="7"/>
  <c r="J89" i="7"/>
  <c r="J97" i="7"/>
  <c r="J105" i="7"/>
  <c r="N105" i="7" s="1"/>
  <c r="J113" i="7"/>
  <c r="J121" i="7"/>
  <c r="N121" i="7" s="1"/>
  <c r="J129" i="7"/>
  <c r="N129" i="7" s="1"/>
  <c r="J137" i="7"/>
  <c r="J145" i="7"/>
  <c r="J153" i="7"/>
  <c r="J161" i="7"/>
  <c r="J169" i="7"/>
  <c r="N169" i="7" s="1"/>
  <c r="J177" i="7"/>
  <c r="J185" i="7"/>
  <c r="N185" i="7" s="1"/>
  <c r="J193" i="7"/>
  <c r="N193" i="7" s="1"/>
  <c r="J8" i="7"/>
  <c r="J80" i="7"/>
  <c r="J128" i="7"/>
  <c r="J184" i="7"/>
  <c r="J10" i="7"/>
  <c r="N10" i="7" s="1"/>
  <c r="J18" i="7"/>
  <c r="J26" i="7"/>
  <c r="N26" i="7" s="1"/>
  <c r="J34" i="7"/>
  <c r="N34" i="7" s="1"/>
  <c r="J42" i="7"/>
  <c r="J50" i="7"/>
  <c r="J58" i="7"/>
  <c r="J66" i="7"/>
  <c r="J74" i="7"/>
  <c r="N74" i="7" s="1"/>
  <c r="J82" i="7"/>
  <c r="J90" i="7"/>
  <c r="N90" i="7" s="1"/>
  <c r="J98" i="7"/>
  <c r="N98" i="7" s="1"/>
  <c r="J106" i="7"/>
  <c r="J114" i="7"/>
  <c r="J122" i="7"/>
  <c r="J130" i="7"/>
  <c r="J138" i="7"/>
  <c r="N138" i="7" s="1"/>
  <c r="J146" i="7"/>
  <c r="J154" i="7"/>
  <c r="N154" i="7" s="1"/>
  <c r="J162" i="7"/>
  <c r="N162" i="7" s="1"/>
  <c r="J170" i="7"/>
  <c r="J178" i="7"/>
  <c r="J186" i="7"/>
  <c r="J194" i="7"/>
  <c r="J32" i="7"/>
  <c r="J112" i="7"/>
  <c r="J176" i="7"/>
  <c r="N176" i="7" s="1"/>
  <c r="J11" i="7"/>
  <c r="N11" i="7" s="1"/>
  <c r="J19" i="7"/>
  <c r="J27" i="7"/>
  <c r="J35" i="7"/>
  <c r="J43" i="7"/>
  <c r="J51" i="7"/>
  <c r="N51" i="7" s="1"/>
  <c r="J59" i="7"/>
  <c r="J67" i="7"/>
  <c r="N67" i="7" s="1"/>
  <c r="J75" i="7"/>
  <c r="N75" i="7" s="1"/>
  <c r="J83" i="7"/>
  <c r="J91" i="7"/>
  <c r="J99" i="7"/>
  <c r="J107" i="7"/>
  <c r="J115" i="7"/>
  <c r="N115" i="7" s="1"/>
  <c r="J123" i="7"/>
  <c r="J131" i="7"/>
  <c r="N131" i="7" s="1"/>
  <c r="J139" i="7"/>
  <c r="N139" i="7" s="1"/>
  <c r="J147" i="7"/>
  <c r="J155" i="7"/>
  <c r="J163" i="7"/>
  <c r="J171" i="7"/>
  <c r="J179" i="7"/>
  <c r="N179" i="7" s="1"/>
  <c r="J187" i="7"/>
  <c r="J195" i="7"/>
  <c r="N195" i="7" s="1"/>
  <c r="J16" i="7"/>
  <c r="N16" i="7" s="1"/>
  <c r="J64" i="7"/>
  <c r="J104" i="7"/>
  <c r="J152" i="7"/>
  <c r="J4" i="7"/>
  <c r="J12" i="7"/>
  <c r="N12" i="7" s="1"/>
  <c r="J20" i="7"/>
  <c r="J28" i="7"/>
  <c r="N28" i="7" s="1"/>
  <c r="J36" i="7"/>
  <c r="N36" i="7" s="1"/>
  <c r="J44" i="7"/>
  <c r="J52" i="7"/>
  <c r="J60" i="7"/>
  <c r="J68" i="7"/>
  <c r="J76" i="7"/>
  <c r="N76" i="7" s="1"/>
  <c r="J84" i="7"/>
  <c r="J92" i="7"/>
  <c r="N92" i="7" s="1"/>
  <c r="J100" i="7"/>
  <c r="N100" i="7" s="1"/>
  <c r="J108" i="7"/>
  <c r="J116" i="7"/>
  <c r="J124" i="7"/>
  <c r="J132" i="7"/>
  <c r="J140" i="7"/>
  <c r="N140" i="7" s="1"/>
  <c r="J148" i="7"/>
  <c r="J156" i="7"/>
  <c r="N156" i="7" s="1"/>
  <c r="J164" i="7"/>
  <c r="N164" i="7" s="1"/>
  <c r="J172" i="7"/>
  <c r="J180" i="7"/>
  <c r="J188" i="7"/>
  <c r="J196" i="7"/>
  <c r="J72" i="7"/>
  <c r="N72" i="7" s="1"/>
  <c r="J160" i="7"/>
  <c r="J5" i="7"/>
  <c r="N5" i="7" s="1"/>
  <c r="J13" i="7"/>
  <c r="N13" i="7" s="1"/>
  <c r="J21" i="7"/>
  <c r="J29" i="7"/>
  <c r="J37" i="7"/>
  <c r="J45" i="7"/>
  <c r="J53" i="7"/>
  <c r="N53" i="7" s="1"/>
  <c r="J61" i="7"/>
  <c r="J69" i="7"/>
  <c r="N69" i="7" s="1"/>
  <c r="J77" i="7"/>
  <c r="N77" i="7" s="1"/>
  <c r="J85" i="7"/>
  <c r="J93" i="7"/>
  <c r="J101" i="7"/>
  <c r="J109" i="7"/>
  <c r="J117" i="7"/>
  <c r="J125" i="7"/>
  <c r="J133" i="7"/>
  <c r="N133" i="7" s="1"/>
  <c r="J141" i="7"/>
  <c r="N141" i="7" s="1"/>
  <c r="J149" i="7"/>
  <c r="J157" i="7"/>
  <c r="J165" i="7"/>
  <c r="J173" i="7"/>
  <c r="N173" i="7" s="1"/>
  <c r="J181" i="7"/>
  <c r="N181" i="7" s="1"/>
  <c r="J189" i="7"/>
  <c r="N189" i="7" s="1"/>
  <c r="J197" i="7"/>
  <c r="N197" i="7" s="1"/>
  <c r="AC15" i="7" s="1"/>
  <c r="J48" i="7"/>
  <c r="N48" i="7" s="1"/>
  <c r="J136" i="7"/>
  <c r="J6" i="7"/>
  <c r="J14" i="7"/>
  <c r="N14" i="7" s="1"/>
  <c r="J22" i="7"/>
  <c r="J30" i="7"/>
  <c r="J38" i="7"/>
  <c r="J46" i="7"/>
  <c r="N46" i="7" s="1"/>
  <c r="J54" i="7"/>
  <c r="N54" i="7" s="1"/>
  <c r="J62" i="7"/>
  <c r="J70" i="7"/>
  <c r="J78" i="7"/>
  <c r="J86" i="7"/>
  <c r="J94" i="7"/>
  <c r="J102" i="7"/>
  <c r="J110" i="7"/>
  <c r="N110" i="7" s="1"/>
  <c r="J118" i="7"/>
  <c r="N118" i="7" s="1"/>
  <c r="J126" i="7"/>
  <c r="J134" i="7"/>
  <c r="J142" i="7"/>
  <c r="J150" i="7"/>
  <c r="J158" i="7"/>
  <c r="N158" i="7" s="1"/>
  <c r="J166" i="7"/>
  <c r="J174" i="7"/>
  <c r="N174" i="7" s="1"/>
  <c r="J182" i="7"/>
  <c r="N182" i="7" s="1"/>
  <c r="J190" i="7"/>
  <c r="J198" i="7"/>
  <c r="J3" i="7"/>
  <c r="J40" i="7"/>
  <c r="J88" i="7"/>
  <c r="N88" i="7" s="1"/>
  <c r="J144" i="7"/>
  <c r="J192" i="7"/>
  <c r="N192" i="7" s="1"/>
  <c r="J7" i="7"/>
  <c r="N7" i="7" s="1"/>
  <c r="J15" i="7"/>
  <c r="J23" i="7"/>
  <c r="J31" i="7"/>
  <c r="J39" i="7"/>
  <c r="J47" i="7"/>
  <c r="N47" i="7" s="1"/>
  <c r="J55" i="7"/>
  <c r="N55" i="7" s="1"/>
  <c r="J63" i="7"/>
  <c r="N63" i="7" s="1"/>
  <c r="J71" i="7"/>
  <c r="N71" i="7" s="1"/>
  <c r="J79" i="7"/>
  <c r="J87" i="7"/>
  <c r="N87" i="7" s="1"/>
  <c r="J95" i="7"/>
  <c r="J103" i="7"/>
  <c r="N103" i="7" s="1"/>
  <c r="J111" i="7"/>
  <c r="N111" i="7" s="1"/>
  <c r="J119" i="7"/>
  <c r="N119" i="7" s="1"/>
  <c r="J127" i="7"/>
  <c r="N127" i="7" s="1"/>
  <c r="J135" i="7"/>
  <c r="N135" i="7" s="1"/>
  <c r="J143" i="7"/>
  <c r="J151" i="7"/>
  <c r="N151" i="7" s="1"/>
  <c r="J159" i="7"/>
  <c r="J167" i="7"/>
  <c r="J175" i="7"/>
  <c r="N175" i="7" s="1"/>
  <c r="J183" i="7"/>
  <c r="J191" i="7"/>
  <c r="N191" i="7" s="1"/>
  <c r="J24" i="7"/>
  <c r="N24" i="7" s="1"/>
  <c r="J56" i="7"/>
  <c r="J96" i="7"/>
  <c r="J120" i="7"/>
  <c r="J168" i="7"/>
  <c r="N168" i="7" s="1"/>
  <c r="L3" i="7"/>
  <c r="N19" i="7"/>
  <c r="N27" i="7"/>
  <c r="N35" i="7"/>
  <c r="N43" i="7"/>
  <c r="N59" i="7"/>
  <c r="N83" i="7"/>
  <c r="N91" i="7"/>
  <c r="N99" i="7"/>
  <c r="N107" i="7"/>
  <c r="N123" i="7"/>
  <c r="N147" i="7"/>
  <c r="N155" i="7"/>
  <c r="N163" i="7"/>
  <c r="N171" i="7"/>
  <c r="N187" i="7"/>
  <c r="N4" i="7"/>
  <c r="N20" i="7"/>
  <c r="N44" i="7"/>
  <c r="N52" i="7"/>
  <c r="N60" i="7"/>
  <c r="N68" i="7"/>
  <c r="N84" i="7"/>
  <c r="N108" i="7"/>
  <c r="N116" i="7"/>
  <c r="N124" i="7"/>
  <c r="N132" i="7"/>
  <c r="N148" i="7"/>
  <c r="N172" i="7"/>
  <c r="N180" i="7"/>
  <c r="N188" i="7"/>
  <c r="N196" i="7"/>
  <c r="N15" i="7"/>
  <c r="N23" i="7"/>
  <c r="N31" i="7"/>
  <c r="N39" i="7"/>
  <c r="N79" i="7"/>
  <c r="N95" i="7"/>
  <c r="N167" i="7"/>
  <c r="N42" i="7"/>
  <c r="N50" i="7"/>
  <c r="N58" i="7"/>
  <c r="N66" i="7"/>
  <c r="N82" i="7"/>
  <c r="N114" i="7"/>
  <c r="N122" i="7"/>
  <c r="N130" i="7"/>
  <c r="N146" i="7"/>
  <c r="N170" i="7"/>
  <c r="N178" i="7"/>
  <c r="N186" i="7"/>
  <c r="N194" i="7"/>
  <c r="N21" i="7"/>
  <c r="N29" i="7"/>
  <c r="N37" i="7"/>
  <c r="N45" i="7"/>
  <c r="N61" i="7"/>
  <c r="N85" i="7"/>
  <c r="N93" i="7"/>
  <c r="N101" i="7"/>
  <c r="N109" i="7"/>
  <c r="N117" i="7"/>
  <c r="N125" i="7"/>
  <c r="N149" i="7"/>
  <c r="N157" i="7"/>
  <c r="N165" i="7"/>
  <c r="N143" i="7"/>
  <c r="N159" i="7"/>
  <c r="N183" i="7"/>
  <c r="N3" i="7"/>
  <c r="N106" i="7"/>
  <c r="N6" i="7"/>
  <c r="N22" i="7"/>
  <c r="N30" i="7"/>
  <c r="N38" i="7"/>
  <c r="N62" i="7"/>
  <c r="N70" i="7"/>
  <c r="N78" i="7"/>
  <c r="N86" i="7"/>
  <c r="N94" i="7"/>
  <c r="N102" i="7"/>
  <c r="N126" i="7"/>
  <c r="N134" i="7"/>
  <c r="N142" i="7"/>
  <c r="N150" i="7"/>
  <c r="N166" i="7"/>
  <c r="N190" i="7"/>
  <c r="N198" i="7"/>
  <c r="AC17" i="7" s="1"/>
  <c r="N8" i="7"/>
  <c r="N32" i="7"/>
  <c r="N40" i="7"/>
  <c r="N56" i="7"/>
  <c r="N64" i="7"/>
  <c r="N80" i="7"/>
  <c r="N96" i="7"/>
  <c r="N104" i="7"/>
  <c r="N112" i="7"/>
  <c r="N120" i="7"/>
  <c r="N128" i="7"/>
  <c r="N136" i="7"/>
  <c r="N144" i="7"/>
  <c r="N152" i="7"/>
  <c r="N160" i="7"/>
  <c r="N184" i="7"/>
  <c r="N9" i="7"/>
  <c r="N17" i="7"/>
  <c r="N25" i="7"/>
  <c r="N33" i="7"/>
  <c r="N49" i="7"/>
  <c r="N73" i="7"/>
  <c r="N81" i="7"/>
  <c r="N89" i="7"/>
  <c r="N97" i="7"/>
  <c r="N113" i="7"/>
  <c r="N137" i="7"/>
  <c r="N145" i="7"/>
  <c r="N153" i="7"/>
  <c r="N161" i="7"/>
  <c r="N177" i="7"/>
  <c r="N18" i="7"/>
  <c r="L198" i="7"/>
  <c r="L167" i="7"/>
  <c r="O167" i="7" s="1"/>
  <c r="L103" i="7"/>
  <c r="O103" i="7" s="1"/>
  <c r="L40" i="7"/>
  <c r="O40" i="7" s="1"/>
  <c r="L8" i="7"/>
  <c r="O8" i="7" s="1"/>
  <c r="L111" i="7"/>
  <c r="O111" i="7" s="1"/>
  <c r="L159" i="7"/>
  <c r="O159" i="7" s="1"/>
  <c r="L95" i="7"/>
  <c r="O95" i="7" s="1"/>
  <c r="L39" i="7"/>
  <c r="O39" i="7" s="1"/>
  <c r="L7" i="7"/>
  <c r="O7" i="7" s="1"/>
  <c r="L151" i="7"/>
  <c r="O151" i="7" s="1"/>
  <c r="L87" i="7"/>
  <c r="O87" i="7" s="1"/>
  <c r="L32" i="7"/>
  <c r="O32" i="7" s="1"/>
  <c r="L47" i="7"/>
  <c r="O47" i="7" s="1"/>
  <c r="L143" i="7"/>
  <c r="O143" i="7" s="1"/>
  <c r="L79" i="7"/>
  <c r="O79" i="7" s="1"/>
  <c r="L31" i="7"/>
  <c r="O31" i="7" s="1"/>
  <c r="L175" i="7"/>
  <c r="O175" i="7" s="1"/>
  <c r="L135" i="7"/>
  <c r="O135" i="7" s="1"/>
  <c r="L71" i="7"/>
  <c r="O71" i="7" s="1"/>
  <c r="L24" i="7"/>
  <c r="O24" i="7" s="1"/>
  <c r="L191" i="7"/>
  <c r="O191" i="7" s="1"/>
  <c r="L127" i="7"/>
  <c r="O127" i="7" s="1"/>
  <c r="L63" i="7"/>
  <c r="O63" i="7" s="1"/>
  <c r="L23" i="7"/>
  <c r="O23" i="7" s="1"/>
  <c r="L119" i="7"/>
  <c r="O119" i="7" s="1"/>
  <c r="L16" i="7"/>
  <c r="O16" i="7" s="1"/>
  <c r="L15" i="7"/>
  <c r="L183" i="7"/>
  <c r="O183" i="7" s="1"/>
  <c r="L55" i="7"/>
  <c r="O55" i="7" s="1"/>
  <c r="L72" i="7"/>
  <c r="O72" i="7" s="1"/>
  <c r="L136" i="7"/>
  <c r="O136" i="7" s="1"/>
  <c r="L9" i="7"/>
  <c r="O9" i="7" s="1"/>
  <c r="L73" i="7"/>
  <c r="O73" i="7" s="1"/>
  <c r="L137" i="7"/>
  <c r="O137" i="7" s="1"/>
  <c r="L66" i="7"/>
  <c r="O66" i="7" s="1"/>
  <c r="L130" i="7"/>
  <c r="O130" i="7" s="1"/>
  <c r="L194" i="7"/>
  <c r="O194" i="7" s="1"/>
  <c r="L59" i="7"/>
  <c r="O59" i="7" s="1"/>
  <c r="L123" i="7"/>
  <c r="O123" i="7" s="1"/>
  <c r="L187" i="7"/>
  <c r="O187" i="7" s="1"/>
  <c r="L60" i="7"/>
  <c r="O60" i="7" s="1"/>
  <c r="L124" i="7"/>
  <c r="O124" i="7" s="1"/>
  <c r="L188" i="7"/>
  <c r="O188" i="7" s="1"/>
  <c r="L53" i="7"/>
  <c r="O53" i="7" s="1"/>
  <c r="L117" i="7"/>
  <c r="O117" i="7" s="1"/>
  <c r="L181" i="7"/>
  <c r="O181" i="7" s="1"/>
  <c r="L46" i="7"/>
  <c r="O46" i="7" s="1"/>
  <c r="L110" i="7"/>
  <c r="O110" i="7" s="1"/>
  <c r="L174" i="7"/>
  <c r="O174" i="7" s="1"/>
  <c r="L80" i="7"/>
  <c r="O80" i="7" s="1"/>
  <c r="L144" i="7"/>
  <c r="O144" i="7" s="1"/>
  <c r="L17" i="7"/>
  <c r="O17" i="7" s="1"/>
  <c r="L81" i="7"/>
  <c r="O81" i="7" s="1"/>
  <c r="L145" i="7"/>
  <c r="O145" i="7" s="1"/>
  <c r="L10" i="7"/>
  <c r="O10" i="7" s="1"/>
  <c r="L74" i="7"/>
  <c r="O74" i="7" s="1"/>
  <c r="L138" i="7"/>
  <c r="O138" i="7" s="1"/>
  <c r="L4" i="7"/>
  <c r="O4" i="7" s="1"/>
  <c r="L67" i="7"/>
  <c r="O67" i="7" s="1"/>
  <c r="L131" i="7"/>
  <c r="O131" i="7" s="1"/>
  <c r="L195" i="7"/>
  <c r="O195" i="7" s="1"/>
  <c r="L68" i="7"/>
  <c r="O68" i="7" s="1"/>
  <c r="L132" i="7"/>
  <c r="O132" i="7" s="1"/>
  <c r="L196" i="7"/>
  <c r="O196" i="7" s="1"/>
  <c r="L61" i="7"/>
  <c r="O61" i="7" s="1"/>
  <c r="L125" i="7"/>
  <c r="O125" i="7" s="1"/>
  <c r="L189" i="7"/>
  <c r="O189" i="7" s="1"/>
  <c r="L54" i="7"/>
  <c r="O54" i="7" s="1"/>
  <c r="L118" i="7"/>
  <c r="O118" i="7" s="1"/>
  <c r="L182" i="7"/>
  <c r="O182" i="7" s="1"/>
  <c r="L185" i="7"/>
  <c r="O185" i="7" s="1"/>
  <c r="L108" i="7"/>
  <c r="O108" i="7" s="1"/>
  <c r="L165" i="7"/>
  <c r="O165" i="7" s="1"/>
  <c r="L88" i="7"/>
  <c r="O88" i="7" s="1"/>
  <c r="L152" i="7"/>
  <c r="O152" i="7" s="1"/>
  <c r="L25" i="7"/>
  <c r="O25" i="7" s="1"/>
  <c r="L89" i="7"/>
  <c r="O89" i="7" s="1"/>
  <c r="L153" i="7"/>
  <c r="O153" i="7" s="1"/>
  <c r="L18" i="7"/>
  <c r="O18" i="7" s="1"/>
  <c r="L82" i="7"/>
  <c r="O82" i="7" s="1"/>
  <c r="L146" i="7"/>
  <c r="O146" i="7" s="1"/>
  <c r="L11" i="7"/>
  <c r="O11" i="7" s="1"/>
  <c r="L75" i="7"/>
  <c r="O75" i="7" s="1"/>
  <c r="L139" i="7"/>
  <c r="L12" i="7"/>
  <c r="O12" i="7" s="1"/>
  <c r="L76" i="7"/>
  <c r="O76" i="7" s="1"/>
  <c r="L140" i="7"/>
  <c r="O140" i="7" s="1"/>
  <c r="L5" i="7"/>
  <c r="L69" i="7"/>
  <c r="O69" i="7" s="1"/>
  <c r="L133" i="7"/>
  <c r="O133" i="7" s="1"/>
  <c r="L197" i="7"/>
  <c r="L62" i="7"/>
  <c r="O62" i="7" s="1"/>
  <c r="L126" i="7"/>
  <c r="O126" i="7" s="1"/>
  <c r="L190" i="7"/>
  <c r="O190" i="7" s="1"/>
  <c r="L96" i="7"/>
  <c r="O96" i="7" s="1"/>
  <c r="L160" i="7"/>
  <c r="O160" i="7" s="1"/>
  <c r="L33" i="7"/>
  <c r="O33" i="7" s="1"/>
  <c r="L97" i="7"/>
  <c r="O97" i="7" s="1"/>
  <c r="L161" i="7"/>
  <c r="O161" i="7" s="1"/>
  <c r="L26" i="7"/>
  <c r="O26" i="7" s="1"/>
  <c r="L90" i="7"/>
  <c r="O90" i="7" s="1"/>
  <c r="L154" i="7"/>
  <c r="O154" i="7" s="1"/>
  <c r="L19" i="7"/>
  <c r="O19" i="7" s="1"/>
  <c r="L83" i="7"/>
  <c r="O83" i="7" s="1"/>
  <c r="L147" i="7"/>
  <c r="O147" i="7" s="1"/>
  <c r="L20" i="7"/>
  <c r="O20" i="7" s="1"/>
  <c r="L84" i="7"/>
  <c r="O84" i="7" s="1"/>
  <c r="L148" i="7"/>
  <c r="O148" i="7" s="1"/>
  <c r="L13" i="7"/>
  <c r="O13" i="7" s="1"/>
  <c r="L77" i="7"/>
  <c r="O77" i="7" s="1"/>
  <c r="L141" i="7"/>
  <c r="O141" i="7" s="1"/>
  <c r="L6" i="7"/>
  <c r="O6" i="7" s="1"/>
  <c r="L70" i="7"/>
  <c r="O70" i="7" s="1"/>
  <c r="L134" i="7"/>
  <c r="O134" i="7" s="1"/>
  <c r="L120" i="7"/>
  <c r="O120" i="7" s="1"/>
  <c r="L121" i="7"/>
  <c r="O121" i="7" s="1"/>
  <c r="L114" i="7"/>
  <c r="O114" i="7" s="1"/>
  <c r="L44" i="7"/>
  <c r="O44" i="7" s="1"/>
  <c r="L101" i="7"/>
  <c r="O101" i="7" s="1"/>
  <c r="L104" i="7"/>
  <c r="O104" i="7" s="1"/>
  <c r="L168" i="7"/>
  <c r="O168" i="7" s="1"/>
  <c r="L41" i="7"/>
  <c r="O41" i="7" s="1"/>
  <c r="L105" i="7"/>
  <c r="O105" i="7" s="1"/>
  <c r="L169" i="7"/>
  <c r="O169" i="7" s="1"/>
  <c r="L34" i="7"/>
  <c r="O34" i="7" s="1"/>
  <c r="L98" i="7"/>
  <c r="O98" i="7" s="1"/>
  <c r="L162" i="7"/>
  <c r="O162" i="7" s="1"/>
  <c r="L27" i="7"/>
  <c r="O27" i="7" s="1"/>
  <c r="L91" i="7"/>
  <c r="O91" i="7" s="1"/>
  <c r="L155" i="7"/>
  <c r="O155" i="7" s="1"/>
  <c r="L28" i="7"/>
  <c r="O28" i="7" s="1"/>
  <c r="L92" i="7"/>
  <c r="O92" i="7" s="1"/>
  <c r="L156" i="7"/>
  <c r="O156" i="7" s="1"/>
  <c r="L21" i="7"/>
  <c r="O21" i="7" s="1"/>
  <c r="L85" i="7"/>
  <c r="O85" i="7" s="1"/>
  <c r="L149" i="7"/>
  <c r="O149" i="7" s="1"/>
  <c r="L14" i="7"/>
  <c r="O14" i="7" s="1"/>
  <c r="L78" i="7"/>
  <c r="O78" i="7" s="1"/>
  <c r="L142" i="7"/>
  <c r="O142" i="7" s="1"/>
  <c r="L56" i="7"/>
  <c r="O56" i="7" s="1"/>
  <c r="L57" i="7"/>
  <c r="O57" i="7" s="1"/>
  <c r="L178" i="7"/>
  <c r="O178" i="7" s="1"/>
  <c r="L171" i="7"/>
  <c r="O171" i="7" s="1"/>
  <c r="L37" i="7"/>
  <c r="O37" i="7" s="1"/>
  <c r="L158" i="7"/>
  <c r="O158" i="7" s="1"/>
  <c r="L48" i="7"/>
  <c r="O48" i="7" s="1"/>
  <c r="L112" i="7"/>
  <c r="O112" i="7" s="1"/>
  <c r="L176" i="7"/>
  <c r="O176" i="7" s="1"/>
  <c r="L49" i="7"/>
  <c r="O49" i="7" s="1"/>
  <c r="L113" i="7"/>
  <c r="O113" i="7" s="1"/>
  <c r="L177" i="7"/>
  <c r="O177" i="7" s="1"/>
  <c r="L42" i="7"/>
  <c r="O42" i="7" s="1"/>
  <c r="L106" i="7"/>
  <c r="O106" i="7" s="1"/>
  <c r="L170" i="7"/>
  <c r="O170" i="7" s="1"/>
  <c r="L35" i="7"/>
  <c r="O35" i="7" s="1"/>
  <c r="L99" i="7"/>
  <c r="O99" i="7" s="1"/>
  <c r="L163" i="7"/>
  <c r="O163" i="7" s="1"/>
  <c r="L36" i="7"/>
  <c r="O36" i="7" s="1"/>
  <c r="L100" i="7"/>
  <c r="O100" i="7" s="1"/>
  <c r="L164" i="7"/>
  <c r="O164" i="7" s="1"/>
  <c r="L29" i="7"/>
  <c r="O29" i="7" s="1"/>
  <c r="L93" i="7"/>
  <c r="O93" i="7" s="1"/>
  <c r="L157" i="7"/>
  <c r="O157" i="7" s="1"/>
  <c r="L22" i="7"/>
  <c r="O22" i="7" s="1"/>
  <c r="L86" i="7"/>
  <c r="O86" i="7" s="1"/>
  <c r="L150" i="7"/>
  <c r="O150" i="7" s="1"/>
  <c r="L184" i="7"/>
  <c r="O184" i="7" s="1"/>
  <c r="L50" i="7"/>
  <c r="O50" i="7" s="1"/>
  <c r="L43" i="7"/>
  <c r="O43" i="7" s="1"/>
  <c r="L107" i="7"/>
  <c r="O107" i="7" s="1"/>
  <c r="L172" i="7"/>
  <c r="O172" i="7" s="1"/>
  <c r="L94" i="7"/>
  <c r="O94" i="7" s="1"/>
  <c r="L64" i="7"/>
  <c r="O64" i="7" s="1"/>
  <c r="L128" i="7"/>
  <c r="O128" i="7" s="1"/>
  <c r="L192" i="7"/>
  <c r="O192" i="7" s="1"/>
  <c r="L65" i="7"/>
  <c r="L129" i="7"/>
  <c r="O129" i="7" s="1"/>
  <c r="L193" i="7"/>
  <c r="O193" i="7" s="1"/>
  <c r="L58" i="7"/>
  <c r="O58" i="7" s="1"/>
  <c r="L122" i="7"/>
  <c r="O122" i="7" s="1"/>
  <c r="L186" i="7"/>
  <c r="L51" i="7"/>
  <c r="O51" i="7" s="1"/>
  <c r="L115" i="7"/>
  <c r="O115" i="7" s="1"/>
  <c r="L179" i="7"/>
  <c r="O179" i="7" s="1"/>
  <c r="L52" i="7"/>
  <c r="O52" i="7" s="1"/>
  <c r="L116" i="7"/>
  <c r="O116" i="7" s="1"/>
  <c r="L180" i="7"/>
  <c r="O180" i="7" s="1"/>
  <c r="L45" i="7"/>
  <c r="O45" i="7" s="1"/>
  <c r="L109" i="7"/>
  <c r="O109" i="7" s="1"/>
  <c r="L173" i="7"/>
  <c r="O173" i="7" s="1"/>
  <c r="L38" i="7"/>
  <c r="O38" i="7" s="1"/>
  <c r="L102" i="7"/>
  <c r="O102" i="7" s="1"/>
  <c r="L166" i="7"/>
  <c r="O166" i="7" s="1"/>
  <c r="L30" i="7"/>
  <c r="O30" i="7" s="1"/>
  <c r="T4" i="6"/>
  <c r="V6" i="6"/>
  <c r="U6" i="6"/>
  <c r="T6" i="6"/>
  <c r="S6" i="6"/>
  <c r="V5" i="6"/>
  <c r="S5" i="6"/>
  <c r="V4" i="6"/>
  <c r="U4" i="6"/>
  <c r="S4" i="6"/>
  <c r="V3" i="6"/>
  <c r="U3" i="6"/>
  <c r="T3" i="6"/>
  <c r="S3" i="6"/>
  <c r="X9" i="6"/>
  <c r="AC10" i="7" l="1"/>
  <c r="AC12" i="7"/>
  <c r="AC11" i="7"/>
  <c r="AC14" i="7"/>
  <c r="AC13" i="7"/>
  <c r="AC4" i="7"/>
  <c r="AC5" i="7"/>
  <c r="AC6" i="7"/>
  <c r="AC3" i="7"/>
  <c r="AC9" i="7"/>
  <c r="O198" i="7"/>
  <c r="AD17" i="7" s="1"/>
  <c r="AA17" i="7"/>
  <c r="O3" i="7"/>
  <c r="AA9" i="7"/>
  <c r="AA3" i="7"/>
  <c r="AA4" i="7"/>
  <c r="AA6" i="7"/>
  <c r="AA5" i="7"/>
  <c r="O186" i="7"/>
  <c r="AD14" i="7" s="1"/>
  <c r="AA14" i="7"/>
  <c r="O65" i="7"/>
  <c r="AD12" i="7" s="1"/>
  <c r="AA12" i="7"/>
  <c r="O5" i="7"/>
  <c r="AD10" i="7" s="1"/>
  <c r="AA10" i="7"/>
  <c r="O139" i="7"/>
  <c r="AD13" i="7" s="1"/>
  <c r="AA13" i="7"/>
  <c r="O197" i="7"/>
  <c r="AD15" i="7" s="1"/>
  <c r="AA15" i="7"/>
  <c r="O15" i="7"/>
  <c r="AD11" i="7" s="1"/>
  <c r="AA11" i="7"/>
  <c r="Y15" i="7"/>
  <c r="Y17" i="7"/>
  <c r="T5" i="6"/>
  <c r="U5" i="6"/>
  <c r="W5" i="6"/>
  <c r="W6" i="6"/>
  <c r="W3" i="6"/>
  <c r="W4" i="6"/>
  <c r="X3" i="6"/>
  <c r="X5" i="6"/>
  <c r="X6" i="6"/>
  <c r="Z6" i="6"/>
  <c r="X4" i="6"/>
  <c r="AD6" i="7" l="1"/>
  <c r="AD3" i="7"/>
  <c r="AD4" i="7"/>
  <c r="AD5" i="7"/>
  <c r="AD9" i="7"/>
  <c r="Y9" i="7"/>
  <c r="Y4" i="7"/>
  <c r="Y5" i="7"/>
  <c r="Y6" i="7"/>
  <c r="Y11" i="7"/>
  <c r="Y13" i="7"/>
  <c r="Y3" i="7"/>
  <c r="Y12" i="7"/>
  <c r="Y10" i="7"/>
  <c r="Y14" i="7"/>
  <c r="Z5" i="6"/>
  <c r="AE5" i="6" s="1"/>
  <c r="Z3" i="6"/>
  <c r="Z4" i="6"/>
  <c r="AE13" i="6" l="1"/>
  <c r="AF13" i="6" s="1"/>
  <c r="AE14" i="6"/>
  <c r="AF14" i="6" s="1"/>
  <c r="AE9" i="6"/>
  <c r="AF9" i="6" s="1"/>
  <c r="AE10" i="6"/>
  <c r="AF10" i="6" s="1"/>
  <c r="AE11" i="6"/>
  <c r="AF11" i="6" s="1"/>
  <c r="AE12" i="6"/>
  <c r="AF12" i="6" s="1"/>
  <c r="J6" i="6"/>
  <c r="N6" i="6" s="1"/>
  <c r="J14" i="6"/>
  <c r="N14" i="6" s="1"/>
  <c r="J22" i="6"/>
  <c r="J30" i="6"/>
  <c r="J38" i="6"/>
  <c r="J46" i="6"/>
  <c r="J54" i="6"/>
  <c r="J62" i="6"/>
  <c r="J70" i="6"/>
  <c r="N70" i="6" s="1"/>
  <c r="J78" i="6"/>
  <c r="N78" i="6" s="1"/>
  <c r="J86" i="6"/>
  <c r="J94" i="6"/>
  <c r="J102" i="6"/>
  <c r="J110" i="6"/>
  <c r="J118" i="6"/>
  <c r="J126" i="6"/>
  <c r="J134" i="6"/>
  <c r="N134" i="6" s="1"/>
  <c r="J142" i="6"/>
  <c r="N142" i="6" s="1"/>
  <c r="J150" i="6"/>
  <c r="J158" i="6"/>
  <c r="J166" i="6"/>
  <c r="J174" i="6"/>
  <c r="J182" i="6"/>
  <c r="J190" i="6"/>
  <c r="J198" i="6"/>
  <c r="N198" i="6" s="1"/>
  <c r="J4" i="6"/>
  <c r="N4" i="6" s="1"/>
  <c r="J36" i="6"/>
  <c r="J68" i="6"/>
  <c r="J92" i="6"/>
  <c r="J124" i="6"/>
  <c r="J156" i="6"/>
  <c r="J188" i="6"/>
  <c r="J13" i="6"/>
  <c r="N13" i="6" s="1"/>
  <c r="J37" i="6"/>
  <c r="N37" i="6" s="1"/>
  <c r="J61" i="6"/>
  <c r="J77" i="6"/>
  <c r="J109" i="6"/>
  <c r="J125" i="6"/>
  <c r="J149" i="6"/>
  <c r="J173" i="6"/>
  <c r="J197" i="6"/>
  <c r="N197" i="6" s="1"/>
  <c r="AC14" i="6" s="1"/>
  <c r="J7" i="6"/>
  <c r="J15" i="6"/>
  <c r="J23" i="6"/>
  <c r="J31" i="6"/>
  <c r="J39" i="6"/>
  <c r="J47" i="6"/>
  <c r="J55" i="6"/>
  <c r="J63" i="6"/>
  <c r="J71" i="6"/>
  <c r="N71" i="6" s="1"/>
  <c r="J79" i="6"/>
  <c r="J87" i="6"/>
  <c r="J95" i="6"/>
  <c r="J103" i="6"/>
  <c r="J111" i="6"/>
  <c r="J119" i="6"/>
  <c r="J127" i="6"/>
  <c r="N127" i="6" s="1"/>
  <c r="J135" i="6"/>
  <c r="N135" i="6" s="1"/>
  <c r="J143" i="6"/>
  <c r="J151" i="6"/>
  <c r="J159" i="6"/>
  <c r="J167" i="6"/>
  <c r="J175" i="6"/>
  <c r="J183" i="6"/>
  <c r="J191" i="6"/>
  <c r="N191" i="6" s="1"/>
  <c r="J3" i="6"/>
  <c r="N3" i="6" s="1"/>
  <c r="J28" i="6"/>
  <c r="J108" i="6"/>
  <c r="J140" i="6"/>
  <c r="J180" i="6"/>
  <c r="J101" i="6"/>
  <c r="J165" i="6"/>
  <c r="J8" i="6"/>
  <c r="N8" i="6" s="1"/>
  <c r="J16" i="6"/>
  <c r="N16" i="6" s="1"/>
  <c r="J24" i="6"/>
  <c r="J32" i="6"/>
  <c r="J40" i="6"/>
  <c r="J48" i="6"/>
  <c r="J56" i="6"/>
  <c r="J64" i="6"/>
  <c r="J72" i="6"/>
  <c r="N72" i="6" s="1"/>
  <c r="J80" i="6"/>
  <c r="N80" i="6" s="1"/>
  <c r="J88" i="6"/>
  <c r="J96" i="6"/>
  <c r="J104" i="6"/>
  <c r="J112" i="6"/>
  <c r="J120" i="6"/>
  <c r="J128" i="6"/>
  <c r="J136" i="6"/>
  <c r="N136" i="6" s="1"/>
  <c r="J144" i="6"/>
  <c r="N144" i="6" s="1"/>
  <c r="J152" i="6"/>
  <c r="J160" i="6"/>
  <c r="J168" i="6"/>
  <c r="J176" i="6"/>
  <c r="J184" i="6"/>
  <c r="J192" i="6"/>
  <c r="J53" i="6"/>
  <c r="N53" i="6" s="1"/>
  <c r="J9" i="6"/>
  <c r="N9" i="6" s="1"/>
  <c r="J17" i="6"/>
  <c r="J25" i="6"/>
  <c r="J33" i="6"/>
  <c r="J41" i="6"/>
  <c r="J49" i="6"/>
  <c r="J57" i="6"/>
  <c r="J65" i="6"/>
  <c r="N65" i="6" s="1"/>
  <c r="J73" i="6"/>
  <c r="N73" i="6" s="1"/>
  <c r="J81" i="6"/>
  <c r="J89" i="6"/>
  <c r="J97" i="6"/>
  <c r="J105" i="6"/>
  <c r="J113" i="6"/>
  <c r="J121" i="6"/>
  <c r="J129" i="6"/>
  <c r="N129" i="6" s="1"/>
  <c r="J137" i="6"/>
  <c r="N137" i="6" s="1"/>
  <c r="J145" i="6"/>
  <c r="J153" i="6"/>
  <c r="J161" i="6"/>
  <c r="J169" i="6"/>
  <c r="J177" i="6"/>
  <c r="J185" i="6"/>
  <c r="J193" i="6"/>
  <c r="N193" i="6" s="1"/>
  <c r="J155" i="6"/>
  <c r="N155" i="6" s="1"/>
  <c r="J12" i="6"/>
  <c r="J44" i="6"/>
  <c r="J60" i="6"/>
  <c r="J100" i="6"/>
  <c r="J132" i="6"/>
  <c r="J164" i="6"/>
  <c r="J196" i="6"/>
  <c r="N196" i="6" s="1"/>
  <c r="J5" i="6"/>
  <c r="N5" i="6" s="1"/>
  <c r="J45" i="6"/>
  <c r="J69" i="6"/>
  <c r="J85" i="6"/>
  <c r="J117" i="6"/>
  <c r="J141" i="6"/>
  <c r="J157" i="6"/>
  <c r="J181" i="6"/>
  <c r="N181" i="6" s="1"/>
  <c r="J10" i="6"/>
  <c r="N10" i="6" s="1"/>
  <c r="J18" i="6"/>
  <c r="J26" i="6"/>
  <c r="J34" i="6"/>
  <c r="J42" i="6"/>
  <c r="J50" i="6"/>
  <c r="J58" i="6"/>
  <c r="N58" i="6" s="1"/>
  <c r="J66" i="6"/>
  <c r="N66" i="6" s="1"/>
  <c r="J74" i="6"/>
  <c r="N74" i="6" s="1"/>
  <c r="J82" i="6"/>
  <c r="J90" i="6"/>
  <c r="J98" i="6"/>
  <c r="J106" i="6"/>
  <c r="J114" i="6"/>
  <c r="J122" i="6"/>
  <c r="N122" i="6" s="1"/>
  <c r="J130" i="6"/>
  <c r="N130" i="6" s="1"/>
  <c r="J138" i="6"/>
  <c r="J146" i="6"/>
  <c r="J154" i="6"/>
  <c r="J162" i="6"/>
  <c r="J170" i="6"/>
  <c r="J178" i="6"/>
  <c r="J186" i="6"/>
  <c r="N186" i="6" s="1"/>
  <c r="J194" i="6"/>
  <c r="N194" i="6" s="1"/>
  <c r="J163" i="6"/>
  <c r="J195" i="6"/>
  <c r="J20" i="6"/>
  <c r="J52" i="6"/>
  <c r="J76" i="6"/>
  <c r="J116" i="6"/>
  <c r="J148" i="6"/>
  <c r="N148" i="6" s="1"/>
  <c r="J172" i="6"/>
  <c r="N172" i="6" s="1"/>
  <c r="J21" i="6"/>
  <c r="N21" i="6" s="1"/>
  <c r="J93" i="6"/>
  <c r="J133" i="6"/>
  <c r="J189" i="6"/>
  <c r="J11" i="6"/>
  <c r="J19" i="6"/>
  <c r="J27" i="6"/>
  <c r="N27" i="6" s="1"/>
  <c r="J35" i="6"/>
  <c r="N35" i="6" s="1"/>
  <c r="J43" i="6"/>
  <c r="N43" i="6" s="1"/>
  <c r="J51" i="6"/>
  <c r="J59" i="6"/>
  <c r="J67" i="6"/>
  <c r="J75" i="6"/>
  <c r="J83" i="6"/>
  <c r="J91" i="6"/>
  <c r="J99" i="6"/>
  <c r="N99" i="6" s="1"/>
  <c r="J107" i="6"/>
  <c r="N107" i="6" s="1"/>
  <c r="J115" i="6"/>
  <c r="J123" i="6"/>
  <c r="J131" i="6"/>
  <c r="J139" i="6"/>
  <c r="J147" i="6"/>
  <c r="J171" i="6"/>
  <c r="N171" i="6" s="1"/>
  <c r="J179" i="6"/>
  <c r="N179" i="6" s="1"/>
  <c r="J187" i="6"/>
  <c r="N187" i="6" s="1"/>
  <c r="J84" i="6"/>
  <c r="J29" i="6"/>
  <c r="L3" i="6"/>
  <c r="N18" i="6"/>
  <c r="N26" i="6"/>
  <c r="N34" i="6"/>
  <c r="N42" i="6"/>
  <c r="N50" i="6"/>
  <c r="N82" i="6"/>
  <c r="N90" i="6"/>
  <c r="N98" i="6"/>
  <c r="N106" i="6"/>
  <c r="N114" i="6"/>
  <c r="N138" i="6"/>
  <c r="N146" i="6"/>
  <c r="N154" i="6"/>
  <c r="N162" i="6"/>
  <c r="N170" i="6"/>
  <c r="N178" i="6"/>
  <c r="O3" i="6"/>
  <c r="N11" i="6"/>
  <c r="N19" i="6"/>
  <c r="N51" i="6"/>
  <c r="N59" i="6"/>
  <c r="N67" i="6"/>
  <c r="N75" i="6"/>
  <c r="N83" i="6"/>
  <c r="N91" i="6"/>
  <c r="N115" i="6"/>
  <c r="N123" i="6"/>
  <c r="N131" i="6"/>
  <c r="N139" i="6"/>
  <c r="N147" i="6"/>
  <c r="N163" i="6"/>
  <c r="N195" i="6"/>
  <c r="N183" i="6"/>
  <c r="N12" i="6"/>
  <c r="N20" i="6"/>
  <c r="N28" i="6"/>
  <c r="N36" i="6"/>
  <c r="N44" i="6"/>
  <c r="N52" i="6"/>
  <c r="N60" i="6"/>
  <c r="N68" i="6"/>
  <c r="N76" i="6"/>
  <c r="N84" i="6"/>
  <c r="N92" i="6"/>
  <c r="N100" i="6"/>
  <c r="N108" i="6"/>
  <c r="N116" i="6"/>
  <c r="N124" i="6"/>
  <c r="N132" i="6"/>
  <c r="N140" i="6"/>
  <c r="N156" i="6"/>
  <c r="N164" i="6"/>
  <c r="N180" i="6"/>
  <c r="N188" i="6"/>
  <c r="N15" i="6"/>
  <c r="N39" i="6"/>
  <c r="N103" i="6"/>
  <c r="N143" i="6"/>
  <c r="N159" i="6"/>
  <c r="N56" i="6"/>
  <c r="N160" i="6"/>
  <c r="N184" i="6"/>
  <c r="N29" i="6"/>
  <c r="N45" i="6"/>
  <c r="N61" i="6"/>
  <c r="N69" i="6"/>
  <c r="N77" i="6"/>
  <c r="N85" i="6"/>
  <c r="N93" i="6"/>
  <c r="N101" i="6"/>
  <c r="N109" i="6"/>
  <c r="N117" i="6"/>
  <c r="N125" i="6"/>
  <c r="N133" i="6"/>
  <c r="N141" i="6"/>
  <c r="N149" i="6"/>
  <c r="N157" i="6"/>
  <c r="N165" i="6"/>
  <c r="N173" i="6"/>
  <c r="N189" i="6"/>
  <c r="N7" i="6"/>
  <c r="N23" i="6"/>
  <c r="N31" i="6"/>
  <c r="N47" i="6"/>
  <c r="N63" i="6"/>
  <c r="N79" i="6"/>
  <c r="N87" i="6"/>
  <c r="N111" i="6"/>
  <c r="N119" i="6"/>
  <c r="N151" i="6"/>
  <c r="N167" i="6"/>
  <c r="N175" i="6"/>
  <c r="N24" i="6"/>
  <c r="N32" i="6"/>
  <c r="N40" i="6"/>
  <c r="N48" i="6"/>
  <c r="N64" i="6"/>
  <c r="N88" i="6"/>
  <c r="N104" i="6"/>
  <c r="N112" i="6"/>
  <c r="N120" i="6"/>
  <c r="N152" i="6"/>
  <c r="N168" i="6"/>
  <c r="N176" i="6"/>
  <c r="N192" i="6"/>
  <c r="N22" i="6"/>
  <c r="N30" i="6"/>
  <c r="N38" i="6"/>
  <c r="N46" i="6"/>
  <c r="N54" i="6"/>
  <c r="N62" i="6"/>
  <c r="N86" i="6"/>
  <c r="N94" i="6"/>
  <c r="N102" i="6"/>
  <c r="N110" i="6"/>
  <c r="N118" i="6"/>
  <c r="N126" i="6"/>
  <c r="N150" i="6"/>
  <c r="N158" i="6"/>
  <c r="N166" i="6"/>
  <c r="N174" i="6"/>
  <c r="N182" i="6"/>
  <c r="N190" i="6"/>
  <c r="N55" i="6"/>
  <c r="N96" i="6"/>
  <c r="N17" i="6"/>
  <c r="N25" i="6"/>
  <c r="N33" i="6"/>
  <c r="N41" i="6"/>
  <c r="N49" i="6"/>
  <c r="N57" i="6"/>
  <c r="N81" i="6"/>
  <c r="N89" i="6"/>
  <c r="N97" i="6"/>
  <c r="N105" i="6"/>
  <c r="N113" i="6"/>
  <c r="N121" i="6"/>
  <c r="N145" i="6"/>
  <c r="N153" i="6"/>
  <c r="N161" i="6"/>
  <c r="N169" i="6"/>
  <c r="N177" i="6"/>
  <c r="N185" i="6"/>
  <c r="N95" i="6"/>
  <c r="N128" i="6"/>
  <c r="L198" i="6"/>
  <c r="O198" i="6" s="1"/>
  <c r="L167" i="6"/>
  <c r="O167" i="6" s="1"/>
  <c r="L103" i="6"/>
  <c r="O103" i="6" s="1"/>
  <c r="L39" i="6"/>
  <c r="O39" i="6" s="1"/>
  <c r="L159" i="6"/>
  <c r="O159" i="6" s="1"/>
  <c r="L95" i="6"/>
  <c r="O95" i="6" s="1"/>
  <c r="L31" i="6"/>
  <c r="O31" i="6" s="1"/>
  <c r="L111" i="6"/>
  <c r="O111" i="6" s="1"/>
  <c r="L7" i="6"/>
  <c r="O7" i="6" s="1"/>
  <c r="L151" i="6"/>
  <c r="O151" i="6" s="1"/>
  <c r="L87" i="6"/>
  <c r="O87" i="6" s="1"/>
  <c r="L24" i="6"/>
  <c r="O24" i="6" s="1"/>
  <c r="L175" i="6"/>
  <c r="O175" i="6" s="1"/>
  <c r="L47" i="6"/>
  <c r="O47" i="6" s="1"/>
  <c r="L143" i="6"/>
  <c r="O143" i="6" s="1"/>
  <c r="L79" i="6"/>
  <c r="O79" i="6" s="1"/>
  <c r="L23" i="6"/>
  <c r="O23" i="6" s="1"/>
  <c r="L135" i="6"/>
  <c r="O135" i="6" s="1"/>
  <c r="L71" i="6"/>
  <c r="O71" i="6" s="1"/>
  <c r="L16" i="6"/>
  <c r="O16" i="6" s="1"/>
  <c r="L191" i="6"/>
  <c r="O191" i="6" s="1"/>
  <c r="L127" i="6"/>
  <c r="O127" i="6" s="1"/>
  <c r="L63" i="6"/>
  <c r="O63" i="6" s="1"/>
  <c r="L15" i="6"/>
  <c r="O15" i="6" s="1"/>
  <c r="L183" i="6"/>
  <c r="O183" i="6" s="1"/>
  <c r="L119" i="6"/>
  <c r="O119" i="6" s="1"/>
  <c r="L55" i="6"/>
  <c r="O55" i="6" s="1"/>
  <c r="L8" i="6"/>
  <c r="O8" i="6" s="1"/>
  <c r="L80" i="6"/>
  <c r="O80" i="6" s="1"/>
  <c r="L144" i="6"/>
  <c r="O144" i="6" s="1"/>
  <c r="L17" i="6"/>
  <c r="O17" i="6" s="1"/>
  <c r="L81" i="6"/>
  <c r="O81" i="6" s="1"/>
  <c r="L145" i="6"/>
  <c r="O145" i="6" s="1"/>
  <c r="L10" i="6"/>
  <c r="O10" i="6" s="1"/>
  <c r="L74" i="6"/>
  <c r="O74" i="6" s="1"/>
  <c r="L138" i="6"/>
  <c r="O138" i="6" s="1"/>
  <c r="L4" i="6"/>
  <c r="O4" i="6" s="1"/>
  <c r="L67" i="6"/>
  <c r="O67" i="6" s="1"/>
  <c r="L131" i="6"/>
  <c r="O131" i="6" s="1"/>
  <c r="L195" i="6"/>
  <c r="O195" i="6" s="1"/>
  <c r="L68" i="6"/>
  <c r="O68" i="6" s="1"/>
  <c r="L132" i="6"/>
  <c r="O132" i="6" s="1"/>
  <c r="L196" i="6"/>
  <c r="O196" i="6" s="1"/>
  <c r="L61" i="6"/>
  <c r="O61" i="6" s="1"/>
  <c r="L125" i="6"/>
  <c r="O125" i="6" s="1"/>
  <c r="L189" i="6"/>
  <c r="O189" i="6" s="1"/>
  <c r="L54" i="6"/>
  <c r="O54" i="6" s="1"/>
  <c r="L118" i="6"/>
  <c r="O118" i="6" s="1"/>
  <c r="L182" i="6"/>
  <c r="O182" i="6" s="1"/>
  <c r="L12" i="6"/>
  <c r="O12" i="6" s="1"/>
  <c r="L5" i="6"/>
  <c r="O5" i="6" s="1"/>
  <c r="L197" i="6"/>
  <c r="O197" i="6" s="1"/>
  <c r="AD14" i="6" s="1"/>
  <c r="L126" i="6"/>
  <c r="O126" i="6" s="1"/>
  <c r="L88" i="6"/>
  <c r="O88" i="6" s="1"/>
  <c r="L152" i="6"/>
  <c r="O152" i="6" s="1"/>
  <c r="L25" i="6"/>
  <c r="O25" i="6" s="1"/>
  <c r="L89" i="6"/>
  <c r="O89" i="6" s="1"/>
  <c r="L153" i="6"/>
  <c r="O153" i="6" s="1"/>
  <c r="L18" i="6"/>
  <c r="O18" i="6" s="1"/>
  <c r="L82" i="6"/>
  <c r="O82" i="6" s="1"/>
  <c r="L146" i="6"/>
  <c r="O146" i="6" s="1"/>
  <c r="L11" i="6"/>
  <c r="O11" i="6" s="1"/>
  <c r="L75" i="6"/>
  <c r="O75" i="6" s="1"/>
  <c r="L139" i="6"/>
  <c r="O139" i="6" s="1"/>
  <c r="L76" i="6"/>
  <c r="O76" i="6" s="1"/>
  <c r="L140" i="6"/>
  <c r="O140" i="6" s="1"/>
  <c r="L69" i="6"/>
  <c r="O69" i="6" s="1"/>
  <c r="L133" i="6"/>
  <c r="O133" i="6" s="1"/>
  <c r="L62" i="6"/>
  <c r="O62" i="6" s="1"/>
  <c r="L190" i="6"/>
  <c r="O190" i="6" s="1"/>
  <c r="L32" i="6"/>
  <c r="O32" i="6" s="1"/>
  <c r="L96" i="6"/>
  <c r="O96" i="6" s="1"/>
  <c r="L160" i="6"/>
  <c r="O160" i="6" s="1"/>
  <c r="L33" i="6"/>
  <c r="O33" i="6" s="1"/>
  <c r="L97" i="6"/>
  <c r="O97" i="6" s="1"/>
  <c r="L161" i="6"/>
  <c r="O161" i="6" s="1"/>
  <c r="L26" i="6"/>
  <c r="O26" i="6" s="1"/>
  <c r="L90" i="6"/>
  <c r="O90" i="6" s="1"/>
  <c r="L154" i="6"/>
  <c r="O154" i="6" s="1"/>
  <c r="L19" i="6"/>
  <c r="O19" i="6" s="1"/>
  <c r="L83" i="6"/>
  <c r="O83" i="6" s="1"/>
  <c r="L147" i="6"/>
  <c r="O147" i="6" s="1"/>
  <c r="L20" i="6"/>
  <c r="O20" i="6" s="1"/>
  <c r="L84" i="6"/>
  <c r="O84" i="6" s="1"/>
  <c r="L148" i="6"/>
  <c r="O148" i="6" s="1"/>
  <c r="L13" i="6"/>
  <c r="O13" i="6" s="1"/>
  <c r="L77" i="6"/>
  <c r="O77" i="6" s="1"/>
  <c r="L141" i="6"/>
  <c r="O141" i="6" s="1"/>
  <c r="L6" i="6"/>
  <c r="O6" i="6" s="1"/>
  <c r="L70" i="6"/>
  <c r="O70" i="6" s="1"/>
  <c r="L134" i="6"/>
  <c r="O134" i="6" s="1"/>
  <c r="L40" i="6"/>
  <c r="O40" i="6" s="1"/>
  <c r="L104" i="6"/>
  <c r="O104" i="6" s="1"/>
  <c r="L168" i="6"/>
  <c r="O168" i="6" s="1"/>
  <c r="L41" i="6"/>
  <c r="O41" i="6" s="1"/>
  <c r="L105" i="6"/>
  <c r="O105" i="6" s="1"/>
  <c r="L169" i="6"/>
  <c r="O169" i="6" s="1"/>
  <c r="L34" i="6"/>
  <c r="O34" i="6" s="1"/>
  <c r="L98" i="6"/>
  <c r="O98" i="6" s="1"/>
  <c r="L162" i="6"/>
  <c r="O162" i="6" s="1"/>
  <c r="L27" i="6"/>
  <c r="O27" i="6" s="1"/>
  <c r="L91" i="6"/>
  <c r="O91" i="6" s="1"/>
  <c r="L155" i="6"/>
  <c r="O155" i="6" s="1"/>
  <c r="L28" i="6"/>
  <c r="O28" i="6" s="1"/>
  <c r="L92" i="6"/>
  <c r="O92" i="6" s="1"/>
  <c r="L156" i="6"/>
  <c r="O156" i="6" s="1"/>
  <c r="L21" i="6"/>
  <c r="O21" i="6" s="1"/>
  <c r="L85" i="6"/>
  <c r="O85" i="6" s="1"/>
  <c r="L149" i="6"/>
  <c r="O149" i="6" s="1"/>
  <c r="L14" i="6"/>
  <c r="O14" i="6" s="1"/>
  <c r="L78" i="6"/>
  <c r="O78" i="6" s="1"/>
  <c r="L142" i="6"/>
  <c r="O142" i="6" s="1"/>
  <c r="L9" i="6"/>
  <c r="O9" i="6" s="1"/>
  <c r="L194" i="6"/>
  <c r="O194" i="6" s="1"/>
  <c r="L187" i="6"/>
  <c r="O187" i="6" s="1"/>
  <c r="L53" i="6"/>
  <c r="O53" i="6" s="1"/>
  <c r="L46" i="6"/>
  <c r="O46" i="6" s="1"/>
  <c r="L48" i="6"/>
  <c r="O48" i="6" s="1"/>
  <c r="L112" i="6"/>
  <c r="O112" i="6" s="1"/>
  <c r="L176" i="6"/>
  <c r="O176" i="6" s="1"/>
  <c r="L49" i="6"/>
  <c r="O49" i="6" s="1"/>
  <c r="L113" i="6"/>
  <c r="O113" i="6" s="1"/>
  <c r="L177" i="6"/>
  <c r="O177" i="6" s="1"/>
  <c r="L42" i="6"/>
  <c r="O42" i="6" s="1"/>
  <c r="L106" i="6"/>
  <c r="O106" i="6" s="1"/>
  <c r="L170" i="6"/>
  <c r="O170" i="6" s="1"/>
  <c r="L35" i="6"/>
  <c r="O35" i="6" s="1"/>
  <c r="L99" i="6"/>
  <c r="O99" i="6" s="1"/>
  <c r="L163" i="6"/>
  <c r="O163" i="6" s="1"/>
  <c r="L36" i="6"/>
  <c r="O36" i="6" s="1"/>
  <c r="L100" i="6"/>
  <c r="O100" i="6" s="1"/>
  <c r="L164" i="6"/>
  <c r="O164" i="6" s="1"/>
  <c r="L29" i="6"/>
  <c r="O29" i="6" s="1"/>
  <c r="L93" i="6"/>
  <c r="O93" i="6" s="1"/>
  <c r="L157" i="6"/>
  <c r="O157" i="6" s="1"/>
  <c r="L22" i="6"/>
  <c r="O22" i="6" s="1"/>
  <c r="L86" i="6"/>
  <c r="O86" i="6" s="1"/>
  <c r="L150" i="6"/>
  <c r="O150" i="6" s="1"/>
  <c r="L188" i="6"/>
  <c r="O188" i="6" s="1"/>
  <c r="L110" i="6"/>
  <c r="O110" i="6" s="1"/>
  <c r="L56" i="6"/>
  <c r="O56" i="6" s="1"/>
  <c r="L120" i="6"/>
  <c r="O120" i="6" s="1"/>
  <c r="L184" i="6"/>
  <c r="O184" i="6" s="1"/>
  <c r="L57" i="6"/>
  <c r="O57" i="6" s="1"/>
  <c r="L121" i="6"/>
  <c r="O121" i="6" s="1"/>
  <c r="L185" i="6"/>
  <c r="O185" i="6" s="1"/>
  <c r="L50" i="6"/>
  <c r="O50" i="6" s="1"/>
  <c r="L114" i="6"/>
  <c r="O114" i="6" s="1"/>
  <c r="L178" i="6"/>
  <c r="O178" i="6" s="1"/>
  <c r="L43" i="6"/>
  <c r="O43" i="6" s="1"/>
  <c r="L107" i="6"/>
  <c r="O107" i="6" s="1"/>
  <c r="L171" i="6"/>
  <c r="O171" i="6" s="1"/>
  <c r="L44" i="6"/>
  <c r="O44" i="6" s="1"/>
  <c r="L108" i="6"/>
  <c r="O108" i="6" s="1"/>
  <c r="L172" i="6"/>
  <c r="O172" i="6" s="1"/>
  <c r="L37" i="6"/>
  <c r="O37" i="6" s="1"/>
  <c r="L101" i="6"/>
  <c r="O101" i="6" s="1"/>
  <c r="L165" i="6"/>
  <c r="O165" i="6" s="1"/>
  <c r="L30" i="6"/>
  <c r="O30" i="6" s="1"/>
  <c r="L94" i="6"/>
  <c r="O94" i="6" s="1"/>
  <c r="L158" i="6"/>
  <c r="O158" i="6" s="1"/>
  <c r="L72" i="6"/>
  <c r="O72" i="6" s="1"/>
  <c r="L73" i="6"/>
  <c r="O73" i="6" s="1"/>
  <c r="L66" i="6"/>
  <c r="O66" i="6" s="1"/>
  <c r="L59" i="6"/>
  <c r="O59" i="6" s="1"/>
  <c r="L60" i="6"/>
  <c r="O60" i="6" s="1"/>
  <c r="L117" i="6"/>
  <c r="O117" i="6" s="1"/>
  <c r="L174" i="6"/>
  <c r="O174" i="6" s="1"/>
  <c r="L64" i="6"/>
  <c r="O64" i="6" s="1"/>
  <c r="L128" i="6"/>
  <c r="O128" i="6" s="1"/>
  <c r="L192" i="6"/>
  <c r="O192" i="6" s="1"/>
  <c r="L65" i="6"/>
  <c r="O65" i="6" s="1"/>
  <c r="L129" i="6"/>
  <c r="O129" i="6" s="1"/>
  <c r="L193" i="6"/>
  <c r="O193" i="6" s="1"/>
  <c r="L58" i="6"/>
  <c r="O58" i="6" s="1"/>
  <c r="L122" i="6"/>
  <c r="O122" i="6" s="1"/>
  <c r="L186" i="6"/>
  <c r="O186" i="6" s="1"/>
  <c r="L51" i="6"/>
  <c r="O51" i="6" s="1"/>
  <c r="L115" i="6"/>
  <c r="O115" i="6" s="1"/>
  <c r="L179" i="6"/>
  <c r="O179" i="6" s="1"/>
  <c r="L52" i="6"/>
  <c r="O52" i="6" s="1"/>
  <c r="L116" i="6"/>
  <c r="O116" i="6" s="1"/>
  <c r="L180" i="6"/>
  <c r="O180" i="6" s="1"/>
  <c r="L45" i="6"/>
  <c r="O45" i="6" s="1"/>
  <c r="L109" i="6"/>
  <c r="O109" i="6" s="1"/>
  <c r="L173" i="6"/>
  <c r="O173" i="6" s="1"/>
  <c r="L38" i="6"/>
  <c r="O38" i="6" s="1"/>
  <c r="L102" i="6"/>
  <c r="O102" i="6" s="1"/>
  <c r="L166" i="6"/>
  <c r="O166" i="6" s="1"/>
  <c r="L136" i="6"/>
  <c r="O136" i="6" s="1"/>
  <c r="L137" i="6"/>
  <c r="O137" i="6" s="1"/>
  <c r="L130" i="6"/>
  <c r="O130" i="6" s="1"/>
  <c r="L123" i="6"/>
  <c r="O123" i="6" s="1"/>
  <c r="L124" i="6"/>
  <c r="O124" i="6" s="1"/>
  <c r="L181" i="6"/>
  <c r="O181" i="6" s="1"/>
  <c r="S9" i="5"/>
  <c r="T9" i="5"/>
  <c r="U9" i="5"/>
  <c r="V9" i="5"/>
  <c r="W9" i="5"/>
  <c r="Z9" i="5"/>
  <c r="S10" i="5"/>
  <c r="T10" i="5"/>
  <c r="U10" i="5"/>
  <c r="V10" i="5"/>
  <c r="W10" i="5"/>
  <c r="Z10" i="5"/>
  <c r="S11" i="5"/>
  <c r="T11" i="5"/>
  <c r="U11" i="5"/>
  <c r="V11" i="5"/>
  <c r="W11" i="5"/>
  <c r="Z11" i="5"/>
  <c r="S12" i="5"/>
  <c r="T12" i="5"/>
  <c r="U12" i="5"/>
  <c r="V12" i="5"/>
  <c r="W12" i="5"/>
  <c r="Z12" i="5"/>
  <c r="S13" i="5"/>
  <c r="T13" i="5"/>
  <c r="U13" i="5"/>
  <c r="V13" i="5"/>
  <c r="W13" i="5"/>
  <c r="Z13" i="5"/>
  <c r="R13" i="5"/>
  <c r="R12" i="5"/>
  <c r="R11" i="5"/>
  <c r="R10" i="5"/>
  <c r="R9" i="5"/>
  <c r="R9" i="4"/>
  <c r="W6" i="5"/>
  <c r="V6" i="5"/>
  <c r="U6" i="5"/>
  <c r="T6" i="5"/>
  <c r="S6" i="5"/>
  <c r="R6" i="5"/>
  <c r="Q6" i="5"/>
  <c r="W5" i="5"/>
  <c r="V5" i="5"/>
  <c r="U5" i="5"/>
  <c r="T5" i="5"/>
  <c r="S5" i="5"/>
  <c r="R5" i="5"/>
  <c r="Q5" i="5"/>
  <c r="W4" i="5"/>
  <c r="V4" i="5"/>
  <c r="U4" i="5"/>
  <c r="T4" i="5"/>
  <c r="S4" i="5"/>
  <c r="R4" i="5"/>
  <c r="Q4" i="5"/>
  <c r="W3" i="5"/>
  <c r="V3" i="5"/>
  <c r="U3" i="5"/>
  <c r="T3" i="5"/>
  <c r="S3" i="5"/>
  <c r="R3" i="5"/>
  <c r="Q3" i="5"/>
  <c r="Z4" i="5"/>
  <c r="AD11" i="6" l="1"/>
  <c r="AD13" i="6"/>
  <c r="AD6" i="6"/>
  <c r="AD3" i="6"/>
  <c r="AD9" i="6"/>
  <c r="AD5" i="6"/>
  <c r="AD4" i="6"/>
  <c r="AD10" i="6"/>
  <c r="AD12" i="6"/>
  <c r="AC12" i="6"/>
  <c r="AC10" i="6"/>
  <c r="AC13" i="6"/>
  <c r="AC11" i="6"/>
  <c r="AC5" i="6"/>
  <c r="AC4" i="6"/>
  <c r="AC3" i="6"/>
  <c r="AC6" i="6"/>
  <c r="AC9" i="6"/>
  <c r="AA14" i="6"/>
  <c r="AA12" i="6"/>
  <c r="AA11" i="6"/>
  <c r="AA13" i="6"/>
  <c r="AA10" i="6"/>
  <c r="AA3" i="6"/>
  <c r="AA4" i="6"/>
  <c r="AA6" i="6"/>
  <c r="AA9" i="6"/>
  <c r="AA5" i="6"/>
  <c r="X10" i="5"/>
  <c r="X13" i="5"/>
  <c r="X12" i="5"/>
  <c r="X11" i="5"/>
  <c r="X9" i="5"/>
  <c r="X4" i="5"/>
  <c r="Z6" i="5"/>
  <c r="X3" i="5"/>
  <c r="X5" i="5"/>
  <c r="Z5" i="5"/>
  <c r="AE5" i="5" s="1"/>
  <c r="X6" i="5"/>
  <c r="AE9" i="5" l="1"/>
  <c r="AF9" i="5" s="1"/>
  <c r="AE12" i="5"/>
  <c r="AF12" i="5" s="1"/>
  <c r="AE10" i="5"/>
  <c r="AF10" i="5" s="1"/>
  <c r="AE11" i="5"/>
  <c r="AF11" i="5" s="1"/>
  <c r="AE13" i="5"/>
  <c r="AF13" i="5" s="1"/>
  <c r="J10" i="5"/>
  <c r="N10" i="5" s="1"/>
  <c r="J18" i="5"/>
  <c r="N18" i="5" s="1"/>
  <c r="J26" i="5"/>
  <c r="N26" i="5" s="1"/>
  <c r="J34" i="5"/>
  <c r="N34" i="5" s="1"/>
  <c r="J42" i="5"/>
  <c r="N42" i="5" s="1"/>
  <c r="J50" i="5"/>
  <c r="N50" i="5" s="1"/>
  <c r="J58" i="5"/>
  <c r="N58" i="5" s="1"/>
  <c r="J66" i="5"/>
  <c r="N66" i="5" s="1"/>
  <c r="J74" i="5"/>
  <c r="N74" i="5" s="1"/>
  <c r="J82" i="5"/>
  <c r="N82" i="5" s="1"/>
  <c r="J90" i="5"/>
  <c r="N90" i="5" s="1"/>
  <c r="J98" i="5"/>
  <c r="N98" i="5" s="1"/>
  <c r="J106" i="5"/>
  <c r="N106" i="5" s="1"/>
  <c r="J114" i="5"/>
  <c r="N114" i="5" s="1"/>
  <c r="J122" i="5"/>
  <c r="N122" i="5" s="1"/>
  <c r="J130" i="5"/>
  <c r="N130" i="5" s="1"/>
  <c r="J138" i="5"/>
  <c r="N138" i="5" s="1"/>
  <c r="J146" i="5"/>
  <c r="N146" i="5" s="1"/>
  <c r="J154" i="5"/>
  <c r="N154" i="5" s="1"/>
  <c r="J162" i="5"/>
  <c r="N162" i="5" s="1"/>
  <c r="J170" i="5"/>
  <c r="N170" i="5" s="1"/>
  <c r="J178" i="5"/>
  <c r="N178" i="5" s="1"/>
  <c r="J186" i="5"/>
  <c r="N186" i="5" s="1"/>
  <c r="J194" i="5"/>
  <c r="N194" i="5" s="1"/>
  <c r="J8" i="5"/>
  <c r="N8" i="5" s="1"/>
  <c r="J48" i="5"/>
  <c r="N48" i="5" s="1"/>
  <c r="J96" i="5"/>
  <c r="N96" i="5" s="1"/>
  <c r="J136" i="5"/>
  <c r="N136" i="5" s="1"/>
  <c r="J176" i="5"/>
  <c r="N176" i="5" s="1"/>
  <c r="J11" i="5"/>
  <c r="N11" i="5" s="1"/>
  <c r="J19" i="5"/>
  <c r="N19" i="5" s="1"/>
  <c r="J27" i="5"/>
  <c r="N27" i="5" s="1"/>
  <c r="J35" i="5"/>
  <c r="N35" i="5" s="1"/>
  <c r="J43" i="5"/>
  <c r="N43" i="5" s="1"/>
  <c r="J51" i="5"/>
  <c r="N51" i="5" s="1"/>
  <c r="J59" i="5"/>
  <c r="N59" i="5" s="1"/>
  <c r="J67" i="5"/>
  <c r="N67" i="5" s="1"/>
  <c r="J75" i="5"/>
  <c r="N75" i="5" s="1"/>
  <c r="J83" i="5"/>
  <c r="N83" i="5" s="1"/>
  <c r="J91" i="5"/>
  <c r="N91" i="5" s="1"/>
  <c r="J99" i="5"/>
  <c r="N99" i="5" s="1"/>
  <c r="J107" i="5"/>
  <c r="N107" i="5" s="1"/>
  <c r="J115" i="5"/>
  <c r="N115" i="5" s="1"/>
  <c r="J123" i="5"/>
  <c r="N123" i="5" s="1"/>
  <c r="J131" i="5"/>
  <c r="N131" i="5" s="1"/>
  <c r="J139" i="5"/>
  <c r="N139" i="5" s="1"/>
  <c r="J147" i="5"/>
  <c r="N147" i="5" s="1"/>
  <c r="J155" i="5"/>
  <c r="N155" i="5" s="1"/>
  <c r="J163" i="5"/>
  <c r="N163" i="5" s="1"/>
  <c r="J171" i="5"/>
  <c r="N171" i="5" s="1"/>
  <c r="J179" i="5"/>
  <c r="N179" i="5" s="1"/>
  <c r="J187" i="5"/>
  <c r="N187" i="5" s="1"/>
  <c r="J195" i="5"/>
  <c r="N195" i="5" s="1"/>
  <c r="J32" i="5"/>
  <c r="N32" i="5" s="1"/>
  <c r="J72" i="5"/>
  <c r="N72" i="5" s="1"/>
  <c r="J120" i="5"/>
  <c r="N120" i="5" s="1"/>
  <c r="J144" i="5"/>
  <c r="N144" i="5" s="1"/>
  <c r="J184" i="5"/>
  <c r="N184" i="5" s="1"/>
  <c r="J4" i="5"/>
  <c r="N4" i="5" s="1"/>
  <c r="J12" i="5"/>
  <c r="N12" i="5" s="1"/>
  <c r="J20" i="5"/>
  <c r="N20" i="5" s="1"/>
  <c r="J28" i="5"/>
  <c r="N28" i="5" s="1"/>
  <c r="J36" i="5"/>
  <c r="N36" i="5" s="1"/>
  <c r="J44" i="5"/>
  <c r="N44" i="5" s="1"/>
  <c r="J52" i="5"/>
  <c r="N52" i="5" s="1"/>
  <c r="J60" i="5"/>
  <c r="N60" i="5" s="1"/>
  <c r="J68" i="5"/>
  <c r="N68" i="5" s="1"/>
  <c r="J76" i="5"/>
  <c r="N76" i="5" s="1"/>
  <c r="J84" i="5"/>
  <c r="N84" i="5" s="1"/>
  <c r="J92" i="5"/>
  <c r="N92" i="5" s="1"/>
  <c r="J100" i="5"/>
  <c r="N100" i="5" s="1"/>
  <c r="J108" i="5"/>
  <c r="N108" i="5" s="1"/>
  <c r="J116" i="5"/>
  <c r="N116" i="5" s="1"/>
  <c r="J124" i="5"/>
  <c r="N124" i="5" s="1"/>
  <c r="J132" i="5"/>
  <c r="N132" i="5" s="1"/>
  <c r="J140" i="5"/>
  <c r="N140" i="5" s="1"/>
  <c r="J148" i="5"/>
  <c r="N148" i="5" s="1"/>
  <c r="J156" i="5"/>
  <c r="N156" i="5" s="1"/>
  <c r="J164" i="5"/>
  <c r="N164" i="5" s="1"/>
  <c r="J172" i="5"/>
  <c r="N172" i="5" s="1"/>
  <c r="J180" i="5"/>
  <c r="N180" i="5" s="1"/>
  <c r="J188" i="5"/>
  <c r="N188" i="5" s="1"/>
  <c r="J196" i="5"/>
  <c r="N196" i="5" s="1"/>
  <c r="J80" i="5"/>
  <c r="N80" i="5" s="1"/>
  <c r="J152" i="5"/>
  <c r="N152" i="5" s="1"/>
  <c r="J5" i="5"/>
  <c r="N5" i="5" s="1"/>
  <c r="J13" i="5"/>
  <c r="N13" i="5" s="1"/>
  <c r="J21" i="5"/>
  <c r="N21" i="5" s="1"/>
  <c r="J29" i="5"/>
  <c r="N29" i="5" s="1"/>
  <c r="J37" i="5"/>
  <c r="N37" i="5" s="1"/>
  <c r="J45" i="5"/>
  <c r="N45" i="5" s="1"/>
  <c r="J53" i="5"/>
  <c r="N53" i="5" s="1"/>
  <c r="J61" i="5"/>
  <c r="N61" i="5" s="1"/>
  <c r="J69" i="5"/>
  <c r="N69" i="5" s="1"/>
  <c r="J77" i="5"/>
  <c r="N77" i="5" s="1"/>
  <c r="J85" i="5"/>
  <c r="N85" i="5" s="1"/>
  <c r="J93" i="5"/>
  <c r="N93" i="5" s="1"/>
  <c r="J101" i="5"/>
  <c r="N101" i="5" s="1"/>
  <c r="J109" i="5"/>
  <c r="N109" i="5" s="1"/>
  <c r="J117" i="5"/>
  <c r="N117" i="5" s="1"/>
  <c r="J125" i="5"/>
  <c r="N125" i="5" s="1"/>
  <c r="J133" i="5"/>
  <c r="N133" i="5" s="1"/>
  <c r="J141" i="5"/>
  <c r="N141" i="5" s="1"/>
  <c r="J149" i="5"/>
  <c r="N149" i="5" s="1"/>
  <c r="J157" i="5"/>
  <c r="N157" i="5" s="1"/>
  <c r="J165" i="5"/>
  <c r="N165" i="5" s="1"/>
  <c r="J173" i="5"/>
  <c r="N173" i="5" s="1"/>
  <c r="J181" i="5"/>
  <c r="N181" i="5" s="1"/>
  <c r="J189" i="5"/>
  <c r="N189" i="5" s="1"/>
  <c r="J197" i="5"/>
  <c r="N197" i="5" s="1"/>
  <c r="J88" i="5"/>
  <c r="N88" i="5" s="1"/>
  <c r="J6" i="5"/>
  <c r="N6" i="5" s="1"/>
  <c r="J14" i="5"/>
  <c r="N14" i="5" s="1"/>
  <c r="J22" i="5"/>
  <c r="N22" i="5" s="1"/>
  <c r="J30" i="5"/>
  <c r="N30" i="5" s="1"/>
  <c r="J38" i="5"/>
  <c r="N38" i="5" s="1"/>
  <c r="J46" i="5"/>
  <c r="N46" i="5" s="1"/>
  <c r="J54" i="5"/>
  <c r="N54" i="5" s="1"/>
  <c r="J62" i="5"/>
  <c r="N62" i="5" s="1"/>
  <c r="J70" i="5"/>
  <c r="N70" i="5" s="1"/>
  <c r="J78" i="5"/>
  <c r="N78" i="5" s="1"/>
  <c r="J86" i="5"/>
  <c r="N86" i="5" s="1"/>
  <c r="J94" i="5"/>
  <c r="N94" i="5" s="1"/>
  <c r="J102" i="5"/>
  <c r="N102" i="5" s="1"/>
  <c r="J110" i="5"/>
  <c r="N110" i="5" s="1"/>
  <c r="J118" i="5"/>
  <c r="N118" i="5" s="1"/>
  <c r="J126" i="5"/>
  <c r="N126" i="5" s="1"/>
  <c r="J134" i="5"/>
  <c r="N134" i="5" s="1"/>
  <c r="J142" i="5"/>
  <c r="N142" i="5" s="1"/>
  <c r="J150" i="5"/>
  <c r="N150" i="5" s="1"/>
  <c r="J158" i="5"/>
  <c r="N158" i="5" s="1"/>
  <c r="J166" i="5"/>
  <c r="N166" i="5" s="1"/>
  <c r="J174" i="5"/>
  <c r="N174" i="5" s="1"/>
  <c r="J182" i="5"/>
  <c r="N182" i="5" s="1"/>
  <c r="J190" i="5"/>
  <c r="N190" i="5" s="1"/>
  <c r="J198" i="5"/>
  <c r="N198" i="5" s="1"/>
  <c r="J16" i="5"/>
  <c r="N16" i="5" s="1"/>
  <c r="J56" i="5"/>
  <c r="N56" i="5" s="1"/>
  <c r="J104" i="5"/>
  <c r="N104" i="5" s="1"/>
  <c r="J128" i="5"/>
  <c r="N128" i="5" s="1"/>
  <c r="J168" i="5"/>
  <c r="N168" i="5" s="1"/>
  <c r="J7" i="5"/>
  <c r="N7" i="5" s="1"/>
  <c r="J15" i="5"/>
  <c r="N15" i="5" s="1"/>
  <c r="J23" i="5"/>
  <c r="N23" i="5" s="1"/>
  <c r="J31" i="5"/>
  <c r="N31" i="5" s="1"/>
  <c r="J39" i="5"/>
  <c r="N39" i="5" s="1"/>
  <c r="J47" i="5"/>
  <c r="N47" i="5" s="1"/>
  <c r="J55" i="5"/>
  <c r="N55" i="5" s="1"/>
  <c r="J63" i="5"/>
  <c r="N63" i="5" s="1"/>
  <c r="J71" i="5"/>
  <c r="N71" i="5" s="1"/>
  <c r="J79" i="5"/>
  <c r="N79" i="5" s="1"/>
  <c r="J87" i="5"/>
  <c r="N87" i="5" s="1"/>
  <c r="J95" i="5"/>
  <c r="N95" i="5" s="1"/>
  <c r="J103" i="5"/>
  <c r="N103" i="5" s="1"/>
  <c r="J111" i="5"/>
  <c r="N111" i="5" s="1"/>
  <c r="J119" i="5"/>
  <c r="N119" i="5" s="1"/>
  <c r="J127" i="5"/>
  <c r="N127" i="5" s="1"/>
  <c r="J135" i="5"/>
  <c r="N135" i="5" s="1"/>
  <c r="J143" i="5"/>
  <c r="N143" i="5" s="1"/>
  <c r="J151" i="5"/>
  <c r="N151" i="5" s="1"/>
  <c r="J159" i="5"/>
  <c r="N159" i="5" s="1"/>
  <c r="J167" i="5"/>
  <c r="N167" i="5" s="1"/>
  <c r="J175" i="5"/>
  <c r="N175" i="5" s="1"/>
  <c r="J183" i="5"/>
  <c r="N183" i="5" s="1"/>
  <c r="J191" i="5"/>
  <c r="N191" i="5" s="1"/>
  <c r="J3" i="5"/>
  <c r="N3" i="5" s="1"/>
  <c r="J24" i="5"/>
  <c r="N24" i="5" s="1"/>
  <c r="J64" i="5"/>
  <c r="N64" i="5" s="1"/>
  <c r="J112" i="5"/>
  <c r="N112" i="5" s="1"/>
  <c r="J160" i="5"/>
  <c r="N160" i="5" s="1"/>
  <c r="J9" i="5"/>
  <c r="N9" i="5" s="1"/>
  <c r="J17" i="5"/>
  <c r="N17" i="5" s="1"/>
  <c r="J25" i="5"/>
  <c r="N25" i="5" s="1"/>
  <c r="J33" i="5"/>
  <c r="N33" i="5" s="1"/>
  <c r="J41" i="5"/>
  <c r="N41" i="5" s="1"/>
  <c r="J49" i="5"/>
  <c r="N49" i="5" s="1"/>
  <c r="J57" i="5"/>
  <c r="N57" i="5" s="1"/>
  <c r="J65" i="5"/>
  <c r="N65" i="5" s="1"/>
  <c r="J73" i="5"/>
  <c r="N73" i="5" s="1"/>
  <c r="J81" i="5"/>
  <c r="N81" i="5" s="1"/>
  <c r="J89" i="5"/>
  <c r="N89" i="5" s="1"/>
  <c r="J97" i="5"/>
  <c r="N97" i="5" s="1"/>
  <c r="J105" i="5"/>
  <c r="N105" i="5" s="1"/>
  <c r="J113" i="5"/>
  <c r="N113" i="5" s="1"/>
  <c r="J121" i="5"/>
  <c r="N121" i="5" s="1"/>
  <c r="J129" i="5"/>
  <c r="N129" i="5" s="1"/>
  <c r="J137" i="5"/>
  <c r="N137" i="5" s="1"/>
  <c r="J145" i="5"/>
  <c r="N145" i="5" s="1"/>
  <c r="J153" i="5"/>
  <c r="N153" i="5" s="1"/>
  <c r="J161" i="5"/>
  <c r="N161" i="5" s="1"/>
  <c r="J169" i="5"/>
  <c r="N169" i="5" s="1"/>
  <c r="J177" i="5"/>
  <c r="N177" i="5" s="1"/>
  <c r="J185" i="5"/>
  <c r="N185" i="5" s="1"/>
  <c r="J193" i="5"/>
  <c r="N193" i="5" s="1"/>
  <c r="J40" i="5"/>
  <c r="N40" i="5" s="1"/>
  <c r="J192" i="5"/>
  <c r="N192" i="5" s="1"/>
  <c r="L3" i="5"/>
  <c r="L11" i="5"/>
  <c r="O11" i="5" s="1"/>
  <c r="L19" i="5"/>
  <c r="O19" i="5" s="1"/>
  <c r="L27" i="5"/>
  <c r="O27" i="5" s="1"/>
  <c r="L35" i="5"/>
  <c r="O35" i="5" s="1"/>
  <c r="L43" i="5"/>
  <c r="O43" i="5" s="1"/>
  <c r="L51" i="5"/>
  <c r="O51" i="5" s="1"/>
  <c r="L59" i="5"/>
  <c r="O59" i="5" s="1"/>
  <c r="L67" i="5"/>
  <c r="O67" i="5" s="1"/>
  <c r="L75" i="5"/>
  <c r="O75" i="5" s="1"/>
  <c r="L83" i="5"/>
  <c r="O83" i="5" s="1"/>
  <c r="L91" i="5"/>
  <c r="O91" i="5" s="1"/>
  <c r="L99" i="5"/>
  <c r="O99" i="5" s="1"/>
  <c r="L107" i="5"/>
  <c r="O107" i="5" s="1"/>
  <c r="L115" i="5"/>
  <c r="O115" i="5" s="1"/>
  <c r="L123" i="5"/>
  <c r="O123" i="5" s="1"/>
  <c r="L131" i="5"/>
  <c r="O131" i="5" s="1"/>
  <c r="L139" i="5"/>
  <c r="O139" i="5" s="1"/>
  <c r="L147" i="5"/>
  <c r="O147" i="5" s="1"/>
  <c r="L155" i="5"/>
  <c r="O155" i="5" s="1"/>
  <c r="L163" i="5"/>
  <c r="O163" i="5" s="1"/>
  <c r="L171" i="5"/>
  <c r="O171" i="5" s="1"/>
  <c r="L179" i="5"/>
  <c r="O179" i="5" s="1"/>
  <c r="L187" i="5"/>
  <c r="O187" i="5" s="1"/>
  <c r="L195" i="5"/>
  <c r="O195" i="5" s="1"/>
  <c r="L4" i="5"/>
  <c r="O4" i="5" s="1"/>
  <c r="L12" i="5"/>
  <c r="O12" i="5" s="1"/>
  <c r="L20" i="5"/>
  <c r="O20" i="5" s="1"/>
  <c r="L28" i="5"/>
  <c r="O28" i="5" s="1"/>
  <c r="L36" i="5"/>
  <c r="O36" i="5" s="1"/>
  <c r="L44" i="5"/>
  <c r="O44" i="5" s="1"/>
  <c r="L52" i="5"/>
  <c r="O52" i="5" s="1"/>
  <c r="L60" i="5"/>
  <c r="O60" i="5" s="1"/>
  <c r="L68" i="5"/>
  <c r="O68" i="5" s="1"/>
  <c r="L76" i="5"/>
  <c r="O76" i="5" s="1"/>
  <c r="L84" i="5"/>
  <c r="O84" i="5" s="1"/>
  <c r="L92" i="5"/>
  <c r="O92" i="5" s="1"/>
  <c r="L100" i="5"/>
  <c r="O100" i="5" s="1"/>
  <c r="L108" i="5"/>
  <c r="O108" i="5" s="1"/>
  <c r="L116" i="5"/>
  <c r="O116" i="5" s="1"/>
  <c r="L124" i="5"/>
  <c r="O124" i="5" s="1"/>
  <c r="L132" i="5"/>
  <c r="O132" i="5" s="1"/>
  <c r="L140" i="5"/>
  <c r="O140" i="5" s="1"/>
  <c r="L148" i="5"/>
  <c r="O148" i="5" s="1"/>
  <c r="L156" i="5"/>
  <c r="O156" i="5" s="1"/>
  <c r="L164" i="5"/>
  <c r="O164" i="5" s="1"/>
  <c r="L172" i="5"/>
  <c r="O172" i="5" s="1"/>
  <c r="L180" i="5"/>
  <c r="O180" i="5" s="1"/>
  <c r="L188" i="5"/>
  <c r="O188" i="5" s="1"/>
  <c r="L196" i="5"/>
  <c r="O196" i="5" s="1"/>
  <c r="L6" i="5"/>
  <c r="O6" i="5" s="1"/>
  <c r="L14" i="5"/>
  <c r="O14" i="5" s="1"/>
  <c r="L22" i="5"/>
  <c r="O22" i="5" s="1"/>
  <c r="L30" i="5"/>
  <c r="O30" i="5" s="1"/>
  <c r="L38" i="5"/>
  <c r="O38" i="5" s="1"/>
  <c r="L46" i="5"/>
  <c r="O46" i="5" s="1"/>
  <c r="L54" i="5"/>
  <c r="O54" i="5" s="1"/>
  <c r="L62" i="5"/>
  <c r="O62" i="5" s="1"/>
  <c r="L70" i="5"/>
  <c r="O70" i="5" s="1"/>
  <c r="L78" i="5"/>
  <c r="O78" i="5" s="1"/>
  <c r="L86" i="5"/>
  <c r="O86" i="5" s="1"/>
  <c r="L94" i="5"/>
  <c r="O94" i="5" s="1"/>
  <c r="L102" i="5"/>
  <c r="O102" i="5" s="1"/>
  <c r="L110" i="5"/>
  <c r="O110" i="5" s="1"/>
  <c r="L118" i="5"/>
  <c r="O118" i="5" s="1"/>
  <c r="L126" i="5"/>
  <c r="O126" i="5" s="1"/>
  <c r="L134" i="5"/>
  <c r="O134" i="5" s="1"/>
  <c r="L142" i="5"/>
  <c r="O142" i="5" s="1"/>
  <c r="L150" i="5"/>
  <c r="O150" i="5" s="1"/>
  <c r="L158" i="5"/>
  <c r="O158" i="5" s="1"/>
  <c r="L166" i="5"/>
  <c r="O166" i="5" s="1"/>
  <c r="L174" i="5"/>
  <c r="O174" i="5" s="1"/>
  <c r="L182" i="5"/>
  <c r="O182" i="5" s="1"/>
  <c r="L190" i="5"/>
  <c r="O190" i="5" s="1"/>
  <c r="L198" i="5"/>
  <c r="O198" i="5" s="1"/>
  <c r="L66" i="5"/>
  <c r="O66" i="5" s="1"/>
  <c r="L114" i="5"/>
  <c r="O114" i="5" s="1"/>
  <c r="L146" i="5"/>
  <c r="O146" i="5" s="1"/>
  <c r="L186" i="5"/>
  <c r="O186" i="5" s="1"/>
  <c r="L7" i="5"/>
  <c r="O7" i="5" s="1"/>
  <c r="L15" i="5"/>
  <c r="O15" i="5" s="1"/>
  <c r="L23" i="5"/>
  <c r="O23" i="5" s="1"/>
  <c r="L31" i="5"/>
  <c r="O31" i="5" s="1"/>
  <c r="L39" i="5"/>
  <c r="O39" i="5" s="1"/>
  <c r="L47" i="5"/>
  <c r="L55" i="5"/>
  <c r="O55" i="5" s="1"/>
  <c r="L63" i="5"/>
  <c r="O63" i="5" s="1"/>
  <c r="L71" i="5"/>
  <c r="O71" i="5" s="1"/>
  <c r="L79" i="5"/>
  <c r="O79" i="5" s="1"/>
  <c r="L87" i="5"/>
  <c r="O87" i="5" s="1"/>
  <c r="L95" i="5"/>
  <c r="O95" i="5" s="1"/>
  <c r="L103" i="5"/>
  <c r="O103" i="5" s="1"/>
  <c r="L111" i="5"/>
  <c r="O111" i="5" s="1"/>
  <c r="L119" i="5"/>
  <c r="O119" i="5" s="1"/>
  <c r="L127" i="5"/>
  <c r="O127" i="5" s="1"/>
  <c r="L135" i="5"/>
  <c r="O135" i="5" s="1"/>
  <c r="L143" i="5"/>
  <c r="O143" i="5" s="1"/>
  <c r="L151" i="5"/>
  <c r="O151" i="5" s="1"/>
  <c r="L159" i="5"/>
  <c r="O159" i="5" s="1"/>
  <c r="L167" i="5"/>
  <c r="O167" i="5" s="1"/>
  <c r="L175" i="5"/>
  <c r="O175" i="5" s="1"/>
  <c r="L183" i="5"/>
  <c r="O183" i="5" s="1"/>
  <c r="L191" i="5"/>
  <c r="O191" i="5" s="1"/>
  <c r="L26" i="5"/>
  <c r="O26" i="5" s="1"/>
  <c r="L34" i="5"/>
  <c r="O34" i="5" s="1"/>
  <c r="L58" i="5"/>
  <c r="O58" i="5" s="1"/>
  <c r="L90" i="5"/>
  <c r="O90" i="5" s="1"/>
  <c r="L122" i="5"/>
  <c r="O122" i="5" s="1"/>
  <c r="L154" i="5"/>
  <c r="O154" i="5" s="1"/>
  <c r="L178" i="5"/>
  <c r="O178" i="5" s="1"/>
  <c r="L8" i="5"/>
  <c r="O8" i="5" s="1"/>
  <c r="L16" i="5"/>
  <c r="O16" i="5" s="1"/>
  <c r="L24" i="5"/>
  <c r="O24" i="5" s="1"/>
  <c r="L32" i="5"/>
  <c r="O32" i="5" s="1"/>
  <c r="L40" i="5"/>
  <c r="O40" i="5" s="1"/>
  <c r="L48" i="5"/>
  <c r="O48" i="5" s="1"/>
  <c r="L56" i="5"/>
  <c r="O56" i="5" s="1"/>
  <c r="L64" i="5"/>
  <c r="O64" i="5" s="1"/>
  <c r="L72" i="5"/>
  <c r="O72" i="5" s="1"/>
  <c r="L80" i="5"/>
  <c r="O80" i="5" s="1"/>
  <c r="L88" i="5"/>
  <c r="O88" i="5" s="1"/>
  <c r="L96" i="5"/>
  <c r="O96" i="5" s="1"/>
  <c r="L104" i="5"/>
  <c r="O104" i="5" s="1"/>
  <c r="L112" i="5"/>
  <c r="O112" i="5" s="1"/>
  <c r="L120" i="5"/>
  <c r="O120" i="5" s="1"/>
  <c r="L128" i="5"/>
  <c r="O128" i="5" s="1"/>
  <c r="L136" i="5"/>
  <c r="O136" i="5" s="1"/>
  <c r="L144" i="5"/>
  <c r="O144" i="5" s="1"/>
  <c r="L152" i="5"/>
  <c r="O152" i="5" s="1"/>
  <c r="L160" i="5"/>
  <c r="O160" i="5" s="1"/>
  <c r="L168" i="5"/>
  <c r="O168" i="5" s="1"/>
  <c r="L176" i="5"/>
  <c r="O176" i="5" s="1"/>
  <c r="L184" i="5"/>
  <c r="O184" i="5" s="1"/>
  <c r="L192" i="5"/>
  <c r="O192" i="5" s="1"/>
  <c r="L10" i="5"/>
  <c r="O10" i="5" s="1"/>
  <c r="L50" i="5"/>
  <c r="O50" i="5" s="1"/>
  <c r="L82" i="5"/>
  <c r="O82" i="5" s="1"/>
  <c r="L106" i="5"/>
  <c r="O106" i="5" s="1"/>
  <c r="L138" i="5"/>
  <c r="O138" i="5" s="1"/>
  <c r="L170" i="5"/>
  <c r="L9" i="5"/>
  <c r="O9" i="5" s="1"/>
  <c r="L17" i="5"/>
  <c r="O17" i="5" s="1"/>
  <c r="L25" i="5"/>
  <c r="O25" i="5" s="1"/>
  <c r="L33" i="5"/>
  <c r="O33" i="5" s="1"/>
  <c r="L41" i="5"/>
  <c r="O41" i="5" s="1"/>
  <c r="L49" i="5"/>
  <c r="O49" i="5" s="1"/>
  <c r="L57" i="5"/>
  <c r="O57" i="5" s="1"/>
  <c r="L65" i="5"/>
  <c r="O65" i="5" s="1"/>
  <c r="L73" i="5"/>
  <c r="O73" i="5" s="1"/>
  <c r="L81" i="5"/>
  <c r="O81" i="5" s="1"/>
  <c r="L89" i="5"/>
  <c r="O89" i="5" s="1"/>
  <c r="L97" i="5"/>
  <c r="O97" i="5" s="1"/>
  <c r="L105" i="5"/>
  <c r="O105" i="5" s="1"/>
  <c r="L113" i="5"/>
  <c r="O113" i="5" s="1"/>
  <c r="L121" i="5"/>
  <c r="O121" i="5" s="1"/>
  <c r="L129" i="5"/>
  <c r="O129" i="5" s="1"/>
  <c r="L137" i="5"/>
  <c r="O137" i="5" s="1"/>
  <c r="L145" i="5"/>
  <c r="O145" i="5" s="1"/>
  <c r="L153" i="5"/>
  <c r="O153" i="5" s="1"/>
  <c r="L161" i="5"/>
  <c r="O161" i="5" s="1"/>
  <c r="L169" i="5"/>
  <c r="O169" i="5" s="1"/>
  <c r="L177" i="5"/>
  <c r="O177" i="5" s="1"/>
  <c r="L185" i="5"/>
  <c r="O185" i="5" s="1"/>
  <c r="L193" i="5"/>
  <c r="L18" i="5"/>
  <c r="O18" i="5" s="1"/>
  <c r="L42" i="5"/>
  <c r="O42" i="5" s="1"/>
  <c r="L74" i="5"/>
  <c r="O74" i="5" s="1"/>
  <c r="L98" i="5"/>
  <c r="O98" i="5" s="1"/>
  <c r="L130" i="5"/>
  <c r="O130" i="5" s="1"/>
  <c r="L162" i="5"/>
  <c r="O162" i="5" s="1"/>
  <c r="L194" i="5"/>
  <c r="O194" i="5" s="1"/>
  <c r="L29" i="5"/>
  <c r="O29" i="5" s="1"/>
  <c r="L93" i="5"/>
  <c r="O93" i="5" s="1"/>
  <c r="L157" i="5"/>
  <c r="O157" i="5" s="1"/>
  <c r="L85" i="5"/>
  <c r="O85" i="5" s="1"/>
  <c r="L37" i="5"/>
  <c r="O37" i="5" s="1"/>
  <c r="L101" i="5"/>
  <c r="O101" i="5" s="1"/>
  <c r="L165" i="5"/>
  <c r="O165" i="5" s="1"/>
  <c r="L77" i="5"/>
  <c r="O77" i="5" s="1"/>
  <c r="L45" i="5"/>
  <c r="O45" i="5" s="1"/>
  <c r="L109" i="5"/>
  <c r="O109" i="5" s="1"/>
  <c r="L173" i="5"/>
  <c r="O173" i="5" s="1"/>
  <c r="L13" i="5"/>
  <c r="O13" i="5" s="1"/>
  <c r="L141" i="5"/>
  <c r="O141" i="5" s="1"/>
  <c r="L21" i="5"/>
  <c r="O21" i="5" s="1"/>
  <c r="L53" i="5"/>
  <c r="O53" i="5" s="1"/>
  <c r="L117" i="5"/>
  <c r="O117" i="5" s="1"/>
  <c r="L181" i="5"/>
  <c r="O181" i="5" s="1"/>
  <c r="L61" i="5"/>
  <c r="O61" i="5" s="1"/>
  <c r="L125" i="5"/>
  <c r="O125" i="5" s="1"/>
  <c r="L189" i="5"/>
  <c r="O189" i="5" s="1"/>
  <c r="L5" i="5"/>
  <c r="L69" i="5"/>
  <c r="O69" i="5" s="1"/>
  <c r="L133" i="5"/>
  <c r="O133" i="5" s="1"/>
  <c r="L197" i="5"/>
  <c r="O197" i="5" s="1"/>
  <c r="L149" i="5"/>
  <c r="O149" i="5" s="1"/>
  <c r="Y11" i="6"/>
  <c r="Y3" i="6"/>
  <c r="Y4" i="6"/>
  <c r="Y9" i="6"/>
  <c r="Y5" i="6"/>
  <c r="Y6" i="6"/>
  <c r="Y13" i="6"/>
  <c r="Y14" i="6"/>
  <c r="Y10" i="6"/>
  <c r="Y12" i="6"/>
  <c r="V11" i="2"/>
  <c r="U11" i="2"/>
  <c r="T11" i="2"/>
  <c r="S11" i="2"/>
  <c r="R11" i="2"/>
  <c r="Z10" i="2"/>
  <c r="W10" i="2"/>
  <c r="V10" i="2"/>
  <c r="U10" i="2"/>
  <c r="T10" i="2"/>
  <c r="S10" i="2"/>
  <c r="R10" i="2"/>
  <c r="Z9" i="2"/>
  <c r="W9" i="2"/>
  <c r="V9" i="2"/>
  <c r="U9" i="2"/>
  <c r="T9" i="2"/>
  <c r="S9" i="2"/>
  <c r="R9" i="2"/>
  <c r="Z6" i="2"/>
  <c r="Z5" i="2"/>
  <c r="AE5" i="2" s="1"/>
  <c r="Z4" i="2"/>
  <c r="Z3" i="2"/>
  <c r="S6" i="2"/>
  <c r="S5" i="2"/>
  <c r="S4" i="2"/>
  <c r="S3" i="2"/>
  <c r="Z6" i="4"/>
  <c r="Z10" i="4"/>
  <c r="Z11" i="4"/>
  <c r="R10" i="4"/>
  <c r="W3" i="4"/>
  <c r="W4" i="4"/>
  <c r="W5" i="4"/>
  <c r="W6" i="4"/>
  <c r="R5" i="4"/>
  <c r="S5" i="4"/>
  <c r="S3" i="4"/>
  <c r="S4" i="4"/>
  <c r="S6" i="4"/>
  <c r="S9" i="4"/>
  <c r="T9" i="4"/>
  <c r="U9" i="4"/>
  <c r="V9" i="4"/>
  <c r="W9" i="4"/>
  <c r="S10" i="4"/>
  <c r="T10" i="4"/>
  <c r="U10" i="4"/>
  <c r="V10" i="4"/>
  <c r="W10" i="4"/>
  <c r="S11" i="4"/>
  <c r="T11" i="4"/>
  <c r="U11" i="4"/>
  <c r="V11" i="4"/>
  <c r="W11" i="4"/>
  <c r="R11" i="4"/>
  <c r="V6" i="4"/>
  <c r="U6" i="4"/>
  <c r="T6" i="4"/>
  <c r="R6" i="4"/>
  <c r="Q6" i="4"/>
  <c r="V5" i="4"/>
  <c r="U5" i="4"/>
  <c r="T5" i="4"/>
  <c r="Q5" i="4"/>
  <c r="V4" i="4"/>
  <c r="U4" i="4"/>
  <c r="T4" i="4"/>
  <c r="R4" i="4"/>
  <c r="Q4" i="4"/>
  <c r="V3" i="4"/>
  <c r="U3" i="4"/>
  <c r="T3" i="4"/>
  <c r="R3" i="4"/>
  <c r="Q3" i="4"/>
  <c r="AC11" i="5" l="1"/>
  <c r="AC13" i="5"/>
  <c r="O47" i="5"/>
  <c r="AD11" i="5" s="1"/>
  <c r="AA11" i="5"/>
  <c r="O193" i="5"/>
  <c r="AD13" i="5" s="1"/>
  <c r="AA13" i="5"/>
  <c r="AA12" i="5"/>
  <c r="O170" i="5"/>
  <c r="AC12" i="5"/>
  <c r="AC9" i="5"/>
  <c r="AC5" i="5"/>
  <c r="AC3" i="5"/>
  <c r="AC4" i="5"/>
  <c r="AC6" i="5"/>
  <c r="AC10" i="5"/>
  <c r="O3" i="5"/>
  <c r="AA9" i="5"/>
  <c r="AA3" i="5"/>
  <c r="AA6" i="5"/>
  <c r="AA4" i="5"/>
  <c r="AA5" i="5"/>
  <c r="O5" i="5"/>
  <c r="AD10" i="5" s="1"/>
  <c r="AA10" i="5"/>
  <c r="AD12" i="5"/>
  <c r="AE9" i="2"/>
  <c r="AE11" i="2"/>
  <c r="AF11" i="2" s="1"/>
  <c r="AE10" i="2"/>
  <c r="L18" i="2"/>
  <c r="J6" i="2"/>
  <c r="J70" i="2"/>
  <c r="J110" i="2"/>
  <c r="N110" i="2" s="1"/>
  <c r="L4" i="2"/>
  <c r="O4" i="2" s="1"/>
  <c r="L12" i="2"/>
  <c r="L20" i="2"/>
  <c r="L28" i="2"/>
  <c r="L36" i="2"/>
  <c r="L44" i="2"/>
  <c r="L52" i="2"/>
  <c r="L60" i="2"/>
  <c r="O60" i="2" s="1"/>
  <c r="L68" i="2"/>
  <c r="O68" i="2" s="1"/>
  <c r="L76" i="2"/>
  <c r="L84" i="2"/>
  <c r="L92" i="2"/>
  <c r="L100" i="2"/>
  <c r="L108" i="2"/>
  <c r="L116" i="2"/>
  <c r="L124" i="2"/>
  <c r="O124" i="2" s="1"/>
  <c r="L132" i="2"/>
  <c r="O132" i="2" s="1"/>
  <c r="L140" i="2"/>
  <c r="L148" i="2"/>
  <c r="L156" i="2"/>
  <c r="L164" i="2"/>
  <c r="L172" i="2"/>
  <c r="L180" i="2"/>
  <c r="L188" i="2"/>
  <c r="O188" i="2" s="1"/>
  <c r="L196" i="2"/>
  <c r="O196" i="2" s="1"/>
  <c r="J8" i="2"/>
  <c r="J16" i="2"/>
  <c r="J24" i="2"/>
  <c r="J32" i="2"/>
  <c r="J40" i="2"/>
  <c r="J48" i="2"/>
  <c r="J56" i="2"/>
  <c r="J64" i="2"/>
  <c r="N64" i="2" s="1"/>
  <c r="J72" i="2"/>
  <c r="J80" i="2"/>
  <c r="J88" i="2"/>
  <c r="J96" i="2"/>
  <c r="J104" i="2"/>
  <c r="J112" i="2"/>
  <c r="J120" i="2"/>
  <c r="J128" i="2"/>
  <c r="N128" i="2" s="1"/>
  <c r="J136" i="2"/>
  <c r="J144" i="2"/>
  <c r="J152" i="2"/>
  <c r="J160" i="2"/>
  <c r="J168" i="2"/>
  <c r="J176" i="2"/>
  <c r="J184" i="2"/>
  <c r="N184" i="2" s="1"/>
  <c r="J192" i="2"/>
  <c r="N192" i="2" s="1"/>
  <c r="J169" i="2"/>
  <c r="J185" i="2"/>
  <c r="L14" i="2"/>
  <c r="L22" i="2"/>
  <c r="L38" i="2"/>
  <c r="L46" i="2"/>
  <c r="L62" i="2"/>
  <c r="O62" i="2" s="1"/>
  <c r="L78" i="2"/>
  <c r="O78" i="2" s="1"/>
  <c r="L102" i="2"/>
  <c r="L118" i="2"/>
  <c r="L134" i="2"/>
  <c r="L150" i="2"/>
  <c r="L166" i="2"/>
  <c r="L182" i="2"/>
  <c r="L198" i="2"/>
  <c r="O198" i="2" s="1"/>
  <c r="J18" i="2"/>
  <c r="J34" i="2"/>
  <c r="J58" i="2"/>
  <c r="J74" i="2"/>
  <c r="J90" i="2"/>
  <c r="J106" i="2"/>
  <c r="J130" i="2"/>
  <c r="J146" i="2"/>
  <c r="N146" i="2" s="1"/>
  <c r="J162" i="2"/>
  <c r="N162" i="2" s="1"/>
  <c r="J178" i="2"/>
  <c r="L5" i="2"/>
  <c r="L13" i="2"/>
  <c r="L21" i="2"/>
  <c r="L29" i="2"/>
  <c r="L37" i="2"/>
  <c r="L45" i="2"/>
  <c r="O45" i="2" s="1"/>
  <c r="L53" i="2"/>
  <c r="O53" i="2" s="1"/>
  <c r="L61" i="2"/>
  <c r="L69" i="2"/>
  <c r="L77" i="2"/>
  <c r="L85" i="2"/>
  <c r="L93" i="2"/>
  <c r="L101" i="2"/>
  <c r="L109" i="2"/>
  <c r="O109" i="2" s="1"/>
  <c r="L117" i="2"/>
  <c r="O117" i="2" s="1"/>
  <c r="L125" i="2"/>
  <c r="L133" i="2"/>
  <c r="L141" i="2"/>
  <c r="L149" i="2"/>
  <c r="L157" i="2"/>
  <c r="L165" i="2"/>
  <c r="L173" i="2"/>
  <c r="O173" i="2" s="1"/>
  <c r="L181" i="2"/>
  <c r="O181" i="2" s="1"/>
  <c r="L189" i="2"/>
  <c r="L197" i="2"/>
  <c r="J9" i="2"/>
  <c r="J17" i="2"/>
  <c r="J25" i="2"/>
  <c r="J33" i="2"/>
  <c r="J41" i="2"/>
  <c r="N41" i="2" s="1"/>
  <c r="J49" i="2"/>
  <c r="N49" i="2" s="1"/>
  <c r="J57" i="2"/>
  <c r="J65" i="2"/>
  <c r="J73" i="2"/>
  <c r="J81" i="2"/>
  <c r="J89" i="2"/>
  <c r="J97" i="2"/>
  <c r="J105" i="2"/>
  <c r="N105" i="2" s="1"/>
  <c r="J113" i="2"/>
  <c r="N113" i="2" s="1"/>
  <c r="J121" i="2"/>
  <c r="J129" i="2"/>
  <c r="J137" i="2"/>
  <c r="J145" i="2"/>
  <c r="J153" i="2"/>
  <c r="J161" i="2"/>
  <c r="J177" i="2"/>
  <c r="N177" i="2" s="1"/>
  <c r="J193" i="2"/>
  <c r="N193" i="2" s="1"/>
  <c r="L6" i="2"/>
  <c r="L30" i="2"/>
  <c r="L54" i="2"/>
  <c r="L70" i="2"/>
  <c r="L86" i="2"/>
  <c r="L110" i="2"/>
  <c r="L126" i="2"/>
  <c r="O126" i="2" s="1"/>
  <c r="L142" i="2"/>
  <c r="O142" i="2" s="1"/>
  <c r="L158" i="2"/>
  <c r="L174" i="2"/>
  <c r="L190" i="2"/>
  <c r="J10" i="2"/>
  <c r="J26" i="2"/>
  <c r="J50" i="2"/>
  <c r="J66" i="2"/>
  <c r="N66" i="2" s="1"/>
  <c r="J82" i="2"/>
  <c r="J98" i="2"/>
  <c r="J114" i="2"/>
  <c r="J138" i="2"/>
  <c r="J154" i="2"/>
  <c r="J170" i="2"/>
  <c r="J186" i="2"/>
  <c r="L94" i="2"/>
  <c r="O94" i="2" s="1"/>
  <c r="J42" i="2"/>
  <c r="N42" i="2" s="1"/>
  <c r="J122" i="2"/>
  <c r="J194" i="2"/>
  <c r="L9" i="2"/>
  <c r="L17" i="2"/>
  <c r="L25" i="2"/>
  <c r="L33" i="2"/>
  <c r="L41" i="2"/>
  <c r="O41" i="2" s="1"/>
  <c r="L49" i="2"/>
  <c r="O49" i="2" s="1"/>
  <c r="L57" i="2"/>
  <c r="L65" i="2"/>
  <c r="L73" i="2"/>
  <c r="L81" i="2"/>
  <c r="L89" i="2"/>
  <c r="L97" i="2"/>
  <c r="L105" i="2"/>
  <c r="O105" i="2" s="1"/>
  <c r="L113" i="2"/>
  <c r="O113" i="2" s="1"/>
  <c r="L121" i="2"/>
  <c r="L129" i="2"/>
  <c r="L137" i="2"/>
  <c r="L145" i="2"/>
  <c r="L153" i="2"/>
  <c r="L161" i="2"/>
  <c r="L169" i="2"/>
  <c r="O169" i="2" s="1"/>
  <c r="L177" i="2"/>
  <c r="L185" i="2"/>
  <c r="L193" i="2"/>
  <c r="J5" i="2"/>
  <c r="J13" i="2"/>
  <c r="J21" i="2"/>
  <c r="J29" i="2"/>
  <c r="J37" i="2"/>
  <c r="N37" i="2" s="1"/>
  <c r="J45" i="2"/>
  <c r="N45" i="2" s="1"/>
  <c r="J53" i="2"/>
  <c r="J61" i="2"/>
  <c r="J69" i="2"/>
  <c r="J77" i="2"/>
  <c r="J85" i="2"/>
  <c r="J93" i="2"/>
  <c r="J101" i="2"/>
  <c r="N101" i="2" s="1"/>
  <c r="J109" i="2"/>
  <c r="N109" i="2" s="1"/>
  <c r="J117" i="2"/>
  <c r="J125" i="2"/>
  <c r="J133" i="2"/>
  <c r="J141" i="2"/>
  <c r="J149" i="2"/>
  <c r="J157" i="2"/>
  <c r="J165" i="2"/>
  <c r="N165" i="2" s="1"/>
  <c r="J173" i="2"/>
  <c r="N173" i="2" s="1"/>
  <c r="J181" i="2"/>
  <c r="J189" i="2"/>
  <c r="J197" i="2"/>
  <c r="L10" i="2"/>
  <c r="L26" i="2"/>
  <c r="L34" i="2"/>
  <c r="L42" i="2"/>
  <c r="O42" i="2" s="1"/>
  <c r="L50" i="2"/>
  <c r="O50" i="2" s="1"/>
  <c r="L58" i="2"/>
  <c r="L66" i="2"/>
  <c r="L74" i="2"/>
  <c r="L82" i="2"/>
  <c r="L90" i="2"/>
  <c r="L98" i="2"/>
  <c r="L106" i="2"/>
  <c r="O106" i="2" s="1"/>
  <c r="L114" i="2"/>
  <c r="O114" i="2" s="1"/>
  <c r="L122" i="2"/>
  <c r="L130" i="2"/>
  <c r="L138" i="2"/>
  <c r="L146" i="2"/>
  <c r="L154" i="2"/>
  <c r="L162" i="2"/>
  <c r="L170" i="2"/>
  <c r="L178" i="2"/>
  <c r="O178" i="2" s="1"/>
  <c r="L186" i="2"/>
  <c r="L194" i="2"/>
  <c r="J14" i="2"/>
  <c r="J22" i="2"/>
  <c r="J30" i="2"/>
  <c r="J38" i="2"/>
  <c r="J46" i="2"/>
  <c r="N46" i="2" s="1"/>
  <c r="J54" i="2"/>
  <c r="N54" i="2" s="1"/>
  <c r="J62" i="2"/>
  <c r="J78" i="2"/>
  <c r="J86" i="2"/>
  <c r="J94" i="2"/>
  <c r="J102" i="2"/>
  <c r="J118" i="2"/>
  <c r="J126" i="2"/>
  <c r="N126" i="2" s="1"/>
  <c r="L171" i="2"/>
  <c r="O171" i="2" s="1"/>
  <c r="J174" i="2"/>
  <c r="L24" i="2"/>
  <c r="L47" i="2"/>
  <c r="L67" i="2"/>
  <c r="L88" i="2"/>
  <c r="L111" i="2"/>
  <c r="L131" i="2"/>
  <c r="O131" i="2" s="1"/>
  <c r="L152" i="2"/>
  <c r="L175" i="2"/>
  <c r="L195" i="2"/>
  <c r="J20" i="2"/>
  <c r="J43" i="2"/>
  <c r="J63" i="2"/>
  <c r="J84" i="2"/>
  <c r="J159" i="2"/>
  <c r="L7" i="2"/>
  <c r="O7" i="2" s="1"/>
  <c r="L27" i="2"/>
  <c r="L48" i="2"/>
  <c r="L71" i="2"/>
  <c r="L91" i="2"/>
  <c r="L112" i="2"/>
  <c r="L135" i="2"/>
  <c r="L155" i="2"/>
  <c r="O155" i="2" s="1"/>
  <c r="L176" i="2"/>
  <c r="O176" i="2" s="1"/>
  <c r="L3" i="2"/>
  <c r="O3" i="2" s="1"/>
  <c r="J23" i="2"/>
  <c r="J44" i="2"/>
  <c r="J67" i="2"/>
  <c r="J87" i="2"/>
  <c r="J108" i="2"/>
  <c r="J131" i="2"/>
  <c r="J147" i="2"/>
  <c r="N147" i="2" s="1"/>
  <c r="J163" i="2"/>
  <c r="J179" i="2"/>
  <c r="J195" i="2"/>
  <c r="L31" i="2"/>
  <c r="L95" i="2"/>
  <c r="L136" i="2"/>
  <c r="L159" i="2"/>
  <c r="O159" i="2" s="1"/>
  <c r="L179" i="2"/>
  <c r="J27" i="2"/>
  <c r="J47" i="2"/>
  <c r="J68" i="2"/>
  <c r="J111" i="2"/>
  <c r="J132" i="2"/>
  <c r="J148" i="2"/>
  <c r="J164" i="2"/>
  <c r="N164" i="2" s="1"/>
  <c r="J196" i="2"/>
  <c r="N196" i="2" s="1"/>
  <c r="L11" i="2"/>
  <c r="L75" i="2"/>
  <c r="L119" i="2"/>
  <c r="L160" i="2"/>
  <c r="J7" i="2"/>
  <c r="J51" i="2"/>
  <c r="J92" i="2"/>
  <c r="N92" i="2" s="1"/>
  <c r="J134" i="2"/>
  <c r="N134" i="2" s="1"/>
  <c r="J166" i="2"/>
  <c r="J198" i="2"/>
  <c r="L184" i="2"/>
  <c r="J31" i="2"/>
  <c r="J75" i="2"/>
  <c r="J135" i="2"/>
  <c r="J167" i="2"/>
  <c r="N167" i="2" s="1"/>
  <c r="J3" i="2"/>
  <c r="N3" i="2" s="1"/>
  <c r="L39" i="2"/>
  <c r="L103" i="2"/>
  <c r="L144" i="2"/>
  <c r="L187" i="2"/>
  <c r="J55" i="2"/>
  <c r="J99" i="2"/>
  <c r="J155" i="2"/>
  <c r="N155" i="2" s="1"/>
  <c r="L8" i="2"/>
  <c r="O8" i="2" s="1"/>
  <c r="L51" i="2"/>
  <c r="L72" i="2"/>
  <c r="L115" i="2"/>
  <c r="J4" i="2"/>
  <c r="J91" i="2"/>
  <c r="J180" i="2"/>
  <c r="L32" i="2"/>
  <c r="O32" i="2" s="1"/>
  <c r="L96" i="2"/>
  <c r="O96" i="2" s="1"/>
  <c r="L139" i="2"/>
  <c r="L183" i="2"/>
  <c r="J28" i="2"/>
  <c r="J71" i="2"/>
  <c r="J115" i="2"/>
  <c r="J150" i="2"/>
  <c r="J182" i="2"/>
  <c r="N182" i="2" s="1"/>
  <c r="L163" i="2"/>
  <c r="O163" i="2" s="1"/>
  <c r="J52" i="2"/>
  <c r="J95" i="2"/>
  <c r="J151" i="2"/>
  <c r="J183" i="2"/>
  <c r="L59" i="2"/>
  <c r="J12" i="2"/>
  <c r="J119" i="2"/>
  <c r="N119" i="2" s="1"/>
  <c r="J171" i="2"/>
  <c r="N171" i="2" s="1"/>
  <c r="L55" i="2"/>
  <c r="L15" i="2"/>
  <c r="L35" i="2"/>
  <c r="L56" i="2"/>
  <c r="L79" i="2"/>
  <c r="L99" i="2"/>
  <c r="L120" i="2"/>
  <c r="O120" i="2" s="1"/>
  <c r="L143" i="2"/>
  <c r="O143" i="2" s="1"/>
  <c r="J11" i="2"/>
  <c r="J116" i="2"/>
  <c r="L19" i="2"/>
  <c r="L40" i="2"/>
  <c r="L63" i="2"/>
  <c r="L83" i="2"/>
  <c r="L104" i="2"/>
  <c r="O104" i="2" s="1"/>
  <c r="L127" i="2"/>
  <c r="O127" i="2" s="1"/>
  <c r="L147" i="2"/>
  <c r="L168" i="2"/>
  <c r="L191" i="2"/>
  <c r="J15" i="2"/>
  <c r="J36" i="2"/>
  <c r="J59" i="2"/>
  <c r="J79" i="2"/>
  <c r="N79" i="2" s="1"/>
  <c r="J100" i="2"/>
  <c r="N100" i="2" s="1"/>
  <c r="J123" i="2"/>
  <c r="J140" i="2"/>
  <c r="J156" i="2"/>
  <c r="J172" i="2"/>
  <c r="J188" i="2"/>
  <c r="L23" i="2"/>
  <c r="L43" i="2"/>
  <c r="O43" i="2" s="1"/>
  <c r="L64" i="2"/>
  <c r="O64" i="2" s="1"/>
  <c r="L87" i="2"/>
  <c r="L107" i="2"/>
  <c r="L128" i="2"/>
  <c r="L151" i="2"/>
  <c r="L192" i="2"/>
  <c r="J19" i="2"/>
  <c r="J39" i="2"/>
  <c r="N39" i="2" s="1"/>
  <c r="J60" i="2"/>
  <c r="N60" i="2" s="1"/>
  <c r="J83" i="2"/>
  <c r="N83" i="2" s="1"/>
  <c r="J103" i="2"/>
  <c r="J124" i="2"/>
  <c r="J142" i="2"/>
  <c r="J158" i="2"/>
  <c r="J190" i="2"/>
  <c r="J107" i="2"/>
  <c r="N107" i="2" s="1"/>
  <c r="J127" i="2"/>
  <c r="N127" i="2" s="1"/>
  <c r="J143" i="2"/>
  <c r="J175" i="2"/>
  <c r="J191" i="2"/>
  <c r="N191" i="2" s="1"/>
  <c r="L16" i="2"/>
  <c r="L80" i="2"/>
  <c r="L123" i="2"/>
  <c r="L167" i="2"/>
  <c r="J35" i="2"/>
  <c r="N35" i="2" s="1"/>
  <c r="J76" i="2"/>
  <c r="J139" i="2"/>
  <c r="J187" i="2"/>
  <c r="AF9" i="2"/>
  <c r="AF10" i="2"/>
  <c r="O5" i="2"/>
  <c r="O13" i="2"/>
  <c r="O21" i="2"/>
  <c r="O29" i="2"/>
  <c r="O37" i="2"/>
  <c r="O61" i="2"/>
  <c r="O69" i="2"/>
  <c r="O77" i="2"/>
  <c r="O85" i="2"/>
  <c r="O93" i="2"/>
  <c r="O101" i="2"/>
  <c r="O125" i="2"/>
  <c r="O133" i="2"/>
  <c r="O141" i="2"/>
  <c r="O149" i="2"/>
  <c r="O157" i="2"/>
  <c r="O165" i="2"/>
  <c r="O189" i="2"/>
  <c r="O197" i="2"/>
  <c r="N10" i="2"/>
  <c r="N18" i="2"/>
  <c r="N26" i="2"/>
  <c r="N34" i="2"/>
  <c r="N50" i="2"/>
  <c r="N58" i="2"/>
  <c r="N74" i="2"/>
  <c r="N82" i="2"/>
  <c r="N90" i="2"/>
  <c r="N98" i="2"/>
  <c r="N106" i="2"/>
  <c r="N114" i="2"/>
  <c r="N122" i="2"/>
  <c r="N130" i="2"/>
  <c r="N138" i="2"/>
  <c r="N154" i="2"/>
  <c r="N170" i="2"/>
  <c r="N178" i="2"/>
  <c r="N186" i="2"/>
  <c r="N194" i="2"/>
  <c r="O161" i="2"/>
  <c r="O6" i="2"/>
  <c r="O14" i="2"/>
  <c r="O22" i="2"/>
  <c r="O30" i="2"/>
  <c r="O38" i="2"/>
  <c r="O46" i="2"/>
  <c r="O54" i="2"/>
  <c r="O70" i="2"/>
  <c r="O86" i="2"/>
  <c r="O102" i="2"/>
  <c r="O110" i="2"/>
  <c r="O118" i="2"/>
  <c r="O134" i="2"/>
  <c r="O150" i="2"/>
  <c r="O158" i="2"/>
  <c r="O166" i="2"/>
  <c r="O174" i="2"/>
  <c r="O182" i="2"/>
  <c r="O190" i="2"/>
  <c r="N11" i="2"/>
  <c r="N19" i="2"/>
  <c r="N27" i="2"/>
  <c r="N43" i="2"/>
  <c r="N51" i="2"/>
  <c r="N59" i="2"/>
  <c r="N67" i="2"/>
  <c r="N75" i="2"/>
  <c r="N91" i="2"/>
  <c r="N99" i="2"/>
  <c r="N115" i="2"/>
  <c r="N123" i="2"/>
  <c r="N131" i="2"/>
  <c r="N139" i="2"/>
  <c r="N163" i="2"/>
  <c r="N179" i="2"/>
  <c r="N187" i="2"/>
  <c r="N195" i="2"/>
  <c r="O129" i="2"/>
  <c r="N174" i="2"/>
  <c r="O10" i="2"/>
  <c r="O34" i="2"/>
  <c r="O66" i="2"/>
  <c r="O74" i="2"/>
  <c r="O90" i="2"/>
  <c r="O122" i="2"/>
  <c r="O138" i="2"/>
  <c r="O162" i="2"/>
  <c r="N7" i="2"/>
  <c r="N31" i="2"/>
  <c r="N55" i="2"/>
  <c r="N95" i="2"/>
  <c r="N151" i="2"/>
  <c r="N175" i="2"/>
  <c r="O27" i="2"/>
  <c r="O51" i="2"/>
  <c r="O67" i="2"/>
  <c r="O83" i="2"/>
  <c r="O99" i="2"/>
  <c r="O115" i="2"/>
  <c r="O147" i="2"/>
  <c r="O179" i="2"/>
  <c r="O195" i="2"/>
  <c r="N16" i="2"/>
  <c r="N32" i="2"/>
  <c r="O15" i="2"/>
  <c r="O23" i="2"/>
  <c r="O31" i="2"/>
  <c r="O39" i="2"/>
  <c r="O47" i="2"/>
  <c r="O55" i="2"/>
  <c r="O63" i="2"/>
  <c r="O71" i="2"/>
  <c r="O79" i="2"/>
  <c r="O87" i="2"/>
  <c r="O95" i="2"/>
  <c r="O103" i="2"/>
  <c r="O111" i="2"/>
  <c r="O119" i="2"/>
  <c r="O135" i="2"/>
  <c r="O151" i="2"/>
  <c r="O167" i="2"/>
  <c r="O175" i="2"/>
  <c r="O183" i="2"/>
  <c r="O191" i="2"/>
  <c r="N4" i="2"/>
  <c r="N12" i="2"/>
  <c r="N20" i="2"/>
  <c r="N28" i="2"/>
  <c r="N36" i="2"/>
  <c r="N44" i="2"/>
  <c r="N52" i="2"/>
  <c r="N68" i="2"/>
  <c r="N76" i="2"/>
  <c r="N84" i="2"/>
  <c r="N108" i="2"/>
  <c r="N116" i="2"/>
  <c r="N124" i="2"/>
  <c r="N132" i="2"/>
  <c r="N140" i="2"/>
  <c r="N148" i="2"/>
  <c r="N156" i="2"/>
  <c r="N172" i="2"/>
  <c r="N180" i="2"/>
  <c r="N188" i="2"/>
  <c r="O137" i="2"/>
  <c r="O16" i="2"/>
  <c r="O24" i="2"/>
  <c r="O40" i="2"/>
  <c r="O48" i="2"/>
  <c r="O56" i="2"/>
  <c r="O72" i="2"/>
  <c r="O80" i="2"/>
  <c r="O88" i="2"/>
  <c r="O112" i="2"/>
  <c r="O128" i="2"/>
  <c r="O136" i="2"/>
  <c r="O144" i="2"/>
  <c r="O152" i="2"/>
  <c r="O160" i="2"/>
  <c r="O168" i="2"/>
  <c r="O184" i="2"/>
  <c r="O192" i="2"/>
  <c r="N5" i="2"/>
  <c r="N13" i="2"/>
  <c r="N21" i="2"/>
  <c r="N29" i="2"/>
  <c r="N53" i="2"/>
  <c r="N61" i="2"/>
  <c r="N69" i="2"/>
  <c r="N77" i="2"/>
  <c r="N85" i="2"/>
  <c r="N93" i="2"/>
  <c r="N117" i="2"/>
  <c r="N125" i="2"/>
  <c r="N133" i="2"/>
  <c r="N141" i="2"/>
  <c r="N149" i="2"/>
  <c r="N157" i="2"/>
  <c r="N181" i="2"/>
  <c r="N189" i="2"/>
  <c r="N197" i="2"/>
  <c r="O121" i="2"/>
  <c r="O18" i="2"/>
  <c r="O146" i="2"/>
  <c r="O194" i="2"/>
  <c r="N23" i="2"/>
  <c r="N71" i="2"/>
  <c r="N103" i="2"/>
  <c r="N135" i="2"/>
  <c r="O9" i="2"/>
  <c r="O17" i="2"/>
  <c r="O25" i="2"/>
  <c r="O33" i="2"/>
  <c r="O57" i="2"/>
  <c r="O65" i="2"/>
  <c r="O73" i="2"/>
  <c r="O81" i="2"/>
  <c r="O89" i="2"/>
  <c r="O97" i="2"/>
  <c r="O145" i="2"/>
  <c r="O177" i="2"/>
  <c r="O185" i="2"/>
  <c r="O193" i="2"/>
  <c r="N6" i="2"/>
  <c r="N14" i="2"/>
  <c r="N22" i="2"/>
  <c r="N30" i="2"/>
  <c r="N38" i="2"/>
  <c r="N62" i="2"/>
  <c r="N70" i="2"/>
  <c r="N78" i="2"/>
  <c r="N86" i="2"/>
  <c r="N94" i="2"/>
  <c r="N102" i="2"/>
  <c r="N118" i="2"/>
  <c r="N142" i="2"/>
  <c r="N150" i="2"/>
  <c r="N158" i="2"/>
  <c r="N166" i="2"/>
  <c r="N198" i="2"/>
  <c r="N47" i="2"/>
  <c r="O12" i="2"/>
  <c r="O20" i="2"/>
  <c r="O28" i="2"/>
  <c r="O36" i="2"/>
  <c r="O44" i="2"/>
  <c r="O52" i="2"/>
  <c r="O76" i="2"/>
  <c r="O84" i="2"/>
  <c r="O92" i="2"/>
  <c r="O100" i="2"/>
  <c r="O108" i="2"/>
  <c r="O116" i="2"/>
  <c r="O140" i="2"/>
  <c r="O148" i="2"/>
  <c r="O156" i="2"/>
  <c r="O164" i="2"/>
  <c r="O172" i="2"/>
  <c r="O180" i="2"/>
  <c r="N9" i="2"/>
  <c r="N17" i="2"/>
  <c r="N25" i="2"/>
  <c r="N33" i="2"/>
  <c r="N57" i="2"/>
  <c r="N65" i="2"/>
  <c r="N73" i="2"/>
  <c r="N81" i="2"/>
  <c r="N89" i="2"/>
  <c r="N97" i="2"/>
  <c r="N121" i="2"/>
  <c r="N129" i="2"/>
  <c r="N137" i="2"/>
  <c r="N145" i="2"/>
  <c r="N153" i="2"/>
  <c r="N161" i="2"/>
  <c r="N169" i="2"/>
  <c r="N185" i="2"/>
  <c r="O153" i="2"/>
  <c r="N190" i="2"/>
  <c r="O26" i="2"/>
  <c r="O58" i="2"/>
  <c r="O82" i="2"/>
  <c r="O98" i="2"/>
  <c r="O130" i="2"/>
  <c r="O154" i="2"/>
  <c r="O170" i="2"/>
  <c r="O186" i="2"/>
  <c r="N15" i="2"/>
  <c r="N63" i="2"/>
  <c r="N87" i="2"/>
  <c r="N111" i="2"/>
  <c r="N143" i="2"/>
  <c r="N159" i="2"/>
  <c r="N183" i="2"/>
  <c r="O11" i="2"/>
  <c r="O19" i="2"/>
  <c r="O35" i="2"/>
  <c r="O59" i="2"/>
  <c r="O75" i="2"/>
  <c r="O91" i="2"/>
  <c r="O107" i="2"/>
  <c r="O123" i="2"/>
  <c r="O139" i="2"/>
  <c r="O187" i="2"/>
  <c r="N8" i="2"/>
  <c r="N56" i="2"/>
  <c r="N120" i="2"/>
  <c r="N40" i="2"/>
  <c r="N168" i="2"/>
  <c r="N112" i="2"/>
  <c r="N72" i="2"/>
  <c r="N136" i="2"/>
  <c r="N80" i="2"/>
  <c r="N144" i="2"/>
  <c r="N104" i="2"/>
  <c r="N48" i="2"/>
  <c r="N176" i="2"/>
  <c r="N88" i="2"/>
  <c r="N152" i="2"/>
  <c r="N24" i="2"/>
  <c r="N96" i="2"/>
  <c r="N160" i="2"/>
  <c r="X10" i="4"/>
  <c r="X11" i="4"/>
  <c r="X4" i="4"/>
  <c r="X9" i="4"/>
  <c r="X3" i="4"/>
  <c r="X5" i="4"/>
  <c r="X6" i="4"/>
  <c r="Z5" i="4"/>
  <c r="AE5" i="4" s="1"/>
  <c r="Z3" i="4"/>
  <c r="Z9" i="4"/>
  <c r="Z4" i="4"/>
  <c r="AD3" i="5" l="1"/>
  <c r="AD6" i="5"/>
  <c r="AD4" i="5"/>
  <c r="AD5" i="5"/>
  <c r="AD9" i="5"/>
  <c r="AE10" i="4"/>
  <c r="AF10" i="4" s="1"/>
  <c r="AE11" i="4"/>
  <c r="AF11" i="4" s="1"/>
  <c r="AE9" i="4"/>
  <c r="AF9" i="4" s="1"/>
  <c r="J6" i="4"/>
  <c r="J14" i="4"/>
  <c r="J22" i="4"/>
  <c r="N22" i="4" s="1"/>
  <c r="J30" i="4"/>
  <c r="N30" i="4" s="1"/>
  <c r="J38" i="4"/>
  <c r="N38" i="4" s="1"/>
  <c r="J46" i="4"/>
  <c r="J54" i="4"/>
  <c r="J62" i="4"/>
  <c r="J70" i="4"/>
  <c r="J78" i="4"/>
  <c r="J86" i="4"/>
  <c r="N86" i="4" s="1"/>
  <c r="J94" i="4"/>
  <c r="N94" i="4" s="1"/>
  <c r="J102" i="4"/>
  <c r="N102" i="4" s="1"/>
  <c r="J110" i="4"/>
  <c r="J118" i="4"/>
  <c r="J126" i="4"/>
  <c r="J134" i="4"/>
  <c r="J142" i="4"/>
  <c r="J150" i="4"/>
  <c r="N150" i="4" s="1"/>
  <c r="J158" i="4"/>
  <c r="N158" i="4" s="1"/>
  <c r="J166" i="4"/>
  <c r="N166" i="4" s="1"/>
  <c r="J174" i="4"/>
  <c r="J182" i="4"/>
  <c r="J190" i="4"/>
  <c r="J198" i="4"/>
  <c r="J12" i="4"/>
  <c r="J76" i="4"/>
  <c r="J140" i="4"/>
  <c r="N140" i="4" s="1"/>
  <c r="J188" i="4"/>
  <c r="J13" i="4"/>
  <c r="J77" i="4"/>
  <c r="J133" i="4"/>
  <c r="J181" i="4"/>
  <c r="J7" i="4"/>
  <c r="J15" i="4"/>
  <c r="N15" i="4" s="1"/>
  <c r="J23" i="4"/>
  <c r="N23" i="4" s="1"/>
  <c r="J31" i="4"/>
  <c r="N31" i="4" s="1"/>
  <c r="J39" i="4"/>
  <c r="J47" i="4"/>
  <c r="J55" i="4"/>
  <c r="J63" i="4"/>
  <c r="J71" i="4"/>
  <c r="J79" i="4"/>
  <c r="N79" i="4" s="1"/>
  <c r="J87" i="4"/>
  <c r="N87" i="4" s="1"/>
  <c r="J95" i="4"/>
  <c r="N95" i="4" s="1"/>
  <c r="J103" i="4"/>
  <c r="J111" i="4"/>
  <c r="J119" i="4"/>
  <c r="J127" i="4"/>
  <c r="J135" i="4"/>
  <c r="J143" i="4"/>
  <c r="N143" i="4" s="1"/>
  <c r="J151" i="4"/>
  <c r="N151" i="4" s="1"/>
  <c r="J159" i="4"/>
  <c r="N159" i="4" s="1"/>
  <c r="J167" i="4"/>
  <c r="J175" i="4"/>
  <c r="J183" i="4"/>
  <c r="J191" i="4"/>
  <c r="J3" i="4"/>
  <c r="J108" i="4"/>
  <c r="J45" i="4"/>
  <c r="N45" i="4" s="1"/>
  <c r="J8" i="4"/>
  <c r="N8" i="4" s="1"/>
  <c r="J16" i="4"/>
  <c r="J24" i="4"/>
  <c r="J32" i="4"/>
  <c r="J40" i="4"/>
  <c r="J48" i="4"/>
  <c r="J56" i="4"/>
  <c r="J64" i="4"/>
  <c r="N64" i="4" s="1"/>
  <c r="J72" i="4"/>
  <c r="N72" i="4" s="1"/>
  <c r="J80" i="4"/>
  <c r="J88" i="4"/>
  <c r="J96" i="4"/>
  <c r="J104" i="4"/>
  <c r="J112" i="4"/>
  <c r="J120" i="4"/>
  <c r="J128" i="4"/>
  <c r="N128" i="4" s="1"/>
  <c r="J136" i="4"/>
  <c r="N136" i="4" s="1"/>
  <c r="J144" i="4"/>
  <c r="J152" i="4"/>
  <c r="J160" i="4"/>
  <c r="J168" i="4"/>
  <c r="J176" i="4"/>
  <c r="J184" i="4"/>
  <c r="J192" i="4"/>
  <c r="N192" i="4" s="1"/>
  <c r="J20" i="4"/>
  <c r="N20" i="4" s="1"/>
  <c r="J116" i="4"/>
  <c r="J156" i="4"/>
  <c r="J21" i="4"/>
  <c r="J61" i="4"/>
  <c r="J101" i="4"/>
  <c r="N101" i="4" s="1"/>
  <c r="J117" i="4"/>
  <c r="J141" i="4"/>
  <c r="N141" i="4" s="1"/>
  <c r="J189" i="4"/>
  <c r="N189" i="4" s="1"/>
  <c r="J9" i="4"/>
  <c r="J17" i="4"/>
  <c r="J25" i="4"/>
  <c r="J33" i="4"/>
  <c r="J41" i="4"/>
  <c r="J49" i="4"/>
  <c r="J57" i="4"/>
  <c r="N57" i="4" s="1"/>
  <c r="J65" i="4"/>
  <c r="J73" i="4"/>
  <c r="J81" i="4"/>
  <c r="J89" i="4"/>
  <c r="N89" i="4" s="1"/>
  <c r="J97" i="4"/>
  <c r="N97" i="4" s="1"/>
  <c r="J105" i="4"/>
  <c r="J113" i="4"/>
  <c r="N113" i="4" s="1"/>
  <c r="J121" i="4"/>
  <c r="N121" i="4" s="1"/>
  <c r="J129" i="4"/>
  <c r="N129" i="4" s="1"/>
  <c r="J137" i="4"/>
  <c r="J145" i="4"/>
  <c r="J153" i="4"/>
  <c r="J161" i="4"/>
  <c r="J169" i="4"/>
  <c r="J177" i="4"/>
  <c r="J185" i="4"/>
  <c r="N185" i="4" s="1"/>
  <c r="J193" i="4"/>
  <c r="J36" i="4"/>
  <c r="J68" i="4"/>
  <c r="N68" i="4" s="1"/>
  <c r="J84" i="4"/>
  <c r="J124" i="4"/>
  <c r="J164" i="4"/>
  <c r="J5" i="4"/>
  <c r="J69" i="4"/>
  <c r="N69" i="4" s="1"/>
  <c r="J109" i="4"/>
  <c r="N109" i="4" s="1"/>
  <c r="J157" i="4"/>
  <c r="J197" i="4"/>
  <c r="J10" i="4"/>
  <c r="J18" i="4"/>
  <c r="J26" i="4"/>
  <c r="N26" i="4" s="1"/>
  <c r="J34" i="4"/>
  <c r="J42" i="4"/>
  <c r="N42" i="4" s="1"/>
  <c r="J50" i="4"/>
  <c r="N50" i="4" s="1"/>
  <c r="J58" i="4"/>
  <c r="J66" i="4"/>
  <c r="J74" i="4"/>
  <c r="N74" i="4" s="1"/>
  <c r="J82" i="4"/>
  <c r="J90" i="4"/>
  <c r="J98" i="4"/>
  <c r="N98" i="4" s="1"/>
  <c r="J106" i="4"/>
  <c r="N106" i="4" s="1"/>
  <c r="J114" i="4"/>
  <c r="N114" i="4" s="1"/>
  <c r="J122" i="4"/>
  <c r="J130" i="4"/>
  <c r="J138" i="4"/>
  <c r="J146" i="4"/>
  <c r="J154" i="4"/>
  <c r="J162" i="4"/>
  <c r="J170" i="4"/>
  <c r="N170" i="4" s="1"/>
  <c r="J178" i="4"/>
  <c r="N178" i="4" s="1"/>
  <c r="J186" i="4"/>
  <c r="J194" i="4"/>
  <c r="J44" i="4"/>
  <c r="J172" i="4"/>
  <c r="J53" i="4"/>
  <c r="J165" i="4"/>
  <c r="N165" i="4" s="1"/>
  <c r="J11" i="4"/>
  <c r="J19" i="4"/>
  <c r="J27" i="4"/>
  <c r="J35" i="4"/>
  <c r="J43" i="4"/>
  <c r="J51" i="4"/>
  <c r="J59" i="4"/>
  <c r="J67" i="4"/>
  <c r="J75" i="4"/>
  <c r="J83" i="4"/>
  <c r="J91" i="4"/>
  <c r="J99" i="4"/>
  <c r="J107" i="4"/>
  <c r="J115" i="4"/>
  <c r="J123" i="4"/>
  <c r="J131" i="4"/>
  <c r="J139" i="4"/>
  <c r="N139" i="4" s="1"/>
  <c r="J147" i="4"/>
  <c r="J155" i="4"/>
  <c r="J163" i="4"/>
  <c r="J171" i="4"/>
  <c r="J179" i="4"/>
  <c r="J187" i="4"/>
  <c r="J195" i="4"/>
  <c r="J28" i="4"/>
  <c r="N28" i="4" s="1"/>
  <c r="J60" i="4"/>
  <c r="N60" i="4" s="1"/>
  <c r="J100" i="4"/>
  <c r="J132" i="4"/>
  <c r="N132" i="4" s="1"/>
  <c r="J180" i="4"/>
  <c r="J37" i="4"/>
  <c r="N37" i="4" s="1"/>
  <c r="J85" i="4"/>
  <c r="J125" i="4"/>
  <c r="N125" i="4" s="1"/>
  <c r="J173" i="4"/>
  <c r="N173" i="4" s="1"/>
  <c r="J4" i="4"/>
  <c r="N4" i="4" s="1"/>
  <c r="J52" i="4"/>
  <c r="J92" i="4"/>
  <c r="J148" i="4"/>
  <c r="J196" i="4"/>
  <c r="N196" i="4" s="1"/>
  <c r="J29" i="4"/>
  <c r="J93" i="4"/>
  <c r="J149" i="4"/>
  <c r="N149" i="4" s="1"/>
  <c r="L3" i="4"/>
  <c r="AD4" i="2"/>
  <c r="AD5" i="2"/>
  <c r="AD6" i="2"/>
  <c r="AD9" i="2"/>
  <c r="AD11" i="2"/>
  <c r="AD10" i="2"/>
  <c r="AC6" i="2"/>
  <c r="AC3" i="2"/>
  <c r="AC9" i="2"/>
  <c r="AC5" i="2"/>
  <c r="AC4" i="2"/>
  <c r="AD3" i="2"/>
  <c r="AC11" i="2"/>
  <c r="AC10" i="2"/>
  <c r="N11" i="4"/>
  <c r="N19" i="4"/>
  <c r="N27" i="4"/>
  <c r="N35" i="4"/>
  <c r="N43" i="4"/>
  <c r="N51" i="4"/>
  <c r="N59" i="4"/>
  <c r="N67" i="4"/>
  <c r="N75" i="4"/>
  <c r="N83" i="4"/>
  <c r="N91" i="4"/>
  <c r="N99" i="4"/>
  <c r="N107" i="4"/>
  <c r="N115" i="4"/>
  <c r="N123" i="4"/>
  <c r="N131" i="4"/>
  <c r="N147" i="4"/>
  <c r="N155" i="4"/>
  <c r="N163" i="4"/>
  <c r="N171" i="4"/>
  <c r="N179" i="4"/>
  <c r="N187" i="4"/>
  <c r="N195" i="4"/>
  <c r="N25" i="4"/>
  <c r="N49" i="4"/>
  <c r="N73" i="4"/>
  <c r="N153" i="4"/>
  <c r="N169" i="4"/>
  <c r="N18" i="4"/>
  <c r="N58" i="4"/>
  <c r="N90" i="4"/>
  <c r="N122" i="4"/>
  <c r="N138" i="4"/>
  <c r="N154" i="4"/>
  <c r="N194" i="4"/>
  <c r="N12" i="4"/>
  <c r="N36" i="4"/>
  <c r="N44" i="4"/>
  <c r="N52" i="4"/>
  <c r="N76" i="4"/>
  <c r="N84" i="4"/>
  <c r="N92" i="4"/>
  <c r="N100" i="4"/>
  <c r="N108" i="4"/>
  <c r="N116" i="4"/>
  <c r="N124" i="4"/>
  <c r="N148" i="4"/>
  <c r="N156" i="4"/>
  <c r="N164" i="4"/>
  <c r="N172" i="4"/>
  <c r="N180" i="4"/>
  <c r="N188" i="4"/>
  <c r="N17" i="4"/>
  <c r="N81" i="4"/>
  <c r="N105" i="4"/>
  <c r="N137" i="4"/>
  <c r="N161" i="4"/>
  <c r="N193" i="4"/>
  <c r="N66" i="4"/>
  <c r="N162" i="4"/>
  <c r="N5" i="4"/>
  <c r="N13" i="4"/>
  <c r="N21" i="4"/>
  <c r="N29" i="4"/>
  <c r="N53" i="4"/>
  <c r="N61" i="4"/>
  <c r="N77" i="4"/>
  <c r="N85" i="4"/>
  <c r="N93" i="4"/>
  <c r="N117" i="4"/>
  <c r="N133" i="4"/>
  <c r="N157" i="4"/>
  <c r="N181" i="4"/>
  <c r="N197" i="4"/>
  <c r="N9" i="4"/>
  <c r="N41" i="4"/>
  <c r="N65" i="4"/>
  <c r="N145" i="4"/>
  <c r="N177" i="4"/>
  <c r="N10" i="4"/>
  <c r="N34" i="4"/>
  <c r="N82" i="4"/>
  <c r="N130" i="4"/>
  <c r="N146" i="4"/>
  <c r="N186" i="4"/>
  <c r="N6" i="4"/>
  <c r="N14" i="4"/>
  <c r="N46" i="4"/>
  <c r="N54" i="4"/>
  <c r="N62" i="4"/>
  <c r="N70" i="4"/>
  <c r="N78" i="4"/>
  <c r="N110" i="4"/>
  <c r="N118" i="4"/>
  <c r="N126" i="4"/>
  <c r="N134" i="4"/>
  <c r="N142" i="4"/>
  <c r="N174" i="4"/>
  <c r="N182" i="4"/>
  <c r="N190" i="4"/>
  <c r="N198" i="4"/>
  <c r="N7" i="4"/>
  <c r="N39" i="4"/>
  <c r="N47" i="4"/>
  <c r="N55" i="4"/>
  <c r="N63" i="4"/>
  <c r="N71" i="4"/>
  <c r="N103" i="4"/>
  <c r="N111" i="4"/>
  <c r="N119" i="4"/>
  <c r="N127" i="4"/>
  <c r="N135" i="4"/>
  <c r="N167" i="4"/>
  <c r="N175" i="4"/>
  <c r="N183" i="4"/>
  <c r="N191" i="4"/>
  <c r="N3" i="4"/>
  <c r="N16" i="4"/>
  <c r="N24" i="4"/>
  <c r="N32" i="4"/>
  <c r="N40" i="4"/>
  <c r="N48" i="4"/>
  <c r="N56" i="4"/>
  <c r="N80" i="4"/>
  <c r="N88" i="4"/>
  <c r="N96" i="4"/>
  <c r="N104" i="4"/>
  <c r="N112" i="4"/>
  <c r="N120" i="4"/>
  <c r="N144" i="4"/>
  <c r="N152" i="4"/>
  <c r="N160" i="4"/>
  <c r="N168" i="4"/>
  <c r="N176" i="4"/>
  <c r="N184" i="4"/>
  <c r="N33" i="4"/>
  <c r="AA10" i="2"/>
  <c r="AA3" i="2"/>
  <c r="AA9" i="2"/>
  <c r="AA4" i="2"/>
  <c r="AA6" i="2"/>
  <c r="AA5" i="2"/>
  <c r="AA11" i="2"/>
  <c r="L198" i="4"/>
  <c r="O198" i="4" s="1"/>
  <c r="L144" i="4"/>
  <c r="O144" i="4" s="1"/>
  <c r="L80" i="4"/>
  <c r="O80" i="4" s="1"/>
  <c r="L27" i="4"/>
  <c r="O27" i="4" s="1"/>
  <c r="L16" i="4"/>
  <c r="O16" i="4" s="1"/>
  <c r="L6" i="4"/>
  <c r="O6" i="4" s="1"/>
  <c r="L136" i="4"/>
  <c r="O136" i="4" s="1"/>
  <c r="L72" i="4"/>
  <c r="O72" i="4" s="1"/>
  <c r="L25" i="4"/>
  <c r="O25" i="4" s="1"/>
  <c r="L15" i="4"/>
  <c r="O15" i="4" s="1"/>
  <c r="L192" i="4"/>
  <c r="O192" i="4" s="1"/>
  <c r="L128" i="4"/>
  <c r="O128" i="4" s="1"/>
  <c r="L64" i="4"/>
  <c r="O64" i="4" s="1"/>
  <c r="L24" i="4"/>
  <c r="O24" i="4" s="1"/>
  <c r="L14" i="4"/>
  <c r="O14" i="4" s="1"/>
  <c r="L4" i="4"/>
  <c r="O4" i="4" s="1"/>
  <c r="L184" i="4"/>
  <c r="O184" i="4" s="1"/>
  <c r="L120" i="4"/>
  <c r="O120" i="4" s="1"/>
  <c r="L56" i="4"/>
  <c r="O56" i="4" s="1"/>
  <c r="L23" i="4"/>
  <c r="O23" i="4" s="1"/>
  <c r="L11" i="4"/>
  <c r="O11" i="4" s="1"/>
  <c r="L176" i="4"/>
  <c r="O176" i="4" s="1"/>
  <c r="L112" i="4"/>
  <c r="O112" i="4" s="1"/>
  <c r="L48" i="4"/>
  <c r="O48" i="4" s="1"/>
  <c r="L22" i="4"/>
  <c r="O22" i="4" s="1"/>
  <c r="L10" i="4"/>
  <c r="O10" i="4" s="1"/>
  <c r="L96" i="4"/>
  <c r="O96" i="4" s="1"/>
  <c r="L18" i="4"/>
  <c r="O18" i="4" s="1"/>
  <c r="L8" i="4"/>
  <c r="O8" i="4" s="1"/>
  <c r="L168" i="4"/>
  <c r="O168" i="4" s="1"/>
  <c r="L104" i="4"/>
  <c r="O104" i="4" s="1"/>
  <c r="L40" i="4"/>
  <c r="O40" i="4" s="1"/>
  <c r="L19" i="4"/>
  <c r="O19" i="4" s="1"/>
  <c r="L9" i="4"/>
  <c r="O9" i="4" s="1"/>
  <c r="L160" i="4"/>
  <c r="O160" i="4" s="1"/>
  <c r="L32" i="4"/>
  <c r="O32" i="4" s="1"/>
  <c r="L152" i="4"/>
  <c r="O152" i="4" s="1"/>
  <c r="L88" i="4"/>
  <c r="O88" i="4" s="1"/>
  <c r="L31" i="4"/>
  <c r="O31" i="4" s="1"/>
  <c r="L17" i="4"/>
  <c r="L7" i="4"/>
  <c r="O7" i="4" s="1"/>
  <c r="L87" i="4"/>
  <c r="O87" i="4" s="1"/>
  <c r="L151" i="4"/>
  <c r="O151" i="4" s="1"/>
  <c r="L49" i="4"/>
  <c r="O49" i="4" s="1"/>
  <c r="L113" i="4"/>
  <c r="O113" i="4" s="1"/>
  <c r="L177" i="4"/>
  <c r="O177" i="4" s="1"/>
  <c r="L66" i="4"/>
  <c r="O66" i="4" s="1"/>
  <c r="L130" i="4"/>
  <c r="O130" i="4" s="1"/>
  <c r="L194" i="4"/>
  <c r="O194" i="4" s="1"/>
  <c r="L91" i="4"/>
  <c r="O91" i="4" s="1"/>
  <c r="L155" i="4"/>
  <c r="O155" i="4" s="1"/>
  <c r="L28" i="4"/>
  <c r="O28" i="4" s="1"/>
  <c r="L92" i="4"/>
  <c r="O92" i="4" s="1"/>
  <c r="L156" i="4"/>
  <c r="O156" i="4" s="1"/>
  <c r="L21" i="4"/>
  <c r="O21" i="4" s="1"/>
  <c r="L85" i="4"/>
  <c r="O85" i="4" s="1"/>
  <c r="L149" i="4"/>
  <c r="O149" i="4" s="1"/>
  <c r="L38" i="4"/>
  <c r="O38" i="4" s="1"/>
  <c r="L102" i="4"/>
  <c r="O102" i="4" s="1"/>
  <c r="L166" i="4"/>
  <c r="O166" i="4" s="1"/>
  <c r="L126" i="4"/>
  <c r="O126" i="4" s="1"/>
  <c r="L134" i="4"/>
  <c r="O134" i="4" s="1"/>
  <c r="L186" i="4"/>
  <c r="O186" i="4" s="1"/>
  <c r="L95" i="4"/>
  <c r="O95" i="4" s="1"/>
  <c r="L159" i="4"/>
  <c r="O159" i="4" s="1"/>
  <c r="L57" i="4"/>
  <c r="O57" i="4" s="1"/>
  <c r="L121" i="4"/>
  <c r="O121" i="4" s="1"/>
  <c r="L185" i="4"/>
  <c r="L74" i="4"/>
  <c r="O74" i="4" s="1"/>
  <c r="L138" i="4"/>
  <c r="O138" i="4" s="1"/>
  <c r="L35" i="4"/>
  <c r="O35" i="4" s="1"/>
  <c r="L99" i="4"/>
  <c r="O99" i="4" s="1"/>
  <c r="L163" i="4"/>
  <c r="O163" i="4" s="1"/>
  <c r="L36" i="4"/>
  <c r="O36" i="4" s="1"/>
  <c r="L100" i="4"/>
  <c r="O100" i="4" s="1"/>
  <c r="L164" i="4"/>
  <c r="O164" i="4" s="1"/>
  <c r="L29" i="4"/>
  <c r="O29" i="4" s="1"/>
  <c r="L93" i="4"/>
  <c r="O93" i="4" s="1"/>
  <c r="L157" i="4"/>
  <c r="O157" i="4" s="1"/>
  <c r="L46" i="4"/>
  <c r="O46" i="4" s="1"/>
  <c r="L110" i="4"/>
  <c r="O110" i="4" s="1"/>
  <c r="L174" i="4"/>
  <c r="O174" i="4" s="1"/>
  <c r="L44" i="4"/>
  <c r="O44" i="4" s="1"/>
  <c r="L37" i="4"/>
  <c r="O37" i="4" s="1"/>
  <c r="L165" i="4"/>
  <c r="O165" i="4" s="1"/>
  <c r="L54" i="4"/>
  <c r="O54" i="4" s="1"/>
  <c r="L118" i="4"/>
  <c r="O118" i="4" s="1"/>
  <c r="L180" i="4"/>
  <c r="O180" i="4" s="1"/>
  <c r="L173" i="4"/>
  <c r="O173" i="4" s="1"/>
  <c r="L190" i="4"/>
  <c r="O190" i="4" s="1"/>
  <c r="L70" i="4"/>
  <c r="O70" i="4" s="1"/>
  <c r="L197" i="4"/>
  <c r="O197" i="4" s="1"/>
  <c r="L79" i="4"/>
  <c r="O79" i="4" s="1"/>
  <c r="L105" i="4"/>
  <c r="O105" i="4" s="1"/>
  <c r="L147" i="4"/>
  <c r="O147" i="4" s="1"/>
  <c r="L84" i="4"/>
  <c r="O84" i="4" s="1"/>
  <c r="L141" i="4"/>
  <c r="O141" i="4" s="1"/>
  <c r="L94" i="4"/>
  <c r="O94" i="4" s="1"/>
  <c r="L39" i="4"/>
  <c r="O39" i="4" s="1"/>
  <c r="L103" i="4"/>
  <c r="O103" i="4" s="1"/>
  <c r="L167" i="4"/>
  <c r="O167" i="4" s="1"/>
  <c r="L65" i="4"/>
  <c r="O65" i="4" s="1"/>
  <c r="L129" i="4"/>
  <c r="O129" i="4" s="1"/>
  <c r="L193" i="4"/>
  <c r="O193" i="4" s="1"/>
  <c r="L82" i="4"/>
  <c r="O82" i="4" s="1"/>
  <c r="L146" i="4"/>
  <c r="O146" i="4" s="1"/>
  <c r="L43" i="4"/>
  <c r="O43" i="4" s="1"/>
  <c r="L107" i="4"/>
  <c r="O107" i="4" s="1"/>
  <c r="L171" i="4"/>
  <c r="O171" i="4" s="1"/>
  <c r="L108" i="4"/>
  <c r="O108" i="4" s="1"/>
  <c r="L172" i="4"/>
  <c r="O172" i="4" s="1"/>
  <c r="L101" i="4"/>
  <c r="O101" i="4" s="1"/>
  <c r="L182" i="4"/>
  <c r="O182" i="4" s="1"/>
  <c r="L109" i="4"/>
  <c r="O109" i="4" s="1"/>
  <c r="L133" i="4"/>
  <c r="O133" i="4" s="1"/>
  <c r="L58" i="4"/>
  <c r="O58" i="4" s="1"/>
  <c r="L77" i="4"/>
  <c r="O77" i="4" s="1"/>
  <c r="L47" i="4"/>
  <c r="O47" i="4" s="1"/>
  <c r="L111" i="4"/>
  <c r="O111" i="4" s="1"/>
  <c r="L175" i="4"/>
  <c r="O175" i="4" s="1"/>
  <c r="L73" i="4"/>
  <c r="O73" i="4" s="1"/>
  <c r="L137" i="4"/>
  <c r="O137" i="4" s="1"/>
  <c r="L26" i="4"/>
  <c r="O26" i="4" s="1"/>
  <c r="L90" i="4"/>
  <c r="O90" i="4" s="1"/>
  <c r="L154" i="4"/>
  <c r="O154" i="4" s="1"/>
  <c r="L51" i="4"/>
  <c r="O51" i="4" s="1"/>
  <c r="L115" i="4"/>
  <c r="O115" i="4" s="1"/>
  <c r="L179" i="4"/>
  <c r="O179" i="4" s="1"/>
  <c r="L52" i="4"/>
  <c r="O52" i="4" s="1"/>
  <c r="L116" i="4"/>
  <c r="O116" i="4" s="1"/>
  <c r="L45" i="4"/>
  <c r="O45" i="4" s="1"/>
  <c r="L62" i="4"/>
  <c r="O62" i="4" s="1"/>
  <c r="L150" i="4"/>
  <c r="O150" i="4" s="1"/>
  <c r="L83" i="4"/>
  <c r="O83" i="4" s="1"/>
  <c r="L55" i="4"/>
  <c r="O55" i="4" s="1"/>
  <c r="L119" i="4"/>
  <c r="O119" i="4" s="1"/>
  <c r="L183" i="4"/>
  <c r="O183" i="4" s="1"/>
  <c r="L81" i="4"/>
  <c r="O81" i="4" s="1"/>
  <c r="L145" i="4"/>
  <c r="O145" i="4" s="1"/>
  <c r="L34" i="4"/>
  <c r="O34" i="4" s="1"/>
  <c r="L98" i="4"/>
  <c r="O98" i="4" s="1"/>
  <c r="L162" i="4"/>
  <c r="O162" i="4" s="1"/>
  <c r="L59" i="4"/>
  <c r="O59" i="4" s="1"/>
  <c r="L123" i="4"/>
  <c r="O123" i="4" s="1"/>
  <c r="L187" i="4"/>
  <c r="O187" i="4" s="1"/>
  <c r="L60" i="4"/>
  <c r="O60" i="4" s="1"/>
  <c r="L124" i="4"/>
  <c r="O124" i="4" s="1"/>
  <c r="L188" i="4"/>
  <c r="O188" i="4" s="1"/>
  <c r="L53" i="4"/>
  <c r="O53" i="4" s="1"/>
  <c r="L117" i="4"/>
  <c r="O117" i="4" s="1"/>
  <c r="L181" i="4"/>
  <c r="O181" i="4" s="1"/>
  <c r="L122" i="4"/>
  <c r="O122" i="4" s="1"/>
  <c r="L63" i="4"/>
  <c r="O63" i="4" s="1"/>
  <c r="L127" i="4"/>
  <c r="O127" i="4" s="1"/>
  <c r="L191" i="4"/>
  <c r="O191" i="4" s="1"/>
  <c r="L89" i="4"/>
  <c r="O89" i="4" s="1"/>
  <c r="L153" i="4"/>
  <c r="O153" i="4" s="1"/>
  <c r="L42" i="4"/>
  <c r="O42" i="4" s="1"/>
  <c r="L106" i="4"/>
  <c r="O106" i="4" s="1"/>
  <c r="L170" i="4"/>
  <c r="O170" i="4" s="1"/>
  <c r="L67" i="4"/>
  <c r="O67" i="4" s="1"/>
  <c r="L131" i="4"/>
  <c r="O131" i="4" s="1"/>
  <c r="L195" i="4"/>
  <c r="O195" i="4" s="1"/>
  <c r="L68" i="4"/>
  <c r="O68" i="4" s="1"/>
  <c r="L132" i="4"/>
  <c r="O132" i="4" s="1"/>
  <c r="L196" i="4"/>
  <c r="O196" i="4" s="1"/>
  <c r="L61" i="4"/>
  <c r="O61" i="4" s="1"/>
  <c r="L125" i="4"/>
  <c r="O125" i="4" s="1"/>
  <c r="L189" i="4"/>
  <c r="O189" i="4" s="1"/>
  <c r="L78" i="4"/>
  <c r="O78" i="4" s="1"/>
  <c r="L142" i="4"/>
  <c r="O142" i="4" s="1"/>
  <c r="L161" i="4"/>
  <c r="O161" i="4" s="1"/>
  <c r="L178" i="4"/>
  <c r="O178" i="4" s="1"/>
  <c r="L75" i="4"/>
  <c r="O75" i="4" s="1"/>
  <c r="L12" i="4"/>
  <c r="O12" i="4" s="1"/>
  <c r="L76" i="4"/>
  <c r="O76" i="4" s="1"/>
  <c r="L5" i="4"/>
  <c r="O5" i="4" s="1"/>
  <c r="L86" i="4"/>
  <c r="O86" i="4" s="1"/>
  <c r="L143" i="4"/>
  <c r="O143" i="4" s="1"/>
  <c r="L169" i="4"/>
  <c r="O169" i="4" s="1"/>
  <c r="L20" i="4"/>
  <c r="O20" i="4" s="1"/>
  <c r="L148" i="4"/>
  <c r="O148" i="4" s="1"/>
  <c r="L30" i="4"/>
  <c r="O30" i="4" s="1"/>
  <c r="L158" i="4"/>
  <c r="O158" i="4" s="1"/>
  <c r="L71" i="4"/>
  <c r="O71" i="4" s="1"/>
  <c r="L135" i="4"/>
  <c r="O135" i="4" s="1"/>
  <c r="L33" i="4"/>
  <c r="O33" i="4" s="1"/>
  <c r="L97" i="4"/>
  <c r="O97" i="4" s="1"/>
  <c r="L50" i="4"/>
  <c r="O50" i="4" s="1"/>
  <c r="L114" i="4"/>
  <c r="O114" i="4" s="1"/>
  <c r="L139" i="4"/>
  <c r="O139" i="4" s="1"/>
  <c r="L140" i="4"/>
  <c r="O140" i="4" s="1"/>
  <c r="L69" i="4"/>
  <c r="O69" i="4" s="1"/>
  <c r="L41" i="4"/>
  <c r="O41" i="4" s="1"/>
  <c r="L13" i="4"/>
  <c r="O13" i="4" s="1"/>
  <c r="Y11" i="5"/>
  <c r="Y10" i="5"/>
  <c r="Y3" i="5"/>
  <c r="Y4" i="5"/>
  <c r="Y5" i="5"/>
  <c r="Y9" i="5"/>
  <c r="Y6" i="5"/>
  <c r="Y13" i="5"/>
  <c r="Y12" i="5"/>
  <c r="R3" i="2"/>
  <c r="T3" i="2"/>
  <c r="U3" i="2"/>
  <c r="V3" i="2"/>
  <c r="W3" i="2"/>
  <c r="R4" i="2"/>
  <c r="T4" i="2"/>
  <c r="U4" i="2"/>
  <c r="V4" i="2"/>
  <c r="W4" i="2"/>
  <c r="T5" i="2"/>
  <c r="U5" i="2"/>
  <c r="V5" i="2"/>
  <c r="W5" i="2"/>
  <c r="R6" i="2"/>
  <c r="T6" i="2"/>
  <c r="U6" i="2"/>
  <c r="V6" i="2"/>
  <c r="W6" i="2"/>
  <c r="Q6" i="2"/>
  <c r="Q5" i="2"/>
  <c r="Q4" i="2"/>
  <c r="Q3" i="2"/>
  <c r="AC11" i="4" l="1"/>
  <c r="AC10" i="4"/>
  <c r="AC9" i="4"/>
  <c r="AC4" i="4"/>
  <c r="AC5" i="4"/>
  <c r="AC3" i="4"/>
  <c r="AC6" i="4"/>
  <c r="O185" i="4"/>
  <c r="AD11" i="4" s="1"/>
  <c r="AA11" i="4"/>
  <c r="O17" i="4"/>
  <c r="AD10" i="4" s="1"/>
  <c r="AA10" i="4"/>
  <c r="O3" i="4"/>
  <c r="AA5" i="4"/>
  <c r="AA6" i="4"/>
  <c r="AA4" i="4"/>
  <c r="AA3" i="4"/>
  <c r="AA9" i="4"/>
  <c r="Y5" i="2"/>
  <c r="Y6" i="2"/>
  <c r="Y9" i="2"/>
  <c r="Y4" i="2"/>
  <c r="Y3" i="2"/>
  <c r="Y11" i="2"/>
  <c r="Y10" i="2"/>
  <c r="X10" i="2"/>
  <c r="X6" i="2"/>
  <c r="X4" i="2"/>
  <c r="X9" i="2"/>
  <c r="X5" i="2"/>
  <c r="X3" i="2"/>
  <c r="AD6" i="4" l="1"/>
  <c r="AD3" i="4"/>
  <c r="AD9" i="4"/>
  <c r="AD5" i="4"/>
  <c r="AD4" i="4"/>
  <c r="Y5" i="4"/>
  <c r="Y6" i="4"/>
  <c r="Y9" i="4"/>
  <c r="Y3" i="4"/>
  <c r="Y4" i="4"/>
  <c r="Y11" i="4"/>
  <c r="Y10" i="4"/>
</calcChain>
</file>

<file path=xl/sharedStrings.xml><?xml version="1.0" encoding="utf-8"?>
<sst xmlns="http://schemas.openxmlformats.org/spreadsheetml/2006/main" count="687" uniqueCount="31">
  <si>
    <t>a/b</t>
  </si>
  <si>
    <t>n</t>
    <phoneticPr fontId="4" type="noConversion"/>
  </si>
  <si>
    <r>
      <t>A</t>
    </r>
    <r>
      <rPr>
        <b/>
        <vertAlign val="subscript"/>
        <sz val="11"/>
        <color rgb="FFFF0000"/>
        <rFont val="等线"/>
        <family val="3"/>
        <charset val="134"/>
        <scheme val="minor"/>
      </rPr>
      <t>E</t>
    </r>
    <phoneticPr fontId="4" type="noConversion"/>
  </si>
  <si>
    <r>
      <t>A</t>
    </r>
    <r>
      <rPr>
        <b/>
        <vertAlign val="subscript"/>
        <sz val="11"/>
        <color rgb="FFFF0000"/>
        <rFont val="等线"/>
        <family val="3"/>
        <charset val="134"/>
        <scheme val="minor"/>
      </rPr>
      <t>MIP</t>
    </r>
    <phoneticPr fontId="4" type="noConversion"/>
  </si>
  <si>
    <t>min</t>
    <phoneticPr fontId="4" type="noConversion"/>
  </si>
  <si>
    <t>max</t>
    <phoneticPr fontId="4" type="noConversion"/>
  </si>
  <si>
    <t>mean</t>
    <phoneticPr fontId="4" type="noConversion"/>
  </si>
  <si>
    <t>std</t>
    <phoneticPr fontId="4" type="noConversion"/>
  </si>
  <si>
    <r>
      <t>A</t>
    </r>
    <r>
      <rPr>
        <b/>
        <vertAlign val="subscript"/>
        <sz val="11"/>
        <color rgb="FFFF0000"/>
        <rFont val="等线"/>
        <family val="3"/>
        <charset val="134"/>
        <scheme val="minor"/>
      </rPr>
      <t>C</t>
    </r>
    <phoneticPr fontId="4" type="noConversion"/>
  </si>
  <si>
    <t>number</t>
    <phoneticPr fontId="4" type="noConversion"/>
  </si>
  <si>
    <r>
      <rPr>
        <b/>
        <sz val="11"/>
        <color rgb="FFFF0000"/>
        <rFont val="Calibri"/>
        <family val="2"/>
      </rPr>
      <t>μ</t>
    </r>
    <r>
      <rPr>
        <b/>
        <vertAlign val="subscript"/>
        <sz val="11"/>
        <color rgb="FFFF0000"/>
        <rFont val="等线"/>
        <family val="3"/>
        <charset val="134"/>
      </rPr>
      <t>2</t>
    </r>
    <phoneticPr fontId="4" type="noConversion"/>
  </si>
  <si>
    <r>
      <t>n</t>
    </r>
    <r>
      <rPr>
        <b/>
        <vertAlign val="superscript"/>
        <sz val="11"/>
        <color rgb="FFFF0000"/>
        <rFont val="等线"/>
        <family val="3"/>
        <charset val="134"/>
        <scheme val="minor"/>
      </rPr>
      <t>2</t>
    </r>
    <phoneticPr fontId="4" type="noConversion"/>
  </si>
  <si>
    <r>
      <t>nm</t>
    </r>
    <r>
      <rPr>
        <b/>
        <vertAlign val="subscript"/>
        <sz val="11"/>
        <color rgb="FFFF0000"/>
        <rFont val="等线"/>
        <family val="3"/>
        <charset val="134"/>
        <scheme val="minor"/>
      </rPr>
      <t>R</t>
    </r>
    <phoneticPr fontId="4" type="noConversion"/>
  </si>
  <si>
    <r>
      <t>nm</t>
    </r>
    <r>
      <rPr>
        <b/>
        <vertAlign val="subscript"/>
        <sz val="11"/>
        <color rgb="FFFF0000"/>
        <rFont val="等线"/>
        <family val="3"/>
        <charset val="134"/>
        <scheme val="minor"/>
      </rPr>
      <t>C1</t>
    </r>
    <phoneticPr fontId="4" type="noConversion"/>
  </si>
  <si>
    <r>
      <t>nm</t>
    </r>
    <r>
      <rPr>
        <b/>
        <vertAlign val="subscript"/>
        <sz val="11"/>
        <color rgb="FFFF0000"/>
        <rFont val="等线"/>
        <family val="3"/>
        <charset val="134"/>
        <scheme val="minor"/>
      </rPr>
      <t>C2</t>
    </r>
    <phoneticPr fontId="4" type="noConversion"/>
  </si>
  <si>
    <r>
      <t>nm</t>
    </r>
    <r>
      <rPr>
        <b/>
        <vertAlign val="subscript"/>
        <sz val="11"/>
        <color rgb="FFFF0000"/>
        <rFont val="等线"/>
        <family val="3"/>
        <charset val="134"/>
        <scheme val="minor"/>
      </rPr>
      <t>C1</t>
    </r>
    <r>
      <rPr>
        <b/>
        <sz val="11"/>
        <color rgb="FFFF0000"/>
        <rFont val="等线"/>
        <family val="3"/>
        <charset val="134"/>
        <scheme val="minor"/>
      </rPr>
      <t>/nm</t>
    </r>
    <r>
      <rPr>
        <b/>
        <vertAlign val="subscript"/>
        <sz val="11"/>
        <color rgb="FFFF0000"/>
        <rFont val="等线"/>
        <family val="3"/>
        <charset val="134"/>
        <scheme val="minor"/>
      </rPr>
      <t>R</t>
    </r>
    <phoneticPr fontId="4" type="noConversion"/>
  </si>
  <si>
    <r>
      <t>nm</t>
    </r>
    <r>
      <rPr>
        <b/>
        <vertAlign val="subscript"/>
        <sz val="11"/>
        <color rgb="FFFF0000"/>
        <rFont val="等线"/>
        <family val="3"/>
        <charset val="134"/>
        <scheme val="minor"/>
      </rPr>
      <t>C2</t>
    </r>
    <r>
      <rPr>
        <b/>
        <sz val="11"/>
        <color rgb="FFFF0000"/>
        <rFont val="等线"/>
        <family val="3"/>
        <charset val="134"/>
        <scheme val="minor"/>
      </rPr>
      <t>/nm</t>
    </r>
    <r>
      <rPr>
        <b/>
        <vertAlign val="subscript"/>
        <sz val="11"/>
        <color rgb="FFFF0000"/>
        <rFont val="等线"/>
        <family val="3"/>
        <charset val="134"/>
        <scheme val="minor"/>
      </rPr>
      <t>R</t>
    </r>
    <phoneticPr fontId="4" type="noConversion"/>
  </si>
  <si>
    <r>
      <t>A</t>
    </r>
    <r>
      <rPr>
        <b/>
        <vertAlign val="subscript"/>
        <sz val="11"/>
        <color rgb="FFFF0000"/>
        <rFont val="等线"/>
        <family val="3"/>
        <charset val="134"/>
        <scheme val="minor"/>
      </rPr>
      <t>C</t>
    </r>
    <r>
      <rPr>
        <b/>
        <sz val="11"/>
        <color rgb="FFFF0000"/>
        <rFont val="等线"/>
        <family val="3"/>
        <charset val="134"/>
        <scheme val="minor"/>
      </rPr>
      <t>/A</t>
    </r>
    <r>
      <rPr>
        <b/>
        <vertAlign val="subscript"/>
        <sz val="11"/>
        <color rgb="FFFF0000"/>
        <rFont val="等线"/>
        <family val="3"/>
        <charset val="134"/>
        <scheme val="minor"/>
      </rPr>
      <t>R</t>
    </r>
    <phoneticPr fontId="4" type="noConversion"/>
  </si>
  <si>
    <r>
      <t>A</t>
    </r>
    <r>
      <rPr>
        <b/>
        <vertAlign val="subscript"/>
        <sz val="11"/>
        <color rgb="FFFF0000"/>
        <rFont val="等线"/>
        <family val="3"/>
        <charset val="134"/>
        <scheme val="minor"/>
      </rPr>
      <t>R</t>
    </r>
    <phoneticPr fontId="4" type="noConversion"/>
  </si>
  <si>
    <r>
      <t>A</t>
    </r>
    <r>
      <rPr>
        <b/>
        <vertAlign val="subscript"/>
        <sz val="11"/>
        <color rgb="FFFF0000"/>
        <rFont val="等线"/>
        <family val="3"/>
        <charset val="134"/>
        <scheme val="minor"/>
      </rPr>
      <t>R</t>
    </r>
    <r>
      <rPr>
        <b/>
        <sz val="11"/>
        <color rgb="FFFF0000"/>
        <rFont val="等线"/>
        <family val="3"/>
        <charset val="134"/>
        <scheme val="minor"/>
      </rPr>
      <t>/A</t>
    </r>
    <r>
      <rPr>
        <b/>
        <vertAlign val="subscript"/>
        <sz val="11"/>
        <color rgb="FFFF0000"/>
        <rFont val="等线"/>
        <family val="3"/>
        <charset val="134"/>
        <scheme val="minor"/>
      </rPr>
      <t>MIP</t>
    </r>
    <phoneticPr fontId="4" type="noConversion"/>
  </si>
  <si>
    <t>percentile</t>
    <phoneticPr fontId="4" type="noConversion"/>
  </si>
  <si>
    <t>k</t>
    <phoneticPr fontId="4" type="noConversion"/>
  </si>
  <si>
    <r>
      <rPr>
        <b/>
        <sz val="11"/>
        <color rgb="FFFF0000"/>
        <rFont val="Calibri"/>
        <family val="2"/>
      </rPr>
      <t>μ</t>
    </r>
    <r>
      <rPr>
        <b/>
        <vertAlign val="subscript"/>
        <sz val="11"/>
        <color rgb="FFFF0000"/>
        <rFont val="等线"/>
        <family val="3"/>
        <charset val="134"/>
      </rPr>
      <t>2</t>
    </r>
    <r>
      <rPr>
        <b/>
        <sz val="11"/>
        <color rgb="FFFF0000"/>
        <rFont val="等线"/>
        <family val="3"/>
        <charset val="134"/>
      </rPr>
      <t>/n</t>
    </r>
    <phoneticPr fontId="4" type="noConversion"/>
  </si>
  <si>
    <t>a/b</t>
    <phoneticPr fontId="4" type="noConversion"/>
  </si>
  <si>
    <t>std</t>
    <phoneticPr fontId="4" type="noConversion"/>
  </si>
  <si>
    <r>
      <t>nm</t>
    </r>
    <r>
      <rPr>
        <b/>
        <vertAlign val="subscript"/>
        <sz val="11"/>
        <color rgb="FFFF0000"/>
        <rFont val="等线"/>
        <family val="3"/>
        <charset val="134"/>
        <scheme val="minor"/>
      </rPr>
      <t>C1</t>
    </r>
    <r>
      <rPr>
        <b/>
        <sz val="11"/>
        <color rgb="FFFF0000"/>
        <rFont val="等线"/>
        <family val="3"/>
        <charset val="134"/>
        <scheme val="minor"/>
      </rPr>
      <t>/nm</t>
    </r>
    <r>
      <rPr>
        <b/>
        <vertAlign val="subscript"/>
        <sz val="11"/>
        <color rgb="FFFF0000"/>
        <rFont val="等线"/>
        <family val="3"/>
        <charset val="134"/>
        <scheme val="minor"/>
      </rPr>
      <t>R Eq.7</t>
    </r>
    <phoneticPr fontId="4" type="noConversion"/>
  </si>
  <si>
    <r>
      <t>nm</t>
    </r>
    <r>
      <rPr>
        <b/>
        <vertAlign val="subscript"/>
        <sz val="11"/>
        <color rgb="FFFF0000"/>
        <rFont val="等线"/>
        <family val="3"/>
        <charset val="134"/>
        <scheme val="minor"/>
      </rPr>
      <t>C2</t>
    </r>
    <r>
      <rPr>
        <b/>
        <sz val="11"/>
        <color rgb="FFFF0000"/>
        <rFont val="等线"/>
        <family val="3"/>
        <charset val="134"/>
        <scheme val="minor"/>
      </rPr>
      <t>/nm</t>
    </r>
    <r>
      <rPr>
        <b/>
        <vertAlign val="subscript"/>
        <sz val="11"/>
        <color rgb="FFFF0000"/>
        <rFont val="等线"/>
        <family val="3"/>
        <charset val="134"/>
        <scheme val="minor"/>
      </rPr>
      <t>R  Eq.2</t>
    </r>
    <phoneticPr fontId="4" type="noConversion"/>
  </si>
  <si>
    <r>
      <t>nm</t>
    </r>
    <r>
      <rPr>
        <b/>
        <vertAlign val="subscript"/>
        <sz val="11"/>
        <color rgb="FFFF0000"/>
        <rFont val="等线"/>
        <family val="3"/>
        <charset val="134"/>
        <scheme val="minor"/>
      </rPr>
      <t>C1</t>
    </r>
  </si>
  <si>
    <t>eq. 7</t>
    <phoneticPr fontId="4" type="noConversion"/>
  </si>
  <si>
    <t>eq. 2</t>
    <phoneticPr fontId="4" type="noConversion"/>
  </si>
  <si>
    <t>eq. 6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</si>
</sst>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_ "/>
    <numFmt numFmtId="177" formatCode="0.0000_ "/>
    <numFmt numFmtId="178" formatCode="0_ "/>
    <numFmt numFmtId="179" formatCode="0.0000_);[Red]\(0.0000\)"/>
    <numFmt numFmtId="180" formatCode="0.00_);[Red]\(0.00\)"/>
    <numFmt numFmtId="181" formatCode="0.000_ "/>
  </numFmts>
  <fonts count="15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b/>
      <sz val="11"/>
      <color rgb="FFFF0000"/>
      <name val="等线"/>
      <family val="3"/>
      <charset val="134"/>
      <scheme val="minor"/>
    </font>
    <font>
      <b/>
      <vertAlign val="subscript"/>
      <sz val="11"/>
      <color rgb="FFFF000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b/>
      <sz val="11"/>
      <color rgb="FFFF0000"/>
      <name val="Calibri"/>
      <family val="2"/>
    </font>
    <font>
      <b/>
      <vertAlign val="subscript"/>
      <sz val="11"/>
      <color rgb="FFFF0000"/>
      <name val="等线"/>
      <family val="3"/>
      <charset val="134"/>
    </font>
    <font>
      <b/>
      <sz val="11"/>
      <color rgb="FFFF0000"/>
      <name val="等线"/>
      <family val="2"/>
      <charset val="134"/>
    </font>
    <font>
      <b/>
      <vertAlign val="superscript"/>
      <sz val="11"/>
      <color rgb="FFFF0000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b/>
      <sz val="11"/>
      <color rgb="FF0070C0"/>
      <name val="等线"/>
      <family val="3"/>
      <charset val="134"/>
      <scheme val="minor"/>
    </font>
    <font>
      <b/>
      <sz val="11"/>
      <color rgb="FFFF0000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3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176" fontId="0" fillId="0" borderId="0" xfId="0" applyNumberFormat="1"/>
    <xf numFmtId="177" fontId="0" fillId="0" borderId="0" xfId="0" applyNumberFormat="1" applyAlignment="1">
      <alignment vertical="center"/>
    </xf>
    <xf numFmtId="0" fontId="2" fillId="0" borderId="0" xfId="0" applyFont="1" applyAlignment="1"/>
    <xf numFmtId="178" fontId="0" fillId="0" borderId="0" xfId="0" applyNumberFormat="1" applyAlignment="1">
      <alignment vertical="center"/>
    </xf>
    <xf numFmtId="178" fontId="5" fillId="0" borderId="0" xfId="0" applyNumberFormat="1" applyFont="1" applyAlignment="1">
      <alignment vertical="center"/>
    </xf>
    <xf numFmtId="177" fontId="5" fillId="0" borderId="0" xfId="0" applyNumberFormat="1" applyFont="1" applyAlignment="1">
      <alignment vertical="center"/>
    </xf>
    <xf numFmtId="0" fontId="8" fillId="0" borderId="0" xfId="0" applyFont="1"/>
    <xf numFmtId="0" fontId="10" fillId="0" borderId="0" xfId="0" applyFont="1"/>
    <xf numFmtId="176" fontId="10" fillId="0" borderId="0" xfId="0" applyNumberFormat="1" applyFont="1"/>
    <xf numFmtId="0" fontId="10" fillId="0" borderId="0" xfId="0" applyFont="1" applyAlignment="1"/>
    <xf numFmtId="179" fontId="10" fillId="0" borderId="0" xfId="0" applyNumberFormat="1" applyFont="1"/>
    <xf numFmtId="179" fontId="0" fillId="0" borderId="0" xfId="0" applyNumberFormat="1"/>
    <xf numFmtId="179" fontId="0" fillId="0" borderId="0" xfId="0" applyNumberFormat="1" applyAlignment="1">
      <alignment vertical="center"/>
    </xf>
    <xf numFmtId="178" fontId="10" fillId="0" borderId="0" xfId="0" applyNumberFormat="1" applyFont="1" applyAlignment="1">
      <alignment vertical="center"/>
    </xf>
    <xf numFmtId="179" fontId="10" fillId="0" borderId="0" xfId="0" applyNumberFormat="1" applyFont="1" applyAlignment="1">
      <alignment vertical="center"/>
    </xf>
    <xf numFmtId="178" fontId="12" fillId="0" borderId="0" xfId="0" applyNumberFormat="1" applyFont="1" applyAlignment="1">
      <alignment vertical="center"/>
    </xf>
    <xf numFmtId="179" fontId="12" fillId="0" borderId="0" xfId="0" applyNumberFormat="1" applyFont="1" applyAlignment="1">
      <alignment vertical="center"/>
    </xf>
    <xf numFmtId="180" fontId="10" fillId="0" borderId="0" xfId="0" applyNumberFormat="1" applyFont="1"/>
    <xf numFmtId="0" fontId="2" fillId="0" borderId="0" xfId="0" applyFont="1" applyAlignment="1">
      <alignment wrapText="1"/>
    </xf>
    <xf numFmtId="179" fontId="2" fillId="0" borderId="0" xfId="0" applyNumberFormat="1" applyFont="1" applyAlignment="1">
      <alignment wrapText="1"/>
    </xf>
    <xf numFmtId="176" fontId="11" fillId="0" borderId="0" xfId="0" applyNumberFormat="1" applyFont="1"/>
    <xf numFmtId="181" fontId="0" fillId="0" borderId="0" xfId="0" applyNumberFormat="1"/>
    <xf numFmtId="9" fontId="2" fillId="0" borderId="0" xfId="0" applyNumberFormat="1" applyFont="1"/>
    <xf numFmtId="181" fontId="13" fillId="0" borderId="0" xfId="0" applyNumberFormat="1" applyFont="1" applyAlignment="1"/>
    <xf numFmtId="0" fontId="2" fillId="2" borderId="0" xfId="0" applyFont="1" applyFill="1"/>
    <xf numFmtId="0" fontId="2" fillId="0" borderId="0" xfId="0" applyFont="1" applyFill="1"/>
    <xf numFmtId="0" fontId="2" fillId="0" borderId="0" xfId="0" applyFont="1" applyAlignment="1">
      <alignment horizontal="center"/>
    </xf>
    <xf numFmtId="181" fontId="2" fillId="0" borderId="0" xfId="0" applyNumberFormat="1" applyFont="1" applyAlignment="1">
      <alignment horizontal="center"/>
    </xf>
  </cellXfs>
  <cellStyles count="2">
    <cellStyle name="常规" xfId="0" builtinId="0"/>
    <cellStyle name="常规 2" xfId="1" xr:uid="{826209D4-AA82-4264-9CD7-035B03EA08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A260C-9745-4C6A-80A1-82EFDF114469}">
  <dimension ref="B2:S13"/>
  <sheetViews>
    <sheetView workbookViewId="0">
      <selection activeCell="D16" sqref="D16"/>
    </sheetView>
  </sheetViews>
  <sheetFormatPr defaultRowHeight="14" x14ac:dyDescent="0.3"/>
  <cols>
    <col min="13" max="13" width="9.5" customWidth="1"/>
    <col min="15" max="15" width="9.4140625" customWidth="1"/>
  </cols>
  <sheetData>
    <row r="2" spans="2:19" ht="32" customHeight="1" x14ac:dyDescent="0.4">
      <c r="B2" s="28" t="s">
        <v>21</v>
      </c>
      <c r="C2" s="2" t="s">
        <v>1</v>
      </c>
      <c r="D2" s="2" t="s">
        <v>24</v>
      </c>
      <c r="E2" s="21" t="s">
        <v>12</v>
      </c>
      <c r="F2" s="2" t="s">
        <v>24</v>
      </c>
      <c r="G2" s="22" t="s">
        <v>18</v>
      </c>
      <c r="H2" s="2" t="s">
        <v>24</v>
      </c>
      <c r="I2" s="22" t="s">
        <v>23</v>
      </c>
      <c r="J2" s="2" t="s">
        <v>24</v>
      </c>
      <c r="K2" s="22" t="s">
        <v>19</v>
      </c>
      <c r="L2" s="2" t="s">
        <v>7</v>
      </c>
      <c r="M2" s="22" t="s">
        <v>25</v>
      </c>
      <c r="N2" s="2" t="s">
        <v>24</v>
      </c>
      <c r="O2" s="22" t="s">
        <v>26</v>
      </c>
      <c r="P2" s="2" t="s">
        <v>24</v>
      </c>
      <c r="Q2" s="22" t="s">
        <v>17</v>
      </c>
      <c r="R2" s="2" t="s">
        <v>24</v>
      </c>
      <c r="S2" s="9" t="s">
        <v>10</v>
      </c>
    </row>
    <row r="3" spans="2:19" x14ac:dyDescent="0.3">
      <c r="B3" s="28">
        <v>0.1</v>
      </c>
      <c r="C3" s="14">
        <v>6</v>
      </c>
      <c r="D3" s="14">
        <v>0</v>
      </c>
      <c r="E3" s="14">
        <v>36</v>
      </c>
      <c r="F3" s="14">
        <v>0</v>
      </c>
      <c r="G3" s="14">
        <v>0.86551233750000023</v>
      </c>
      <c r="H3" s="14">
        <v>2.5445809927360057E-2</v>
      </c>
      <c r="I3" s="14">
        <v>1.0439762680585887</v>
      </c>
      <c r="J3" s="14">
        <v>2.212148623704378E-2</v>
      </c>
      <c r="K3" s="14">
        <v>0.9952777812609449</v>
      </c>
      <c r="L3" s="14">
        <v>3.0224661543496643E-3</v>
      </c>
      <c r="M3" s="14">
        <v>1.000787036456509</v>
      </c>
      <c r="N3" s="14">
        <v>5.0374435905828124E-4</v>
      </c>
      <c r="O3" s="14">
        <v>1</v>
      </c>
      <c r="P3" s="14">
        <v>0</v>
      </c>
      <c r="Q3" s="14">
        <v>1.0047537980439272</v>
      </c>
      <c r="R3" s="14">
        <v>3.059249843358129E-3</v>
      </c>
      <c r="S3" s="14">
        <v>0</v>
      </c>
    </row>
    <row r="4" spans="2:19" x14ac:dyDescent="0.3">
      <c r="B4" s="28">
        <v>0.3</v>
      </c>
      <c r="C4" s="14">
        <v>6</v>
      </c>
      <c r="D4" s="14">
        <v>0.14322297480788657</v>
      </c>
      <c r="E4" s="14">
        <v>36.025510204081634</v>
      </c>
      <c r="F4" s="14">
        <v>0.66745766783885385</v>
      </c>
      <c r="G4" s="14">
        <v>0.86464891326530668</v>
      </c>
      <c r="H4" s="14">
        <v>8.7067725778874325E-2</v>
      </c>
      <c r="I4" s="14">
        <v>1.1525003238272209</v>
      </c>
      <c r="J4" s="14">
        <v>8.7302110370945749E-2</v>
      </c>
      <c r="K4" s="14">
        <v>0.95264918581495739</v>
      </c>
      <c r="L4" s="14">
        <v>3.3126597868905719E-2</v>
      </c>
      <c r="M4" s="14">
        <v>1.0071575719082022</v>
      </c>
      <c r="N4" s="14">
        <v>7.4315060840148498E-3</v>
      </c>
      <c r="O4" s="14">
        <v>0.9998354275175263</v>
      </c>
      <c r="P4" s="14">
        <v>5.0909834100377671E-3</v>
      </c>
      <c r="Q4" s="14">
        <v>1.0295706703952952</v>
      </c>
      <c r="R4" s="14">
        <v>3.7305410873102393E-2</v>
      </c>
      <c r="S4" s="14">
        <v>2.0408163265308588E-2</v>
      </c>
    </row>
    <row r="5" spans="2:19" x14ac:dyDescent="0.3">
      <c r="B5" s="28">
        <v>0.4</v>
      </c>
      <c r="C5" s="14">
        <v>6</v>
      </c>
      <c r="D5" s="14">
        <v>0.37893237337253671</v>
      </c>
      <c r="E5" s="14">
        <v>36.147959183673471</v>
      </c>
      <c r="F5" s="14">
        <v>1.8012946678366579</v>
      </c>
      <c r="G5" s="14">
        <v>0.86411201020408157</v>
      </c>
      <c r="H5" s="14">
        <v>0.11946418668439551</v>
      </c>
      <c r="I5" s="14">
        <v>1.2266389273663305</v>
      </c>
      <c r="J5" s="14">
        <v>0.14177755446126886</v>
      </c>
      <c r="K5" s="14">
        <v>0.91379964381982637</v>
      </c>
      <c r="L5" s="14">
        <v>6.3914463314510964E-2</v>
      </c>
      <c r="M5" s="14">
        <v>1.0102536879259141</v>
      </c>
      <c r="N5" s="14">
        <v>1.7800787759646188E-2</v>
      </c>
      <c r="O5" s="14">
        <v>0.99989479162995987</v>
      </c>
      <c r="P5" s="14">
        <v>1.3788908435932303E-2</v>
      </c>
      <c r="Q5" s="14">
        <v>1.0742000647134693</v>
      </c>
      <c r="R5" s="14">
        <v>8.7799485885874232E-2</v>
      </c>
      <c r="S5" s="14">
        <v>0.1428571428571459</v>
      </c>
    </row>
    <row r="6" spans="2:19" x14ac:dyDescent="0.3">
      <c r="B6" s="28">
        <v>0.5</v>
      </c>
      <c r="C6" s="14">
        <v>5.9897959183673466</v>
      </c>
      <c r="D6" s="14">
        <v>0.73721441002074017</v>
      </c>
      <c r="E6" s="14">
        <v>36.510204081632651</v>
      </c>
      <c r="F6" s="14">
        <v>3.5683649863888278</v>
      </c>
      <c r="G6" s="14">
        <v>0.86360704081632667</v>
      </c>
      <c r="H6" s="14">
        <v>0.15188920364957034</v>
      </c>
      <c r="I6" s="14">
        <v>1.3119458736859593</v>
      </c>
      <c r="J6" s="14">
        <v>0.21875777382931066</v>
      </c>
      <c r="K6" s="14">
        <v>0.87235107664333911</v>
      </c>
      <c r="L6" s="14">
        <v>9.4914696516611274E-2</v>
      </c>
      <c r="M6" s="14">
        <v>1.0064608924524681</v>
      </c>
      <c r="N6" s="14">
        <v>3.2431689291522028E-2</v>
      </c>
      <c r="O6" s="14">
        <v>0.99712735557348353</v>
      </c>
      <c r="P6" s="14">
        <v>2.7636536591385919E-2</v>
      </c>
      <c r="Q6" s="14">
        <v>1.0794399117603057</v>
      </c>
      <c r="R6" s="14">
        <v>0.13439058474242974</v>
      </c>
      <c r="S6" s="14">
        <v>0.41836734693877276</v>
      </c>
    </row>
    <row r="7" spans="2:19" x14ac:dyDescent="0.3">
      <c r="B7" s="28">
        <v>0.6</v>
      </c>
      <c r="C7" s="14">
        <v>6.0051020408163263</v>
      </c>
      <c r="D7" s="14">
        <v>0.93093528365552225</v>
      </c>
      <c r="E7" s="14">
        <v>36.877551020408163</v>
      </c>
      <c r="F7" s="14">
        <v>4.6271557551047584</v>
      </c>
      <c r="G7" s="14">
        <v>0.8632009591836739</v>
      </c>
      <c r="H7" s="14">
        <v>0.18015693246670428</v>
      </c>
      <c r="I7" s="14">
        <v>1.3825349594887282</v>
      </c>
      <c r="J7" s="14">
        <v>0.26315535706061355</v>
      </c>
      <c r="K7" s="14">
        <v>0.84046565526563199</v>
      </c>
      <c r="L7" s="14">
        <v>0.10706731632841368</v>
      </c>
      <c r="M7" s="14">
        <v>1.0050493224694008</v>
      </c>
      <c r="N7" s="14">
        <v>4.2870304827047477E-2</v>
      </c>
      <c r="O7" s="14">
        <v>1.0045808968119261</v>
      </c>
      <c r="P7" s="14">
        <v>3.8907567930147317E-2</v>
      </c>
      <c r="Q7" s="14">
        <v>1.0216864646323356</v>
      </c>
      <c r="R7" s="14">
        <v>0.16033033125181964</v>
      </c>
      <c r="S7" s="14">
        <v>0.92346938775510523</v>
      </c>
    </row>
    <row r="8" spans="2:19" x14ac:dyDescent="0.3">
      <c r="B8" s="28">
        <v>0.7</v>
      </c>
      <c r="C8" s="14">
        <v>6.0051020408163263</v>
      </c>
      <c r="D8" s="14">
        <v>1.0930899462349455</v>
      </c>
      <c r="E8" s="14">
        <v>37.183673469387756</v>
      </c>
      <c r="F8" s="14">
        <v>5.4965666463674427</v>
      </c>
      <c r="G8" s="14">
        <v>0.86242316326530599</v>
      </c>
      <c r="H8" s="14">
        <v>0.20337696108701428</v>
      </c>
      <c r="I8" s="14">
        <v>1.4371328143150395</v>
      </c>
      <c r="J8" s="14">
        <v>0.31773311885271982</v>
      </c>
      <c r="K8" s="14">
        <v>0.81640943096081164</v>
      </c>
      <c r="L8" s="14">
        <v>0.12083727194631706</v>
      </c>
      <c r="M8" s="14">
        <v>1.0024311716895404</v>
      </c>
      <c r="N8" s="14">
        <v>5.0804325984656139E-2</v>
      </c>
      <c r="O8" s="14">
        <v>1.0072818219098649</v>
      </c>
      <c r="P8" s="14">
        <v>4.7692573260767819E-2</v>
      </c>
      <c r="Q8" s="14">
        <v>0.98759470670193883</v>
      </c>
      <c r="R8" s="14">
        <v>0.19515796374153788</v>
      </c>
      <c r="S8" s="14">
        <v>1.25</v>
      </c>
    </row>
    <row r="9" spans="2:19" x14ac:dyDescent="0.3">
      <c r="B9" s="28">
        <v>0.75</v>
      </c>
      <c r="C9" s="14">
        <v>5.9948979591836737</v>
      </c>
      <c r="D9" s="14">
        <v>1.1254512438816653</v>
      </c>
      <c r="E9" s="14">
        <v>37.204081632653065</v>
      </c>
      <c r="F9" s="14">
        <v>5.5764324293813443</v>
      </c>
      <c r="G9" s="14">
        <v>0.86169689795918403</v>
      </c>
      <c r="H9" s="14">
        <v>0.21316348002124744</v>
      </c>
      <c r="I9" s="14">
        <v>1.4538333933095422</v>
      </c>
      <c r="J9" s="14">
        <v>0.32143482134871587</v>
      </c>
      <c r="K9" s="14">
        <v>0.80458728652682743</v>
      </c>
      <c r="L9" s="14">
        <v>0.13202597136998925</v>
      </c>
      <c r="M9" s="14">
        <v>1.0010390143830976</v>
      </c>
      <c r="N9" s="14">
        <v>4.7948313399382193E-2</v>
      </c>
      <c r="O9" s="14">
        <v>1.002749945062744</v>
      </c>
      <c r="P9" s="14">
        <v>4.3554907653078109E-2</v>
      </c>
      <c r="Q9" s="14">
        <v>1.0188412986046977</v>
      </c>
      <c r="R9" s="14">
        <v>0.2174383145165682</v>
      </c>
      <c r="S9" s="14">
        <v>1.1989795918367321</v>
      </c>
    </row>
    <row r="10" spans="2:19" x14ac:dyDescent="0.3">
      <c r="B10" s="28">
        <v>0.8</v>
      </c>
      <c r="C10" s="14">
        <v>5.9846153846153847</v>
      </c>
      <c r="D10" s="14">
        <v>1.1730518971342827</v>
      </c>
      <c r="E10" s="14">
        <v>37.215384615384615</v>
      </c>
      <c r="F10" s="14">
        <v>5.8850473840176774</v>
      </c>
      <c r="G10" s="14">
        <v>0.8604836051282051</v>
      </c>
      <c r="H10" s="14">
        <v>0.22250219450168401</v>
      </c>
      <c r="I10" s="14">
        <v>1.5022964015710376</v>
      </c>
      <c r="J10" s="14">
        <v>0.38684368896086391</v>
      </c>
      <c r="K10" s="14">
        <v>0.80085464498028613</v>
      </c>
      <c r="L10" s="14">
        <v>0.13042213731373128</v>
      </c>
      <c r="M10" s="14">
        <v>1.0010429377131098</v>
      </c>
      <c r="N10" s="14">
        <v>5.2685215529532203E-2</v>
      </c>
      <c r="O10" s="14">
        <v>1.001930816344071</v>
      </c>
      <c r="P10" s="14">
        <v>4.94380332387774E-2</v>
      </c>
      <c r="Q10" s="14">
        <v>1.0251847383895816</v>
      </c>
      <c r="R10" s="14">
        <v>0.21950240803823678</v>
      </c>
      <c r="S10" s="14">
        <v>1.184615384615384</v>
      </c>
    </row>
    <row r="11" spans="2:19" x14ac:dyDescent="0.3">
      <c r="B11" s="28">
        <v>0.85</v>
      </c>
      <c r="C11" s="14">
        <v>6.0051020408163263</v>
      </c>
      <c r="D11" s="14">
        <v>1.11630089216213</v>
      </c>
      <c r="E11" s="14">
        <v>37.193877551020407</v>
      </c>
      <c r="F11" s="14">
        <v>5.5129835810037227</v>
      </c>
      <c r="G11" s="14">
        <v>0.86012589795918393</v>
      </c>
      <c r="H11" s="14">
        <v>0.2301543756552791</v>
      </c>
      <c r="I11" s="14">
        <v>1.5095859674248107</v>
      </c>
      <c r="J11" s="14">
        <v>0.36953945817298889</v>
      </c>
      <c r="K11" s="14">
        <v>0.78917399013135414</v>
      </c>
      <c r="L11" s="14">
        <v>0.13535444925758122</v>
      </c>
      <c r="M11" s="14">
        <v>1.004570000265143</v>
      </c>
      <c r="N11" s="14">
        <v>4.9926282598095756E-2</v>
      </c>
      <c r="O11" s="14">
        <v>1.0065904245594997</v>
      </c>
      <c r="P11" s="14">
        <v>4.6256583079218629E-2</v>
      </c>
      <c r="Q11" s="14">
        <v>1.01939112056768</v>
      </c>
      <c r="R11" s="14">
        <v>0.2274708683005924</v>
      </c>
      <c r="S11" s="14">
        <v>1.3010204081632679</v>
      </c>
    </row>
    <row r="12" spans="2:19" x14ac:dyDescent="0.3">
      <c r="B12" s="28">
        <v>0.9</v>
      </c>
      <c r="C12" s="14">
        <v>5.9897959183673466</v>
      </c>
      <c r="D12" s="14">
        <v>1.1367510875561881</v>
      </c>
      <c r="E12" s="14">
        <v>37.188775510204081</v>
      </c>
      <c r="F12" s="14">
        <v>5.9113169629554854</v>
      </c>
      <c r="G12" s="14">
        <v>0.85905675000000015</v>
      </c>
      <c r="H12" s="14">
        <v>0.23849567707510175</v>
      </c>
      <c r="I12" s="14">
        <v>1.5588595170081985</v>
      </c>
      <c r="J12" s="14">
        <v>0.43850147725179262</v>
      </c>
      <c r="K12" s="14">
        <v>0.78153686147025447</v>
      </c>
      <c r="L12" s="14">
        <v>0.13896316197409705</v>
      </c>
      <c r="M12" s="14">
        <v>1.0066387193358373</v>
      </c>
      <c r="N12" s="14">
        <v>5.7150616914691345E-2</v>
      </c>
      <c r="O12" s="14">
        <v>1.0037946206478539</v>
      </c>
      <c r="P12" s="14">
        <v>5.4223862360872101E-2</v>
      </c>
      <c r="Q12" s="14">
        <v>1.0650450985910496</v>
      </c>
      <c r="R12" s="14">
        <v>0.25860851738995966</v>
      </c>
      <c r="S12" s="14">
        <v>1.1632653061224474</v>
      </c>
    </row>
    <row r="13" spans="2:19" x14ac:dyDescent="0.3">
      <c r="B13" s="28">
        <v>1</v>
      </c>
      <c r="C13" s="14">
        <v>5.9642857142857144</v>
      </c>
      <c r="D13" s="14">
        <v>1.1783299785974803</v>
      </c>
      <c r="E13" s="14">
        <v>37.219387755102041</v>
      </c>
      <c r="F13" s="14">
        <v>6.0711872393320796</v>
      </c>
      <c r="G13" s="14">
        <v>0.85684288775510187</v>
      </c>
      <c r="H13" s="14">
        <v>0.25610074186323711</v>
      </c>
      <c r="I13" s="14">
        <v>1.638485636873785</v>
      </c>
      <c r="J13" s="14">
        <v>0.61806665461517296</v>
      </c>
      <c r="K13" s="14">
        <v>0.76835835568826649</v>
      </c>
      <c r="L13" s="14">
        <v>0.14410485927211153</v>
      </c>
      <c r="M13" s="14">
        <v>1.0107561393235851</v>
      </c>
      <c r="N13" s="14">
        <v>7.4964785794483124E-2</v>
      </c>
      <c r="O13" s="14">
        <v>1.0001816844167317</v>
      </c>
      <c r="P13" s="14">
        <v>6.8366537528105426E-2</v>
      </c>
      <c r="Q13" s="14">
        <v>1.133127118648096</v>
      </c>
      <c r="R13" s="14">
        <v>0.26878310164298008</v>
      </c>
      <c r="S13" s="14">
        <v>0.95408163265306456</v>
      </c>
    </row>
  </sheetData>
  <phoneticPr fontId="4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8369F-5279-4185-99B5-7CF12506EEBC}">
  <dimension ref="B1:AF197"/>
  <sheetViews>
    <sheetView topLeftCell="H1" zoomScale="70" zoomScaleNormal="70" workbookViewId="0">
      <selection activeCell="I1" sqref="I1:AA1"/>
    </sheetView>
  </sheetViews>
  <sheetFormatPr defaultRowHeight="14" x14ac:dyDescent="0.3"/>
  <cols>
    <col min="28" max="28" width="9.5" customWidth="1"/>
    <col min="29" max="29" width="10.08203125" customWidth="1"/>
  </cols>
  <sheetData>
    <row r="1" spans="2:32" x14ac:dyDescent="0.3">
      <c r="I1" s="2" t="s">
        <v>28</v>
      </c>
      <c r="J1" s="2" t="s">
        <v>29</v>
      </c>
      <c r="K1" s="29"/>
      <c r="L1" s="2" t="s">
        <v>30</v>
      </c>
      <c r="M1" s="2" t="s">
        <v>28</v>
      </c>
      <c r="N1" s="2" t="s">
        <v>29</v>
      </c>
      <c r="X1" s="2" t="s">
        <v>28</v>
      </c>
      <c r="Y1" s="2" t="s">
        <v>29</v>
      </c>
      <c r="AA1" s="2" t="s">
        <v>30</v>
      </c>
      <c r="AB1" s="2" t="s">
        <v>28</v>
      </c>
      <c r="AC1" s="2" t="s">
        <v>29</v>
      </c>
    </row>
    <row r="2" spans="2:32" ht="17.5" customHeight="1" x14ac:dyDescent="0.4">
      <c r="B2" s="2" t="s">
        <v>1</v>
      </c>
      <c r="C2" s="21" t="s">
        <v>12</v>
      </c>
      <c r="D2" s="22" t="s">
        <v>18</v>
      </c>
      <c r="E2" s="22" t="s">
        <v>2</v>
      </c>
      <c r="F2" s="22" t="s">
        <v>3</v>
      </c>
      <c r="G2" s="22" t="s">
        <v>0</v>
      </c>
      <c r="H2" s="22" t="s">
        <v>19</v>
      </c>
      <c r="I2" s="22" t="s">
        <v>13</v>
      </c>
      <c r="J2" s="22" t="s">
        <v>14</v>
      </c>
      <c r="K2" s="21" t="s">
        <v>11</v>
      </c>
      <c r="L2" s="22" t="s">
        <v>8</v>
      </c>
      <c r="M2" s="22" t="s">
        <v>15</v>
      </c>
      <c r="N2" s="22" t="s">
        <v>16</v>
      </c>
      <c r="O2" s="22" t="s">
        <v>17</v>
      </c>
      <c r="Q2" s="2" t="s">
        <v>1</v>
      </c>
      <c r="R2" s="21" t="s">
        <v>12</v>
      </c>
      <c r="S2" s="22" t="s">
        <v>18</v>
      </c>
      <c r="T2" s="22" t="s">
        <v>2</v>
      </c>
      <c r="U2" s="22" t="s">
        <v>3</v>
      </c>
      <c r="V2" s="22" t="s">
        <v>0</v>
      </c>
      <c r="W2" s="22" t="s">
        <v>19</v>
      </c>
      <c r="X2" s="22" t="s">
        <v>13</v>
      </c>
      <c r="Y2" s="22" t="s">
        <v>14</v>
      </c>
      <c r="Z2" s="21" t="s">
        <v>11</v>
      </c>
      <c r="AA2" s="22" t="s">
        <v>8</v>
      </c>
      <c r="AB2" s="22" t="s">
        <v>15</v>
      </c>
      <c r="AC2" s="22" t="s">
        <v>16</v>
      </c>
      <c r="AD2" s="22" t="s">
        <v>17</v>
      </c>
      <c r="AE2" s="9" t="s">
        <v>10</v>
      </c>
    </row>
    <row r="3" spans="2:32" x14ac:dyDescent="0.3">
      <c r="B3">
        <v>4</v>
      </c>
      <c r="C3">
        <v>25</v>
      </c>
      <c r="D3">
        <v>0.496529</v>
      </c>
      <c r="E3">
        <v>0.80231485638124977</v>
      </c>
      <c r="F3">
        <v>0.51076950123655995</v>
      </c>
      <c r="G3">
        <v>1.2524460617420488</v>
      </c>
      <c r="H3">
        <v>0.97211951535460894</v>
      </c>
      <c r="I3">
        <f>6*B3+(6-B3)*G3+(1-H3)*B3</f>
        <v>26.616414062065662</v>
      </c>
      <c r="J3">
        <f t="shared" ref="J3:J34" si="0">6*B3+(6-B3)*G3+AE$5</f>
        <v>27.689507508099481</v>
      </c>
      <c r="K3">
        <f>B3^2</f>
        <v>16</v>
      </c>
      <c r="L3">
        <f t="shared" ref="L3:L34" si="1">F3*(1-AE$5/B3)</f>
        <v>0.35950314894727115</v>
      </c>
      <c r="M3">
        <f>I3/C3</f>
        <v>1.0646565624826265</v>
      </c>
      <c r="N3">
        <f>J3/C3</f>
        <v>1.1075803003239792</v>
      </c>
      <c r="O3">
        <f>L3/D3</f>
        <v>0.72403253172981064</v>
      </c>
      <c r="P3" s="2" t="s">
        <v>4</v>
      </c>
      <c r="Q3" s="3">
        <f t="shared" ref="Q3:AD3" si="2">MIN(B3:B197)</f>
        <v>4</v>
      </c>
      <c r="R3" s="3">
        <f t="shared" si="2"/>
        <v>25</v>
      </c>
      <c r="S3" s="3">
        <f t="shared" si="2"/>
        <v>0.457009</v>
      </c>
      <c r="T3" s="3">
        <f t="shared" si="2"/>
        <v>0.70483827973299984</v>
      </c>
      <c r="U3" s="3">
        <f t="shared" si="2"/>
        <v>0.51076950123655995</v>
      </c>
      <c r="V3" s="3">
        <f t="shared" si="2"/>
        <v>1.0269924469833298</v>
      </c>
      <c r="W3" s="3">
        <f t="shared" si="2"/>
        <v>0.35591932998450065</v>
      </c>
      <c r="X3" s="3">
        <f t="shared" si="2"/>
        <v>26.407850863266908</v>
      </c>
      <c r="Y3" s="3">
        <f t="shared" si="2"/>
        <v>27.509810620073427</v>
      </c>
      <c r="Z3" s="3">
        <f t="shared" si="2"/>
        <v>16</v>
      </c>
      <c r="AA3" s="3">
        <f t="shared" si="2"/>
        <v>0.35950314894727115</v>
      </c>
      <c r="AB3" s="3">
        <f t="shared" si="2"/>
        <v>0.87601031636253368</v>
      </c>
      <c r="AC3" s="3">
        <f t="shared" si="2"/>
        <v>0.86475849731663679</v>
      </c>
      <c r="AD3" s="3">
        <f t="shared" si="2"/>
        <v>0.7117541169127749</v>
      </c>
    </row>
    <row r="4" spans="2:32" x14ac:dyDescent="0.3">
      <c r="B4">
        <v>4</v>
      </c>
      <c r="C4">
        <v>29</v>
      </c>
      <c r="D4">
        <v>0.55400199999999999</v>
      </c>
      <c r="E4">
        <v>1.3072593973765485</v>
      </c>
      <c r="F4">
        <v>0.83222717998323992</v>
      </c>
      <c r="G4">
        <v>1.3608462885314896</v>
      </c>
      <c r="H4">
        <v>0.66568602098666974</v>
      </c>
      <c r="I4">
        <f t="shared" ref="I4:I67" si="3">6*B4+(6-B4)*G4+(1-H4)*B4</f>
        <v>28.058948493116297</v>
      </c>
      <c r="J4">
        <f t="shared" si="0"/>
        <v>27.906307961678362</v>
      </c>
      <c r="K4">
        <f t="shared" ref="K4:K67" si="4">B4^2</f>
        <v>16</v>
      </c>
      <c r="L4">
        <f t="shared" si="1"/>
        <v>0.58575989975743437</v>
      </c>
      <c r="M4">
        <f t="shared" ref="M4:M67" si="5">I4/C4</f>
        <v>0.96754994803849304</v>
      </c>
      <c r="N4">
        <f t="shared" ref="N4:N67" si="6">J4/C4</f>
        <v>0.96228648143718487</v>
      </c>
      <c r="O4">
        <f t="shared" ref="O4:O67" si="7">L4/D4</f>
        <v>1.0573245218563008</v>
      </c>
      <c r="P4" s="2" t="s">
        <v>5</v>
      </c>
      <c r="Q4" s="3">
        <f t="shared" ref="Q4:AD4" si="8">MAX(B3:B197)</f>
        <v>9</v>
      </c>
      <c r="R4" s="3">
        <f t="shared" si="8"/>
        <v>56</v>
      </c>
      <c r="S4" s="3">
        <f t="shared" si="8"/>
        <v>1.5422340000000001</v>
      </c>
      <c r="T4" s="3">
        <f t="shared" si="8"/>
        <v>2.858610682501435</v>
      </c>
      <c r="U4" s="3">
        <f t="shared" si="8"/>
        <v>2.2710792359470902</v>
      </c>
      <c r="V4" s="3">
        <f t="shared" si="8"/>
        <v>3.5832738461248503</v>
      </c>
      <c r="W4" s="3">
        <f t="shared" si="8"/>
        <v>0.98888947337470756</v>
      </c>
      <c r="X4" s="3">
        <f t="shared" si="8"/>
        <v>51.897656783273334</v>
      </c>
      <c r="Y4" s="3">
        <f t="shared" si="8"/>
        <v>51.993764986426157</v>
      </c>
      <c r="Z4" s="3">
        <f t="shared" si="8"/>
        <v>81</v>
      </c>
      <c r="AA4" s="3">
        <f t="shared" si="8"/>
        <v>1.9247474179412767</v>
      </c>
      <c r="AB4" s="3">
        <f t="shared" si="8"/>
        <v>1.1639507610255226</v>
      </c>
      <c r="AC4" s="3">
        <f t="shared" si="8"/>
        <v>1.1268065268065268</v>
      </c>
      <c r="AD4" s="3">
        <f t="shared" si="8"/>
        <v>2.3341503559399506</v>
      </c>
    </row>
    <row r="5" spans="2:32" x14ac:dyDescent="0.3">
      <c r="B5">
        <v>4</v>
      </c>
      <c r="C5">
        <v>25</v>
      </c>
      <c r="D5">
        <v>0.58833599999999997</v>
      </c>
      <c r="E5">
        <v>0.94365564006238534</v>
      </c>
      <c r="F5">
        <v>0.60074983876990007</v>
      </c>
      <c r="G5">
        <v>1.1625976177290223</v>
      </c>
      <c r="H5">
        <v>0.9793360930477838</v>
      </c>
      <c r="I5">
        <f t="shared" si="3"/>
        <v>26.407850863266908</v>
      </c>
      <c r="J5">
        <f t="shared" si="0"/>
        <v>27.509810620073427</v>
      </c>
      <c r="K5">
        <f t="shared" si="4"/>
        <v>16</v>
      </c>
      <c r="L5">
        <f t="shared" si="1"/>
        <v>0.42283546344189132</v>
      </c>
      <c r="M5">
        <f t="shared" si="5"/>
        <v>1.0563140345306763</v>
      </c>
      <c r="N5">
        <f t="shared" si="6"/>
        <v>1.1003924248029371</v>
      </c>
      <c r="O5">
        <f t="shared" si="7"/>
        <v>0.71869724688254899</v>
      </c>
      <c r="P5" s="2" t="s">
        <v>6</v>
      </c>
      <c r="Q5" s="3">
        <f t="shared" ref="Q5:AD5" si="9">AVERAGE(B3:B197)</f>
        <v>5.9846153846153847</v>
      </c>
      <c r="R5" s="3">
        <f t="shared" si="9"/>
        <v>37.215384615384615</v>
      </c>
      <c r="S5" s="3">
        <f t="shared" si="9"/>
        <v>0.8604836051282051</v>
      </c>
      <c r="T5" s="3">
        <f t="shared" si="9"/>
        <v>1.352963306604241</v>
      </c>
      <c r="U5" s="3">
        <f t="shared" si="9"/>
        <v>1.0976269344636007</v>
      </c>
      <c r="V5" s="3">
        <f t="shared" si="9"/>
        <v>1.5022964015710376</v>
      </c>
      <c r="W5" s="3">
        <f t="shared" si="9"/>
        <v>0.80085464498028613</v>
      </c>
      <c r="X5" s="3">
        <f t="shared" si="9"/>
        <v>37.148347963971744</v>
      </c>
      <c r="Y5" s="3">
        <f t="shared" si="9"/>
        <v>37.156044561789777</v>
      </c>
      <c r="Z5" s="3">
        <f t="shared" si="9"/>
        <v>37.184615384615384</v>
      </c>
      <c r="AA5" s="3">
        <f t="shared" si="9"/>
        <v>0.87780795168114256</v>
      </c>
      <c r="AB5" s="3">
        <f t="shared" si="9"/>
        <v>1.0010429377131098</v>
      </c>
      <c r="AC5" s="3">
        <f t="shared" si="9"/>
        <v>1.001930816344071</v>
      </c>
      <c r="AD5" s="3">
        <f t="shared" si="9"/>
        <v>1.0251847383895816</v>
      </c>
      <c r="AE5" s="3">
        <f>Z5-36</f>
        <v>1.184615384615384</v>
      </c>
    </row>
    <row r="6" spans="2:32" x14ac:dyDescent="0.3">
      <c r="B6">
        <v>4</v>
      </c>
      <c r="C6">
        <v>29</v>
      </c>
      <c r="D6">
        <v>0.693079</v>
      </c>
      <c r="E6">
        <v>1.5460879648715764</v>
      </c>
      <c r="F6">
        <v>0.98427016825680003</v>
      </c>
      <c r="G6">
        <v>2.0208117270629051</v>
      </c>
      <c r="H6">
        <v>0.70415524350136849</v>
      </c>
      <c r="I6">
        <f t="shared" si="3"/>
        <v>29.225002480120338</v>
      </c>
      <c r="J6">
        <f t="shared" si="0"/>
        <v>29.226238838741196</v>
      </c>
      <c r="K6">
        <f t="shared" si="4"/>
        <v>16</v>
      </c>
      <c r="L6">
        <f t="shared" si="1"/>
        <v>0.69277477227305562</v>
      </c>
      <c r="M6">
        <f t="shared" si="5"/>
        <v>1.0077587062110462</v>
      </c>
      <c r="N6">
        <f t="shared" si="6"/>
        <v>1.0078013392669378</v>
      </c>
      <c r="O6">
        <f t="shared" si="7"/>
        <v>0.99956104899016651</v>
      </c>
      <c r="P6" s="2" t="s">
        <v>7</v>
      </c>
      <c r="Q6" s="3">
        <f t="shared" ref="Q6:AD6" si="10">STDEV(B3:B197)</f>
        <v>1.1730518971342827</v>
      </c>
      <c r="R6" s="3">
        <f t="shared" si="10"/>
        <v>5.8850473840176774</v>
      </c>
      <c r="S6" s="3">
        <f t="shared" si="10"/>
        <v>0.22250219450168401</v>
      </c>
      <c r="T6" s="3">
        <f t="shared" si="10"/>
        <v>0.35792486951998426</v>
      </c>
      <c r="U6" s="3">
        <f t="shared" si="10"/>
        <v>0.31751478324366622</v>
      </c>
      <c r="V6" s="3">
        <f t="shared" si="10"/>
        <v>0.38684368896086391</v>
      </c>
      <c r="W6" s="3">
        <f t="shared" si="10"/>
        <v>0.13042213731373128</v>
      </c>
      <c r="X6" s="3">
        <f t="shared" si="10"/>
        <v>5.497488130403986</v>
      </c>
      <c r="Y6" s="3">
        <f t="shared" si="10"/>
        <v>5.3002869301383146</v>
      </c>
      <c r="Z6" s="3">
        <f t="shared" si="10"/>
        <v>14.775528990155893</v>
      </c>
      <c r="AA6" s="3">
        <f t="shared" si="10"/>
        <v>0.27549372475731682</v>
      </c>
      <c r="AB6" s="3">
        <f t="shared" si="10"/>
        <v>5.2685215529532203E-2</v>
      </c>
      <c r="AC6" s="3">
        <f t="shared" si="10"/>
        <v>4.94380332387774E-2</v>
      </c>
      <c r="AD6" s="3">
        <f t="shared" si="10"/>
        <v>0.21950240803823678</v>
      </c>
    </row>
    <row r="7" spans="2:32" x14ac:dyDescent="0.3">
      <c r="B7">
        <v>4</v>
      </c>
      <c r="C7">
        <v>30</v>
      </c>
      <c r="D7">
        <v>0.65249100000000004</v>
      </c>
      <c r="E7">
        <v>1.3332965979099454</v>
      </c>
      <c r="F7">
        <v>0.84880297665990012</v>
      </c>
      <c r="G7">
        <v>1.4781344274502157</v>
      </c>
      <c r="H7">
        <v>0.76871902896429323</v>
      </c>
      <c r="I7">
        <f t="shared" si="3"/>
        <v>27.88139273904326</v>
      </c>
      <c r="J7">
        <f t="shared" si="0"/>
        <v>28.140884239515817</v>
      </c>
      <c r="K7">
        <f t="shared" si="4"/>
        <v>16</v>
      </c>
      <c r="L7">
        <f t="shared" si="1"/>
        <v>0.59742671049523755</v>
      </c>
      <c r="M7">
        <f t="shared" si="5"/>
        <v>0.92937975796810868</v>
      </c>
      <c r="N7">
        <f t="shared" si="6"/>
        <v>0.93802947465052722</v>
      </c>
      <c r="O7">
        <f t="shared" si="7"/>
        <v>0.91560912027175467</v>
      </c>
    </row>
    <row r="8" spans="2:32" ht="22" customHeight="1" x14ac:dyDescent="0.4">
      <c r="B8">
        <v>4</v>
      </c>
      <c r="C8">
        <v>26</v>
      </c>
      <c r="D8">
        <v>0.68241799999999997</v>
      </c>
      <c r="E8">
        <v>2.4361416027762326</v>
      </c>
      <c r="F8">
        <v>1.5508959126146</v>
      </c>
      <c r="G8">
        <v>1.7210223760782339</v>
      </c>
      <c r="H8">
        <v>0.4400153449689192</v>
      </c>
      <c r="I8">
        <f t="shared" si="3"/>
        <v>29.681983372280794</v>
      </c>
      <c r="J8">
        <f t="shared" si="0"/>
        <v>28.626660136771854</v>
      </c>
      <c r="K8">
        <f t="shared" si="4"/>
        <v>16</v>
      </c>
      <c r="L8">
        <f t="shared" si="1"/>
        <v>1.0915921231095072</v>
      </c>
      <c r="M8">
        <f t="shared" si="5"/>
        <v>1.1416147450877228</v>
      </c>
      <c r="N8">
        <f t="shared" si="6"/>
        <v>1.1010253898758404</v>
      </c>
      <c r="O8">
        <f t="shared" si="7"/>
        <v>1.5995945639029263</v>
      </c>
      <c r="Q8" s="2" t="s">
        <v>9</v>
      </c>
      <c r="R8" s="21" t="s">
        <v>12</v>
      </c>
      <c r="S8" s="22" t="s">
        <v>18</v>
      </c>
      <c r="T8" s="22" t="s">
        <v>2</v>
      </c>
      <c r="U8" s="22" t="s">
        <v>3</v>
      </c>
      <c r="V8" s="22" t="s">
        <v>0</v>
      </c>
      <c r="W8" s="22" t="s">
        <v>19</v>
      </c>
      <c r="X8" s="22" t="s">
        <v>13</v>
      </c>
      <c r="Y8" s="22" t="s">
        <v>14</v>
      </c>
      <c r="Z8" s="21" t="s">
        <v>11</v>
      </c>
      <c r="AA8" s="22" t="s">
        <v>8</v>
      </c>
      <c r="AB8" s="22" t="s">
        <v>15</v>
      </c>
      <c r="AC8" s="22" t="s">
        <v>16</v>
      </c>
      <c r="AD8" s="22" t="s">
        <v>17</v>
      </c>
      <c r="AE8" s="9" t="s">
        <v>22</v>
      </c>
    </row>
    <row r="9" spans="2:32" x14ac:dyDescent="0.3">
      <c r="B9">
        <v>4</v>
      </c>
      <c r="C9">
        <v>26</v>
      </c>
      <c r="D9">
        <v>0.53078199999999998</v>
      </c>
      <c r="E9">
        <v>0.93519197110544783</v>
      </c>
      <c r="F9">
        <v>0.59536169976513997</v>
      </c>
      <c r="G9">
        <v>1.2957947623189572</v>
      </c>
      <c r="H9">
        <v>0.89152862908276498</v>
      </c>
      <c r="I9">
        <f t="shared" si="3"/>
        <v>27.025475008306856</v>
      </c>
      <c r="J9">
        <f t="shared" si="0"/>
        <v>27.776204909253298</v>
      </c>
      <c r="K9">
        <f t="shared" si="4"/>
        <v>16</v>
      </c>
      <c r="L9">
        <f t="shared" si="1"/>
        <v>0.41904304252700247</v>
      </c>
      <c r="M9">
        <f t="shared" si="5"/>
        <v>1.0394413464733405</v>
      </c>
      <c r="N9">
        <f t="shared" si="6"/>
        <v>1.0683155734328191</v>
      </c>
      <c r="O9">
        <f t="shared" si="7"/>
        <v>0.78948239112668195</v>
      </c>
      <c r="P9" s="2">
        <v>4</v>
      </c>
      <c r="Q9">
        <f>COUNTIF(B3:B197,"=4")</f>
        <v>17</v>
      </c>
      <c r="R9" s="3">
        <f t="shared" ref="R9:AD9" si="11">AVERAGE(C3:C19)</f>
        <v>27.647058823529413</v>
      </c>
      <c r="S9" s="3">
        <f t="shared" si="11"/>
        <v>0.60526447058823518</v>
      </c>
      <c r="T9" s="3">
        <f t="shared" si="11"/>
        <v>1.252162535813736</v>
      </c>
      <c r="U9" s="3">
        <f t="shared" si="11"/>
        <v>0.79715142851695386</v>
      </c>
      <c r="V9" s="3">
        <f t="shared" si="11"/>
        <v>1.5183193323075681</v>
      </c>
      <c r="W9" s="3">
        <f t="shared" si="11"/>
        <v>0.80664114230739503</v>
      </c>
      <c r="X9" s="3">
        <f t="shared" si="11"/>
        <v>27.810074095385552</v>
      </c>
      <c r="Y9" s="3">
        <f t="shared" si="11"/>
        <v>28.22125404923052</v>
      </c>
      <c r="Z9" s="3">
        <f t="shared" si="11"/>
        <v>16</v>
      </c>
      <c r="AA9" s="3">
        <f t="shared" si="11"/>
        <v>0.56107196699462558</v>
      </c>
      <c r="AB9" s="3">
        <f t="shared" si="11"/>
        <v>1.0086258267829453</v>
      </c>
      <c r="AC9" s="3">
        <f t="shared" si="11"/>
        <v>1.0237815690712739</v>
      </c>
      <c r="AD9" s="3">
        <f t="shared" si="11"/>
        <v>0.92122822878299093</v>
      </c>
      <c r="AE9" s="3">
        <f t="shared" ref="AE9:AE14" si="12">AE$5/P9</f>
        <v>0.29615384615384599</v>
      </c>
      <c r="AF9" s="3">
        <f t="shared" ref="AF9:AF14" si="13">W9+AE9</f>
        <v>1.1027949884612411</v>
      </c>
    </row>
    <row r="10" spans="2:32" x14ac:dyDescent="0.3">
      <c r="B10">
        <v>4</v>
      </c>
      <c r="C10">
        <v>27</v>
      </c>
      <c r="D10">
        <v>0.64036300000000002</v>
      </c>
      <c r="E10">
        <v>1.0727532414207139</v>
      </c>
      <c r="F10">
        <v>0.68293592435983996</v>
      </c>
      <c r="G10">
        <v>1.9535163511500484</v>
      </c>
      <c r="H10">
        <v>0.93766190525158521</v>
      </c>
      <c r="I10">
        <f t="shared" si="3"/>
        <v>28.156385081293756</v>
      </c>
      <c r="J10">
        <f t="shared" si="0"/>
        <v>29.09164808691548</v>
      </c>
      <c r="K10">
        <f t="shared" si="4"/>
        <v>16</v>
      </c>
      <c r="L10">
        <f t="shared" si="1"/>
        <v>0.48068182368404133</v>
      </c>
      <c r="M10">
        <f t="shared" si="5"/>
        <v>1.042829077084954</v>
      </c>
      <c r="N10">
        <f t="shared" si="6"/>
        <v>1.0774684476635363</v>
      </c>
      <c r="O10">
        <f t="shared" si="7"/>
        <v>0.75063959611039566</v>
      </c>
      <c r="P10" s="2">
        <v>5</v>
      </c>
      <c r="Q10">
        <f>COUNTIF(B3:B197,"=5")</f>
        <v>51</v>
      </c>
      <c r="R10" s="3">
        <f t="shared" ref="R10:AD10" si="14">AVERAGE(C20:C70)</f>
        <v>32.509803921568626</v>
      </c>
      <c r="S10" s="3">
        <f t="shared" si="14"/>
        <v>0.76225123529411731</v>
      </c>
      <c r="T10" s="3">
        <f t="shared" si="14"/>
        <v>1.3315061039592064</v>
      </c>
      <c r="U10" s="3">
        <f t="shared" si="14"/>
        <v>1.0077194088245123</v>
      </c>
      <c r="V10" s="3">
        <f t="shared" si="14"/>
        <v>1.5704952666744152</v>
      </c>
      <c r="W10" s="3">
        <f t="shared" si="14"/>
        <v>0.77533476417035885</v>
      </c>
      <c r="X10" s="3">
        <f t="shared" si="14"/>
        <v>32.693821445822621</v>
      </c>
      <c r="Y10" s="3">
        <f t="shared" si="14"/>
        <v>32.755110651289804</v>
      </c>
      <c r="Z10" s="3">
        <f t="shared" si="14"/>
        <v>25</v>
      </c>
      <c r="AA10" s="3">
        <f t="shared" si="14"/>
        <v>0.76896742581070487</v>
      </c>
      <c r="AB10" s="3">
        <f t="shared" si="14"/>
        <v>1.0078590881332463</v>
      </c>
      <c r="AC10" s="3">
        <f t="shared" si="14"/>
        <v>1.0096235993139466</v>
      </c>
      <c r="AD10" s="3">
        <f t="shared" si="14"/>
        <v>1.0187232942576354</v>
      </c>
      <c r="AE10" s="3">
        <f t="shared" si="12"/>
        <v>0.23692307692307679</v>
      </c>
      <c r="AF10" s="3">
        <f t="shared" si="13"/>
        <v>1.0122578410934358</v>
      </c>
    </row>
    <row r="11" spans="2:32" x14ac:dyDescent="0.3">
      <c r="B11">
        <v>4</v>
      </c>
      <c r="C11">
        <v>27</v>
      </c>
      <c r="D11">
        <v>0.598742</v>
      </c>
      <c r="E11">
        <v>1.8835537854018154</v>
      </c>
      <c r="F11">
        <v>1.1991075821046</v>
      </c>
      <c r="G11">
        <v>2.0152440919243602</v>
      </c>
      <c r="H11">
        <v>0.49932300398695234</v>
      </c>
      <c r="I11">
        <f t="shared" si="3"/>
        <v>30.033196167900911</v>
      </c>
      <c r="J11">
        <f t="shared" si="0"/>
        <v>29.215103568464105</v>
      </c>
      <c r="K11">
        <f t="shared" si="4"/>
        <v>16</v>
      </c>
      <c r="L11">
        <f t="shared" si="1"/>
        <v>0.84398725971208399</v>
      </c>
      <c r="M11">
        <f t="shared" si="5"/>
        <v>1.1123405988111448</v>
      </c>
      <c r="N11">
        <f t="shared" si="6"/>
        <v>1.082040872906078</v>
      </c>
      <c r="O11">
        <f t="shared" si="7"/>
        <v>1.4096008960655575</v>
      </c>
      <c r="P11" s="2">
        <v>6</v>
      </c>
      <c r="Q11">
        <f>COUNTIF(B3:B197,"=6")</f>
        <v>72</v>
      </c>
      <c r="R11" s="3">
        <f t="shared" ref="R11:AD11" si="15">AVERAGE(C71:C142)</f>
        <v>37.388888888888886</v>
      </c>
      <c r="S11" s="3">
        <f t="shared" si="15"/>
        <v>0.85104731944444456</v>
      </c>
      <c r="T11" s="3">
        <f t="shared" si="15"/>
        <v>1.3014532291781675</v>
      </c>
      <c r="U11" s="3">
        <f t="shared" si="15"/>
        <v>1.0762931569288852</v>
      </c>
      <c r="V11" s="3">
        <f t="shared" si="15"/>
        <v>1.4879173161941852</v>
      </c>
      <c r="W11" s="3">
        <f t="shared" si="15"/>
        <v>0.80620347629005717</v>
      </c>
      <c r="X11" s="3">
        <f t="shared" si="15"/>
        <v>37.162779142259652</v>
      </c>
      <c r="Y11" s="3">
        <f t="shared" si="15"/>
        <v>37.184615384615412</v>
      </c>
      <c r="Z11" s="3">
        <f t="shared" si="15"/>
        <v>36</v>
      </c>
      <c r="AA11" s="3">
        <f t="shared" si="15"/>
        <v>0.86379425158651557</v>
      </c>
      <c r="AB11" s="3">
        <f t="shared" si="15"/>
        <v>0.99646140925512006</v>
      </c>
      <c r="AC11" s="3">
        <f t="shared" si="15"/>
        <v>0.99722993185019049</v>
      </c>
      <c r="AD11" s="3">
        <f t="shared" si="15"/>
        <v>1.0256360321881186</v>
      </c>
      <c r="AE11" s="3">
        <f t="shared" si="12"/>
        <v>0.19743589743589732</v>
      </c>
      <c r="AF11" s="3">
        <f t="shared" si="13"/>
        <v>1.0036393737259546</v>
      </c>
    </row>
    <row r="12" spans="2:32" x14ac:dyDescent="0.3">
      <c r="B12">
        <v>4</v>
      </c>
      <c r="C12">
        <v>27</v>
      </c>
      <c r="D12">
        <v>0.50661299999999998</v>
      </c>
      <c r="E12">
        <v>1.1330063796680319</v>
      </c>
      <c r="F12">
        <v>0.72129426351527992</v>
      </c>
      <c r="G12">
        <v>1.7442682711468251</v>
      </c>
      <c r="H12">
        <v>0.70236660074209489</v>
      </c>
      <c r="I12">
        <f t="shared" si="3"/>
        <v>28.679070139325272</v>
      </c>
      <c r="J12">
        <f t="shared" si="0"/>
        <v>28.673151926909036</v>
      </c>
      <c r="K12">
        <f t="shared" si="4"/>
        <v>16</v>
      </c>
      <c r="L12">
        <f t="shared" si="1"/>
        <v>0.50768019316652402</v>
      </c>
      <c r="M12">
        <f t="shared" si="5"/>
        <v>1.0621877829379731</v>
      </c>
      <c r="N12">
        <f t="shared" si="6"/>
        <v>1.0619685898855198</v>
      </c>
      <c r="O12">
        <f t="shared" si="7"/>
        <v>1.0021065254277408</v>
      </c>
      <c r="P12" s="2">
        <v>7</v>
      </c>
      <c r="Q12">
        <f>COUNTIF(B3:B197,"=7")</f>
        <v>34</v>
      </c>
      <c r="R12" s="3">
        <f t="shared" ref="R12:AD12" si="16">AVERAGE(C143:C176)</f>
        <v>41.823529411764703</v>
      </c>
      <c r="S12" s="3">
        <f t="shared" si="16"/>
        <v>1.0015033235294117</v>
      </c>
      <c r="T12" s="3">
        <f t="shared" si="16"/>
        <v>1.4623629737769022</v>
      </c>
      <c r="U12" s="3">
        <f t="shared" si="16"/>
        <v>1.27375677949772</v>
      </c>
      <c r="V12" s="3">
        <f t="shared" si="16"/>
        <v>1.4620802049504185</v>
      </c>
      <c r="W12" s="3">
        <f t="shared" si="16"/>
        <v>0.80475179138619124</v>
      </c>
      <c r="X12" s="3">
        <f t="shared" si="16"/>
        <v>41.90465725534623</v>
      </c>
      <c r="Y12" s="3">
        <f t="shared" si="16"/>
        <v>41.722535179664966</v>
      </c>
      <c r="Z12" s="3">
        <f t="shared" si="16"/>
        <v>49</v>
      </c>
      <c r="AA12" s="3">
        <f t="shared" si="16"/>
        <v>1.0581979398904136</v>
      </c>
      <c r="AB12" s="3">
        <f t="shared" si="16"/>
        <v>1.0032750651432161</v>
      </c>
      <c r="AC12" s="3">
        <f t="shared" si="16"/>
        <v>0.99908028451935826</v>
      </c>
      <c r="AD12" s="3">
        <f t="shared" si="16"/>
        <v>1.0692760647177322</v>
      </c>
      <c r="AE12" s="3">
        <f t="shared" si="12"/>
        <v>0.16923076923076913</v>
      </c>
      <c r="AF12" s="3">
        <f t="shared" si="13"/>
        <v>0.97398256061696031</v>
      </c>
    </row>
    <row r="13" spans="2:32" x14ac:dyDescent="0.3">
      <c r="B13">
        <v>4</v>
      </c>
      <c r="C13">
        <v>30</v>
      </c>
      <c r="D13">
        <v>0.576596</v>
      </c>
      <c r="E13">
        <v>1.3567302129098362</v>
      </c>
      <c r="F13">
        <v>0.86372127930688003</v>
      </c>
      <c r="G13">
        <v>1.3919962570707305</v>
      </c>
      <c r="H13">
        <v>0.66757183574625756</v>
      </c>
      <c r="I13">
        <f t="shared" si="3"/>
        <v>28.113705171156429</v>
      </c>
      <c r="J13">
        <f t="shared" si="0"/>
        <v>27.968607898756844</v>
      </c>
      <c r="K13">
        <f t="shared" si="4"/>
        <v>16</v>
      </c>
      <c r="L13">
        <f t="shared" si="1"/>
        <v>0.60792690043522724</v>
      </c>
      <c r="M13">
        <f t="shared" si="5"/>
        <v>0.9371235057052143</v>
      </c>
      <c r="N13">
        <f t="shared" si="6"/>
        <v>0.93228692995856144</v>
      </c>
      <c r="O13">
        <f t="shared" si="7"/>
        <v>1.0543376999410805</v>
      </c>
      <c r="P13" s="2">
        <v>8</v>
      </c>
      <c r="Q13">
        <f>COUNTIF(B3:B197,"=8")</f>
        <v>15</v>
      </c>
      <c r="R13" s="3">
        <f t="shared" ref="R13:AD13" si="17">AVERAGE(C177:C191)</f>
        <v>46.733333333333334</v>
      </c>
      <c r="S13" s="3">
        <f t="shared" si="17"/>
        <v>1.0576956666666666</v>
      </c>
      <c r="T13" s="3">
        <f t="shared" si="17"/>
        <v>1.4504725564329286</v>
      </c>
      <c r="U13" s="3">
        <f t="shared" si="17"/>
        <v>1.3058841086946742</v>
      </c>
      <c r="V13" s="3">
        <f t="shared" si="17"/>
        <v>1.4014875057175398</v>
      </c>
      <c r="W13" s="3">
        <f t="shared" si="17"/>
        <v>0.82688024573934993</v>
      </c>
      <c r="X13" s="3">
        <f t="shared" si="17"/>
        <v>46.581983022650114</v>
      </c>
      <c r="Y13" s="3">
        <f t="shared" si="17"/>
        <v>46.381640373180311</v>
      </c>
      <c r="Z13" s="3">
        <f t="shared" si="17"/>
        <v>64</v>
      </c>
      <c r="AA13" s="3">
        <f t="shared" si="17"/>
        <v>1.1125128079841169</v>
      </c>
      <c r="AB13" s="3">
        <f t="shared" si="17"/>
        <v>0.99831027091478264</v>
      </c>
      <c r="AC13" s="3">
        <f t="shared" si="17"/>
        <v>0.99375643071760122</v>
      </c>
      <c r="AD13" s="3">
        <f t="shared" si="17"/>
        <v>1.0635944978095473</v>
      </c>
      <c r="AE13" s="3">
        <f t="shared" si="12"/>
        <v>0.14807692307692299</v>
      </c>
      <c r="AF13" s="3">
        <f t="shared" si="13"/>
        <v>0.97495716881627292</v>
      </c>
    </row>
    <row r="14" spans="2:32" x14ac:dyDescent="0.3">
      <c r="B14">
        <v>4</v>
      </c>
      <c r="C14">
        <v>28</v>
      </c>
      <c r="D14">
        <v>0.62579899999999999</v>
      </c>
      <c r="E14">
        <v>1.1747866679863193</v>
      </c>
      <c r="F14">
        <v>0.74789242115391996</v>
      </c>
      <c r="G14">
        <v>1.1955847790512046</v>
      </c>
      <c r="H14">
        <v>0.83675002219498018</v>
      </c>
      <c r="I14">
        <f t="shared" si="3"/>
        <v>27.044169469322487</v>
      </c>
      <c r="J14">
        <f t="shared" si="0"/>
        <v>27.575784942717792</v>
      </c>
      <c r="K14">
        <f t="shared" si="4"/>
        <v>16</v>
      </c>
      <c r="L14">
        <f t="shared" si="1"/>
        <v>0.52640120411987457</v>
      </c>
      <c r="M14">
        <f t="shared" si="5"/>
        <v>0.96586319533294596</v>
      </c>
      <c r="N14">
        <f t="shared" si="6"/>
        <v>0.9848494622399212</v>
      </c>
      <c r="O14">
        <f t="shared" si="7"/>
        <v>0.84116657923690286</v>
      </c>
      <c r="P14" s="2">
        <v>9</v>
      </c>
      <c r="Q14">
        <f>COUNTIF(B3:B197,"=9")</f>
        <v>6</v>
      </c>
      <c r="R14" s="3">
        <f t="shared" ref="R14:AD14" si="18">AVERAGE(C192:C197)</f>
        <v>52.333333333333336</v>
      </c>
      <c r="S14" s="3">
        <f t="shared" si="18"/>
        <v>1.2396731666666667</v>
      </c>
      <c r="T14" s="3">
        <f t="shared" si="18"/>
        <v>1.5753680702229023</v>
      </c>
      <c r="U14" s="3">
        <f t="shared" si="18"/>
        <v>1.4504814422235521</v>
      </c>
      <c r="V14" s="3">
        <f t="shared" si="18"/>
        <v>1.5296707894449586</v>
      </c>
      <c r="W14" s="3">
        <f t="shared" si="18"/>
        <v>0.8500447488561419</v>
      </c>
      <c r="X14" s="3">
        <f t="shared" si="18"/>
        <v>50.760584891959844</v>
      </c>
      <c r="Y14" s="3">
        <f t="shared" si="18"/>
        <v>50.595603016280506</v>
      </c>
      <c r="Z14" s="3">
        <f t="shared" si="18"/>
        <v>81</v>
      </c>
      <c r="AA14" s="3">
        <f t="shared" si="18"/>
        <v>1.2595633720505377</v>
      </c>
      <c r="AB14" s="3">
        <f t="shared" si="18"/>
        <v>0.97078209316514419</v>
      </c>
      <c r="AC14" s="3">
        <f t="shared" si="18"/>
        <v>0.96763128670582343</v>
      </c>
      <c r="AD14" s="3">
        <f t="shared" si="18"/>
        <v>1.0233596840712436</v>
      </c>
      <c r="AE14" s="3">
        <f t="shared" si="12"/>
        <v>0.13162393162393154</v>
      </c>
      <c r="AF14" s="3">
        <f t="shared" si="13"/>
        <v>0.98166868048007339</v>
      </c>
    </row>
    <row r="15" spans="2:32" x14ac:dyDescent="0.3">
      <c r="B15">
        <v>4</v>
      </c>
      <c r="C15">
        <v>29</v>
      </c>
      <c r="D15">
        <v>0.60282500000000006</v>
      </c>
      <c r="E15">
        <v>0.97231350776745229</v>
      </c>
      <c r="F15">
        <v>0.61899400398483995</v>
      </c>
      <c r="G15">
        <v>1.4067942128157465</v>
      </c>
      <c r="H15">
        <v>0.97387857736787398</v>
      </c>
      <c r="I15">
        <f t="shared" si="3"/>
        <v>26.91807411616</v>
      </c>
      <c r="J15">
        <f t="shared" si="0"/>
        <v>27.998203810246878</v>
      </c>
      <c r="K15">
        <f t="shared" si="4"/>
        <v>16</v>
      </c>
      <c r="L15">
        <f t="shared" si="1"/>
        <v>0.43567654895856051</v>
      </c>
      <c r="M15">
        <f t="shared" si="5"/>
        <v>0.9282094522813793</v>
      </c>
      <c r="N15">
        <f t="shared" si="6"/>
        <v>0.96545530380161648</v>
      </c>
      <c r="O15">
        <f t="shared" si="7"/>
        <v>0.72272475255432411</v>
      </c>
      <c r="P15" s="2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2:32" x14ac:dyDescent="0.3">
      <c r="B16">
        <v>4</v>
      </c>
      <c r="C16">
        <v>28</v>
      </c>
      <c r="D16">
        <v>0.54003999999999996</v>
      </c>
      <c r="E16">
        <v>0.89351653275820653</v>
      </c>
      <c r="F16">
        <v>0.56883029169120003</v>
      </c>
      <c r="G16">
        <v>1.5620803277228603</v>
      </c>
      <c r="H16">
        <v>0.9493868520862293</v>
      </c>
      <c r="I16">
        <f t="shared" si="3"/>
        <v>27.326613247100802</v>
      </c>
      <c r="J16">
        <f t="shared" si="0"/>
        <v>28.308776040061105</v>
      </c>
      <c r="K16">
        <f t="shared" si="4"/>
        <v>16</v>
      </c>
      <c r="L16">
        <f t="shared" si="1"/>
        <v>0.40036901299803701</v>
      </c>
      <c r="M16">
        <f t="shared" si="5"/>
        <v>0.9759504731107429</v>
      </c>
      <c r="N16">
        <f t="shared" si="6"/>
        <v>1.011027715716468</v>
      </c>
      <c r="O16">
        <f t="shared" si="7"/>
        <v>0.74136918190881607</v>
      </c>
      <c r="P16" s="2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2:15" x14ac:dyDescent="0.3">
      <c r="B17">
        <v>4</v>
      </c>
      <c r="C17">
        <v>29</v>
      </c>
      <c r="D17">
        <v>0.75902499999999995</v>
      </c>
      <c r="E17">
        <v>1.4021886988175125</v>
      </c>
      <c r="F17">
        <v>0.89266105025760001</v>
      </c>
      <c r="G17">
        <v>1.5345791983742008</v>
      </c>
      <c r="H17">
        <v>0.85029474488773094</v>
      </c>
      <c r="I17">
        <f t="shared" si="3"/>
        <v>27.667979417197479</v>
      </c>
      <c r="J17">
        <f t="shared" si="0"/>
        <v>28.253773781363787</v>
      </c>
      <c r="K17">
        <f t="shared" si="4"/>
        <v>16</v>
      </c>
      <c r="L17">
        <f t="shared" si="1"/>
        <v>0.62829604691208019</v>
      </c>
      <c r="M17">
        <f t="shared" si="5"/>
        <v>0.95406825576543031</v>
      </c>
      <c r="N17">
        <f t="shared" si="6"/>
        <v>0.97426806142633748</v>
      </c>
      <c r="O17">
        <f t="shared" si="7"/>
        <v>0.82776726314954086</v>
      </c>
    </row>
    <row r="18" spans="2:15" x14ac:dyDescent="0.3">
      <c r="B18">
        <v>4</v>
      </c>
      <c r="C18">
        <v>27</v>
      </c>
      <c r="D18">
        <v>0.58956900000000001</v>
      </c>
      <c r="E18">
        <v>0.93649780337102206</v>
      </c>
      <c r="F18">
        <v>0.59619301840479999</v>
      </c>
      <c r="G18">
        <v>1.2461916277046063</v>
      </c>
      <c r="H18">
        <v>0.98888947337470756</v>
      </c>
      <c r="I18">
        <f t="shared" si="3"/>
        <v>26.536825361910381</v>
      </c>
      <c r="J18">
        <f t="shared" si="0"/>
        <v>27.676998640024596</v>
      </c>
      <c r="K18">
        <f t="shared" si="4"/>
        <v>16</v>
      </c>
      <c r="L18">
        <f t="shared" si="1"/>
        <v>0.41962816295414779</v>
      </c>
      <c r="M18">
        <f t="shared" si="5"/>
        <v>0.98284538377445851</v>
      </c>
      <c r="N18">
        <f t="shared" si="6"/>
        <v>1.0250740237046148</v>
      </c>
      <c r="O18">
        <f t="shared" si="7"/>
        <v>0.7117541169127749</v>
      </c>
    </row>
    <row r="19" spans="2:15" x14ac:dyDescent="0.3">
      <c r="B19">
        <v>4</v>
      </c>
      <c r="C19">
        <v>28</v>
      </c>
      <c r="D19">
        <v>0.65228699999999995</v>
      </c>
      <c r="E19">
        <v>1.1574682482492173</v>
      </c>
      <c r="F19">
        <v>0.73686717272311997</v>
      </c>
      <c r="G19">
        <v>1.4695202713552025</v>
      </c>
      <c r="H19">
        <v>0.88521652768089687</v>
      </c>
      <c r="I19">
        <f t="shared" si="3"/>
        <v>27.398174431986817</v>
      </c>
      <c r="J19">
        <f t="shared" si="0"/>
        <v>28.123655927325789</v>
      </c>
      <c r="K19">
        <f t="shared" si="4"/>
        <v>16</v>
      </c>
      <c r="L19">
        <f t="shared" si="1"/>
        <v>0.51864112541665763</v>
      </c>
      <c r="M19">
        <f t="shared" si="5"/>
        <v>0.97850622971381485</v>
      </c>
      <c r="N19">
        <f t="shared" si="6"/>
        <v>1.0044162831187782</v>
      </c>
      <c r="O19">
        <f t="shared" si="7"/>
        <v>0.79511185324352263</v>
      </c>
    </row>
    <row r="20" spans="2:15" x14ac:dyDescent="0.3">
      <c r="B20">
        <v>5</v>
      </c>
      <c r="C20">
        <v>34</v>
      </c>
      <c r="D20">
        <v>0.78129300000000002</v>
      </c>
      <c r="E20">
        <v>1.4230303293107593</v>
      </c>
      <c r="F20">
        <v>1.0769873888886987</v>
      </c>
      <c r="G20">
        <v>1.2995902782682842</v>
      </c>
      <c r="H20">
        <v>0.72544303495158458</v>
      </c>
      <c r="I20">
        <f t="shared" si="3"/>
        <v>32.672375103510362</v>
      </c>
      <c r="J20">
        <f t="shared" si="0"/>
        <v>32.484205662883667</v>
      </c>
      <c r="K20">
        <f t="shared" si="4"/>
        <v>25</v>
      </c>
      <c r="L20">
        <f t="shared" si="1"/>
        <v>0.8218242229058379</v>
      </c>
      <c r="M20">
        <f t="shared" si="5"/>
        <v>0.96095220892677535</v>
      </c>
      <c r="N20">
        <f t="shared" si="6"/>
        <v>0.95541781361422551</v>
      </c>
      <c r="O20">
        <f t="shared" si="7"/>
        <v>1.0518771100033379</v>
      </c>
    </row>
    <row r="21" spans="2:15" x14ac:dyDescent="0.3">
      <c r="B21">
        <v>5</v>
      </c>
      <c r="C21">
        <v>36</v>
      </c>
      <c r="D21">
        <v>0.90992600000000001</v>
      </c>
      <c r="E21">
        <v>1.3754995387333839</v>
      </c>
      <c r="F21">
        <v>1.0410148161463195</v>
      </c>
      <c r="G21">
        <v>1.7700589445001622</v>
      </c>
      <c r="H21">
        <v>0.87407593617966883</v>
      </c>
      <c r="I21">
        <f t="shared" si="3"/>
        <v>32.399679263601818</v>
      </c>
      <c r="J21">
        <f t="shared" si="0"/>
        <v>32.954674329115548</v>
      </c>
      <c r="K21">
        <f t="shared" si="4"/>
        <v>25</v>
      </c>
      <c r="L21">
        <f t="shared" si="1"/>
        <v>0.79437438278242245</v>
      </c>
      <c r="M21">
        <f t="shared" si="5"/>
        <v>0.89999109065560612</v>
      </c>
      <c r="N21">
        <f t="shared" si="6"/>
        <v>0.91540762025320965</v>
      </c>
      <c r="O21">
        <f t="shared" si="7"/>
        <v>0.87300987419023357</v>
      </c>
    </row>
    <row r="22" spans="2:15" x14ac:dyDescent="0.3">
      <c r="B22">
        <v>5</v>
      </c>
      <c r="C22">
        <v>32</v>
      </c>
      <c r="D22">
        <v>0.89087400000000005</v>
      </c>
      <c r="E22">
        <v>1.3451492806613432</v>
      </c>
      <c r="F22">
        <v>1.0180449296162573</v>
      </c>
      <c r="G22">
        <v>1.2923610763645663</v>
      </c>
      <c r="H22">
        <v>0.87508318550911779</v>
      </c>
      <c r="I22">
        <f t="shared" si="3"/>
        <v>31.916945148818979</v>
      </c>
      <c r="J22">
        <f t="shared" si="0"/>
        <v>32.476976460979955</v>
      </c>
      <c r="K22">
        <f t="shared" si="4"/>
        <v>25</v>
      </c>
      <c r="L22">
        <f t="shared" si="1"/>
        <v>0.77684659244563647</v>
      </c>
      <c r="M22">
        <f t="shared" si="5"/>
        <v>0.99740453590059308</v>
      </c>
      <c r="N22">
        <f t="shared" si="6"/>
        <v>1.0149055144056236</v>
      </c>
      <c r="O22">
        <f t="shared" si="7"/>
        <v>0.87200501130983332</v>
      </c>
    </row>
    <row r="23" spans="2:15" x14ac:dyDescent="0.3">
      <c r="B23">
        <v>5</v>
      </c>
      <c r="C23">
        <v>34</v>
      </c>
      <c r="D23">
        <v>0.84175599999999995</v>
      </c>
      <c r="E23">
        <v>1.3620544298760708</v>
      </c>
      <c r="F23">
        <v>1.0308391983936218</v>
      </c>
      <c r="G23">
        <v>1.3133751086284731</v>
      </c>
      <c r="H23">
        <v>0.81657352699793129</v>
      </c>
      <c r="I23">
        <f t="shared" si="3"/>
        <v>32.230507473638816</v>
      </c>
      <c r="J23">
        <f t="shared" si="0"/>
        <v>32.497990493243861</v>
      </c>
      <c r="K23">
        <f t="shared" si="4"/>
        <v>25</v>
      </c>
      <c r="L23">
        <f t="shared" si="1"/>
        <v>0.78660960369728694</v>
      </c>
      <c r="M23">
        <f t="shared" si="5"/>
        <v>0.94795610216584758</v>
      </c>
      <c r="N23">
        <f t="shared" si="6"/>
        <v>0.95582324980129008</v>
      </c>
      <c r="O23">
        <f t="shared" si="7"/>
        <v>0.93448648265921119</v>
      </c>
    </row>
    <row r="24" spans="2:15" x14ac:dyDescent="0.3">
      <c r="B24">
        <v>5</v>
      </c>
      <c r="C24">
        <v>32</v>
      </c>
      <c r="D24">
        <v>0.95574999999999999</v>
      </c>
      <c r="E24">
        <v>1.3284780021512059</v>
      </c>
      <c r="F24">
        <v>1.005427660439173</v>
      </c>
      <c r="G24">
        <v>1.1364899881210271</v>
      </c>
      <c r="H24">
        <v>0.95059051745455891</v>
      </c>
      <c r="I24">
        <f t="shared" si="3"/>
        <v>31.383537400848233</v>
      </c>
      <c r="J24">
        <f t="shared" si="0"/>
        <v>32.321105372736412</v>
      </c>
      <c r="K24">
        <f t="shared" si="4"/>
        <v>25</v>
      </c>
      <c r="L24">
        <f t="shared" si="1"/>
        <v>0.7672186455043537</v>
      </c>
      <c r="M24">
        <f t="shared" si="5"/>
        <v>0.98073554377650729</v>
      </c>
      <c r="N24">
        <f t="shared" si="6"/>
        <v>1.0100345428980129</v>
      </c>
      <c r="O24">
        <f t="shared" si="7"/>
        <v>0.80273988543484565</v>
      </c>
    </row>
    <row r="25" spans="2:15" x14ac:dyDescent="0.3">
      <c r="B25">
        <v>5</v>
      </c>
      <c r="C25">
        <v>31</v>
      </c>
      <c r="D25">
        <v>0.701685</v>
      </c>
      <c r="E25">
        <v>2.0142621742197395</v>
      </c>
      <c r="F25">
        <v>1.5244474519393425</v>
      </c>
      <c r="G25">
        <v>3.3839140222479678</v>
      </c>
      <c r="H25">
        <v>0.46028808609135313</v>
      </c>
      <c r="I25">
        <f t="shared" si="3"/>
        <v>36.082473591791199</v>
      </c>
      <c r="J25">
        <f t="shared" si="0"/>
        <v>34.568529406863348</v>
      </c>
      <c r="K25">
        <f t="shared" si="4"/>
        <v>25</v>
      </c>
      <c r="L25">
        <f t="shared" si="1"/>
        <v>1.1632706710183291</v>
      </c>
      <c r="M25">
        <f t="shared" si="5"/>
        <v>1.1639507610255226</v>
      </c>
      <c r="N25">
        <f t="shared" si="6"/>
        <v>1.1151138518343016</v>
      </c>
      <c r="O25">
        <f t="shared" si="7"/>
        <v>1.6578246236107785</v>
      </c>
    </row>
    <row r="26" spans="2:15" x14ac:dyDescent="0.3">
      <c r="B26">
        <v>5</v>
      </c>
      <c r="C26">
        <v>30</v>
      </c>
      <c r="D26">
        <v>0.48863200000000001</v>
      </c>
      <c r="E26">
        <v>0.76440879165697295</v>
      </c>
      <c r="F26">
        <v>0.57852500513390426</v>
      </c>
      <c r="G26">
        <v>1.8926361957396634</v>
      </c>
      <c r="H26">
        <v>0.8446169062077139</v>
      </c>
      <c r="I26">
        <f t="shared" si="3"/>
        <v>32.669551664701096</v>
      </c>
      <c r="J26">
        <f t="shared" si="0"/>
        <v>33.077251580355046</v>
      </c>
      <c r="K26">
        <f t="shared" si="4"/>
        <v>25</v>
      </c>
      <c r="L26">
        <f t="shared" si="1"/>
        <v>0.44145908084064084</v>
      </c>
      <c r="M26">
        <f t="shared" si="5"/>
        <v>1.0889850554900364</v>
      </c>
      <c r="N26">
        <f t="shared" si="6"/>
        <v>1.1025750526785016</v>
      </c>
      <c r="O26">
        <f t="shared" si="7"/>
        <v>0.90345921028635212</v>
      </c>
    </row>
    <row r="27" spans="2:15" x14ac:dyDescent="0.3">
      <c r="B27">
        <v>5</v>
      </c>
      <c r="C27">
        <v>33</v>
      </c>
      <c r="D27">
        <v>0.95621500000000004</v>
      </c>
      <c r="E27">
        <v>1.7509441743882024</v>
      </c>
      <c r="F27">
        <v>1.325161351534639</v>
      </c>
      <c r="G27">
        <v>1.2205142745352684</v>
      </c>
      <c r="H27">
        <v>0.72158382742798022</v>
      </c>
      <c r="I27">
        <f t="shared" si="3"/>
        <v>32.612595137395367</v>
      </c>
      <c r="J27">
        <f t="shared" si="0"/>
        <v>32.405129659150653</v>
      </c>
      <c r="K27">
        <f t="shared" si="4"/>
        <v>25</v>
      </c>
      <c r="L27">
        <f t="shared" si="1"/>
        <v>1.0112000467095092</v>
      </c>
      <c r="M27">
        <f t="shared" si="5"/>
        <v>0.98826045870895052</v>
      </c>
      <c r="N27">
        <f t="shared" si="6"/>
        <v>0.98197362603486826</v>
      </c>
      <c r="O27">
        <f t="shared" si="7"/>
        <v>1.0575028071192245</v>
      </c>
    </row>
    <row r="28" spans="2:15" x14ac:dyDescent="0.3">
      <c r="B28">
        <v>5</v>
      </c>
      <c r="C28">
        <v>34</v>
      </c>
      <c r="D28">
        <v>0.67165699999999995</v>
      </c>
      <c r="E28">
        <v>1.1934801529901569</v>
      </c>
      <c r="F28">
        <v>0.9032576798850912</v>
      </c>
      <c r="G28">
        <v>1.2834253604423183</v>
      </c>
      <c r="H28">
        <v>0.74359400972427425</v>
      </c>
      <c r="I28">
        <f t="shared" si="3"/>
        <v>32.565455311820948</v>
      </c>
      <c r="J28">
        <f t="shared" si="0"/>
        <v>32.468040745057706</v>
      </c>
      <c r="K28">
        <f t="shared" si="4"/>
        <v>25</v>
      </c>
      <c r="L28">
        <f t="shared" si="1"/>
        <v>0.68925509111231587</v>
      </c>
      <c r="M28">
        <f t="shared" si="5"/>
        <v>0.95780750917120439</v>
      </c>
      <c r="N28">
        <f t="shared" si="6"/>
        <v>0.9549423748546384</v>
      </c>
      <c r="O28">
        <f t="shared" si="7"/>
        <v>1.0262010090154885</v>
      </c>
    </row>
    <row r="29" spans="2:15" x14ac:dyDescent="0.3">
      <c r="B29">
        <v>5</v>
      </c>
      <c r="C29">
        <v>34</v>
      </c>
      <c r="D29">
        <v>0.89852100000000001</v>
      </c>
      <c r="E29">
        <v>1.2212770554827841</v>
      </c>
      <c r="F29">
        <v>0.92429511866492953</v>
      </c>
      <c r="G29">
        <v>1.2883360418823537</v>
      </c>
      <c r="H29">
        <v>0.97211483849210611</v>
      </c>
      <c r="I29">
        <f t="shared" si="3"/>
        <v>31.427761849421824</v>
      </c>
      <c r="J29">
        <f t="shared" si="0"/>
        <v>32.472951426497737</v>
      </c>
      <c r="K29">
        <f t="shared" si="4"/>
        <v>25</v>
      </c>
      <c r="L29">
        <f t="shared" si="1"/>
        <v>0.70530827516585404</v>
      </c>
      <c r="M29">
        <f t="shared" si="5"/>
        <v>0.92434593674770071</v>
      </c>
      <c r="N29">
        <f t="shared" si="6"/>
        <v>0.9550868066616981</v>
      </c>
      <c r="O29">
        <f t="shared" si="7"/>
        <v>0.78496582179587793</v>
      </c>
    </row>
    <row r="30" spans="2:15" x14ac:dyDescent="0.3">
      <c r="B30">
        <v>5</v>
      </c>
      <c r="C30">
        <v>34</v>
      </c>
      <c r="D30">
        <v>0.45889099999999999</v>
      </c>
      <c r="E30">
        <v>1.0135626971193621</v>
      </c>
      <c r="F30">
        <v>0.76709134033304782</v>
      </c>
      <c r="G30">
        <v>1.3789758225991353</v>
      </c>
      <c r="H30">
        <v>0.59822210976956591</v>
      </c>
      <c r="I30">
        <f t="shared" si="3"/>
        <v>33.387865273751302</v>
      </c>
      <c r="J30">
        <f t="shared" si="0"/>
        <v>32.563591207214515</v>
      </c>
      <c r="K30">
        <f t="shared" si="4"/>
        <v>25</v>
      </c>
      <c r="L30">
        <f t="shared" si="1"/>
        <v>0.58534969970029505</v>
      </c>
      <c r="M30">
        <f t="shared" si="5"/>
        <v>0.98199603746327357</v>
      </c>
      <c r="N30">
        <f t="shared" si="6"/>
        <v>0.9577526825651328</v>
      </c>
      <c r="O30">
        <f t="shared" si="7"/>
        <v>1.2755745911344851</v>
      </c>
    </row>
    <row r="31" spans="2:15" x14ac:dyDescent="0.3">
      <c r="B31">
        <v>5</v>
      </c>
      <c r="C31">
        <v>32</v>
      </c>
      <c r="D31">
        <v>0.74194300000000002</v>
      </c>
      <c r="E31">
        <v>1.0234015244244044</v>
      </c>
      <c r="F31">
        <v>0.77453762781598334</v>
      </c>
      <c r="G31">
        <v>1.1707653642627793</v>
      </c>
      <c r="H31">
        <v>0.95791730879764669</v>
      </c>
      <c r="I31">
        <f t="shared" si="3"/>
        <v>31.381178820274545</v>
      </c>
      <c r="J31">
        <f t="shared" si="0"/>
        <v>32.355380748878162</v>
      </c>
      <c r="K31">
        <f t="shared" si="4"/>
        <v>25</v>
      </c>
      <c r="L31">
        <f t="shared" si="1"/>
        <v>0.5910317898411197</v>
      </c>
      <c r="M31">
        <f t="shared" si="5"/>
        <v>0.98066183813357954</v>
      </c>
      <c r="N31">
        <f t="shared" si="6"/>
        <v>1.0111056484024425</v>
      </c>
      <c r="O31">
        <f t="shared" si="7"/>
        <v>0.79659999466417186</v>
      </c>
    </row>
    <row r="32" spans="2:15" x14ac:dyDescent="0.3">
      <c r="B32">
        <v>5</v>
      </c>
      <c r="C32">
        <v>32</v>
      </c>
      <c r="D32">
        <v>0.66366400000000003</v>
      </c>
      <c r="E32">
        <v>1.195333919616492</v>
      </c>
      <c r="F32">
        <v>0.90466066001656364</v>
      </c>
      <c r="G32">
        <v>1.2959170623001648</v>
      </c>
      <c r="H32">
        <v>0.73360546040307406</v>
      </c>
      <c r="I32">
        <f t="shared" si="3"/>
        <v>32.627889760284795</v>
      </c>
      <c r="J32">
        <f t="shared" si="0"/>
        <v>32.480532446915547</v>
      </c>
      <c r="K32">
        <f t="shared" si="4"/>
        <v>25</v>
      </c>
      <c r="L32">
        <f t="shared" si="1"/>
        <v>0.6903256728741779</v>
      </c>
      <c r="M32">
        <f t="shared" si="5"/>
        <v>1.0196215550088998</v>
      </c>
      <c r="N32">
        <f t="shared" si="6"/>
        <v>1.0150166389661108</v>
      </c>
      <c r="O32">
        <f t="shared" si="7"/>
        <v>1.0401734505324651</v>
      </c>
    </row>
    <row r="33" spans="2:15" x14ac:dyDescent="0.3">
      <c r="B33">
        <v>5</v>
      </c>
      <c r="C33">
        <v>32</v>
      </c>
      <c r="D33">
        <v>0.91149100000000005</v>
      </c>
      <c r="E33">
        <v>1.6119337224831014</v>
      </c>
      <c r="F33">
        <v>1.2199545259724422</v>
      </c>
      <c r="G33">
        <v>1.2865911447104412</v>
      </c>
      <c r="H33">
        <v>0.7471516196666742</v>
      </c>
      <c r="I33">
        <f t="shared" si="3"/>
        <v>32.550833046377072</v>
      </c>
      <c r="J33">
        <f t="shared" si="0"/>
        <v>32.471206529325826</v>
      </c>
      <c r="K33">
        <f t="shared" si="4"/>
        <v>25</v>
      </c>
      <c r="L33">
        <f t="shared" si="1"/>
        <v>0.93091914597281766</v>
      </c>
      <c r="M33">
        <f t="shared" si="5"/>
        <v>1.0172135326992835</v>
      </c>
      <c r="N33">
        <f t="shared" si="6"/>
        <v>1.0147252040414321</v>
      </c>
      <c r="O33">
        <f t="shared" si="7"/>
        <v>1.0213146876631998</v>
      </c>
    </row>
    <row r="34" spans="2:15" x14ac:dyDescent="0.3">
      <c r="B34">
        <v>5</v>
      </c>
      <c r="C34">
        <v>33</v>
      </c>
      <c r="D34">
        <v>0.62068999999999996</v>
      </c>
      <c r="E34">
        <v>1.08550825275497</v>
      </c>
      <c r="F34">
        <v>0.82154165984497929</v>
      </c>
      <c r="G34">
        <v>1.3817803863536378</v>
      </c>
      <c r="H34">
        <v>0.7555185942939534</v>
      </c>
      <c r="I34">
        <f t="shared" si="3"/>
        <v>32.604187414883867</v>
      </c>
      <c r="J34">
        <f t="shared" si="0"/>
        <v>32.566395770969024</v>
      </c>
      <c r="K34">
        <f t="shared" si="4"/>
        <v>25</v>
      </c>
      <c r="L34">
        <f t="shared" si="1"/>
        <v>0.62689948197401513</v>
      </c>
      <c r="M34">
        <f t="shared" si="5"/>
        <v>0.98800567923890503</v>
      </c>
      <c r="N34">
        <f t="shared" si="6"/>
        <v>0.98686047790815223</v>
      </c>
      <c r="O34">
        <f t="shared" si="7"/>
        <v>1.0100041598447134</v>
      </c>
    </row>
    <row r="35" spans="2:15" x14ac:dyDescent="0.3">
      <c r="B35">
        <v>5</v>
      </c>
      <c r="C35">
        <v>31</v>
      </c>
      <c r="D35">
        <v>1.1474470000000001</v>
      </c>
      <c r="E35">
        <v>1.7631882860371557</v>
      </c>
      <c r="F35">
        <v>1.3344280224990275</v>
      </c>
      <c r="G35">
        <v>1.2920816220753346</v>
      </c>
      <c r="H35">
        <v>0.85987927460571323</v>
      </c>
      <c r="I35">
        <f t="shared" si="3"/>
        <v>31.992685249046765</v>
      </c>
      <c r="J35">
        <f t="shared" ref="J35:J66" si="19">6*B35+(6-B35)*G35+AE$5</f>
        <v>32.476697006690713</v>
      </c>
      <c r="K35">
        <f t="shared" si="4"/>
        <v>25</v>
      </c>
      <c r="L35">
        <f t="shared" ref="L35:L66" si="20">F35*(1-AE$5/B35)</f>
        <v>1.0182712294761811</v>
      </c>
      <c r="M35">
        <f t="shared" si="5"/>
        <v>1.0320221048079601</v>
      </c>
      <c r="N35">
        <f t="shared" si="6"/>
        <v>1.0476353873126036</v>
      </c>
      <c r="O35">
        <f t="shared" si="7"/>
        <v>0.88742332279938074</v>
      </c>
    </row>
    <row r="36" spans="2:15" x14ac:dyDescent="0.3">
      <c r="B36">
        <v>5</v>
      </c>
      <c r="C36">
        <v>33</v>
      </c>
      <c r="D36">
        <v>0.65845900000000002</v>
      </c>
      <c r="E36">
        <v>0.97691494657584121</v>
      </c>
      <c r="F36">
        <v>0.73935534317715601</v>
      </c>
      <c r="G36">
        <v>1.2360523073365048</v>
      </c>
      <c r="H36">
        <v>0.89058529985118062</v>
      </c>
      <c r="I36">
        <f t="shared" si="3"/>
        <v>31.783125808080602</v>
      </c>
      <c r="J36">
        <f t="shared" si="19"/>
        <v>32.420667691951891</v>
      </c>
      <c r="K36">
        <f t="shared" si="4"/>
        <v>25</v>
      </c>
      <c r="L36">
        <f t="shared" si="20"/>
        <v>0.56418500033210683</v>
      </c>
      <c r="M36">
        <f t="shared" si="5"/>
        <v>0.96312502448729098</v>
      </c>
      <c r="N36">
        <f t="shared" si="6"/>
        <v>0.98244447551369363</v>
      </c>
      <c r="O36">
        <f t="shared" si="7"/>
        <v>0.85682631770863005</v>
      </c>
    </row>
    <row r="37" spans="2:15" x14ac:dyDescent="0.3">
      <c r="B37">
        <v>5</v>
      </c>
      <c r="C37">
        <v>33</v>
      </c>
      <c r="D37">
        <v>0.71766200000000002</v>
      </c>
      <c r="E37">
        <v>1.2180062193059933</v>
      </c>
      <c r="F37">
        <v>0.92181966242132973</v>
      </c>
      <c r="G37">
        <v>1.2914314269225842</v>
      </c>
      <c r="H37">
        <v>0.77852754639115429</v>
      </c>
      <c r="I37">
        <f t="shared" si="3"/>
        <v>32.398793694966812</v>
      </c>
      <c r="J37">
        <f t="shared" si="19"/>
        <v>32.476046811537969</v>
      </c>
      <c r="K37">
        <f t="shared" si="4"/>
        <v>25</v>
      </c>
      <c r="L37">
        <f t="shared" si="20"/>
        <v>0.70341931163227633</v>
      </c>
      <c r="M37">
        <f t="shared" si="5"/>
        <v>0.98178162712020645</v>
      </c>
      <c r="N37">
        <f t="shared" si="6"/>
        <v>0.9841226306526657</v>
      </c>
      <c r="O37">
        <f t="shared" si="7"/>
        <v>0.98015404414930196</v>
      </c>
    </row>
    <row r="38" spans="2:15" x14ac:dyDescent="0.3">
      <c r="B38">
        <v>5</v>
      </c>
      <c r="C38">
        <v>32</v>
      </c>
      <c r="D38">
        <v>0.68354899999999996</v>
      </c>
      <c r="E38">
        <v>1.4360129377921811</v>
      </c>
      <c r="F38">
        <v>1.0868129739949155</v>
      </c>
      <c r="G38">
        <v>1.2486393100118784</v>
      </c>
      <c r="H38">
        <v>0.62894814135996668</v>
      </c>
      <c r="I38">
        <f t="shared" si="3"/>
        <v>33.103898603212045</v>
      </c>
      <c r="J38">
        <f t="shared" si="19"/>
        <v>32.433254694627266</v>
      </c>
      <c r="K38">
        <f t="shared" si="4"/>
        <v>25</v>
      </c>
      <c r="L38">
        <f t="shared" si="20"/>
        <v>0.82932190015612028</v>
      </c>
      <c r="M38">
        <f t="shared" si="5"/>
        <v>1.0344968313503764</v>
      </c>
      <c r="N38">
        <f t="shared" si="6"/>
        <v>1.0135392092071021</v>
      </c>
      <c r="O38">
        <f t="shared" si="7"/>
        <v>1.2132588887645515</v>
      </c>
    </row>
    <row r="39" spans="2:15" x14ac:dyDescent="0.3">
      <c r="B39">
        <v>5</v>
      </c>
      <c r="C39">
        <v>32</v>
      </c>
      <c r="D39">
        <v>0.80072699999999997</v>
      </c>
      <c r="E39">
        <v>1.3161358650993531</v>
      </c>
      <c r="F39">
        <v>0.99608680122978432</v>
      </c>
      <c r="G39">
        <v>1.5717152077985017</v>
      </c>
      <c r="H39">
        <v>0.80387271371471836</v>
      </c>
      <c r="I39">
        <f t="shared" si="3"/>
        <v>32.552351639224909</v>
      </c>
      <c r="J39">
        <f t="shared" si="19"/>
        <v>32.756330592413889</v>
      </c>
      <c r="K39">
        <f t="shared" si="4"/>
        <v>25</v>
      </c>
      <c r="L39">
        <f t="shared" si="20"/>
        <v>0.76009085139995858</v>
      </c>
      <c r="M39">
        <f t="shared" si="5"/>
        <v>1.0172609887257784</v>
      </c>
      <c r="N39">
        <f t="shared" si="6"/>
        <v>1.023635331012934</v>
      </c>
      <c r="O39">
        <f t="shared" si="7"/>
        <v>0.94925093246507064</v>
      </c>
    </row>
    <row r="40" spans="2:15" x14ac:dyDescent="0.3">
      <c r="B40">
        <v>5</v>
      </c>
      <c r="C40">
        <v>31</v>
      </c>
      <c r="D40">
        <v>0.962615</v>
      </c>
      <c r="E40">
        <v>1.3802963559980803</v>
      </c>
      <c r="F40">
        <v>1.0446451756646469</v>
      </c>
      <c r="G40">
        <v>1.849505034594952</v>
      </c>
      <c r="H40">
        <v>0.92147556167819766</v>
      </c>
      <c r="I40">
        <f t="shared" si="3"/>
        <v>32.242127226203962</v>
      </c>
      <c r="J40">
        <f t="shared" si="19"/>
        <v>33.034120419210339</v>
      </c>
      <c r="K40">
        <f t="shared" si="4"/>
        <v>25</v>
      </c>
      <c r="L40">
        <f t="shared" si="20"/>
        <v>0.79714462635333072</v>
      </c>
      <c r="M40">
        <f t="shared" si="5"/>
        <v>1.0400686202001279</v>
      </c>
      <c r="N40">
        <f t="shared" si="6"/>
        <v>1.0656167877164626</v>
      </c>
      <c r="O40">
        <f t="shared" si="7"/>
        <v>0.82810326698974224</v>
      </c>
    </row>
    <row r="41" spans="2:15" x14ac:dyDescent="0.3">
      <c r="B41">
        <v>5</v>
      </c>
      <c r="C41">
        <v>34</v>
      </c>
      <c r="D41">
        <v>0.52174299999999996</v>
      </c>
      <c r="E41">
        <v>0.92444033523912128</v>
      </c>
      <c r="F41">
        <v>0.69964115474249644</v>
      </c>
      <c r="G41">
        <v>2.0897610927868402</v>
      </c>
      <c r="H41">
        <v>0.74572943067082431</v>
      </c>
      <c r="I41">
        <f t="shared" si="3"/>
        <v>33.361113939432713</v>
      </c>
      <c r="J41">
        <f t="shared" si="19"/>
        <v>33.274376477402221</v>
      </c>
      <c r="K41">
        <f t="shared" si="4"/>
        <v>25</v>
      </c>
      <c r="L41">
        <f t="shared" si="20"/>
        <v>0.53388001961888965</v>
      </c>
      <c r="M41">
        <f t="shared" si="5"/>
        <v>0.98120923351272682</v>
      </c>
      <c r="N41">
        <f t="shared" si="6"/>
        <v>0.97865813168830063</v>
      </c>
      <c r="O41">
        <f t="shared" si="7"/>
        <v>1.0232624484063795</v>
      </c>
    </row>
    <row r="42" spans="2:15" x14ac:dyDescent="0.3">
      <c r="B42">
        <v>5</v>
      </c>
      <c r="C42">
        <v>32</v>
      </c>
      <c r="D42">
        <v>0.77159199999999994</v>
      </c>
      <c r="E42">
        <v>1.154107537332616</v>
      </c>
      <c r="F42">
        <v>0.87345943197896869</v>
      </c>
      <c r="G42">
        <v>1.397089039092331</v>
      </c>
      <c r="H42">
        <v>0.88337474157423546</v>
      </c>
      <c r="I42">
        <f t="shared" si="3"/>
        <v>31.980215331221157</v>
      </c>
      <c r="J42">
        <f t="shared" si="19"/>
        <v>32.58170442370772</v>
      </c>
      <c r="K42">
        <f t="shared" si="4"/>
        <v>25</v>
      </c>
      <c r="L42">
        <f t="shared" si="20"/>
        <v>0.66651673578702852</v>
      </c>
      <c r="M42">
        <f t="shared" si="5"/>
        <v>0.99938172910066114</v>
      </c>
      <c r="N42">
        <f t="shared" si="6"/>
        <v>1.0181782632408662</v>
      </c>
      <c r="O42">
        <f t="shared" si="7"/>
        <v>0.86382017411666867</v>
      </c>
    </row>
    <row r="43" spans="2:15" x14ac:dyDescent="0.3">
      <c r="B43">
        <v>5</v>
      </c>
      <c r="C43">
        <v>32</v>
      </c>
      <c r="D43">
        <v>0.62138800000000005</v>
      </c>
      <c r="E43">
        <v>1.0866815182142289</v>
      </c>
      <c r="F43">
        <v>0.82242961850433727</v>
      </c>
      <c r="G43">
        <v>2.1927451663648685</v>
      </c>
      <c r="H43">
        <v>0.75555158279689683</v>
      </c>
      <c r="I43">
        <f t="shared" si="3"/>
        <v>33.414987252380378</v>
      </c>
      <c r="J43">
        <f t="shared" si="19"/>
        <v>33.377360550980249</v>
      </c>
      <c r="K43">
        <f t="shared" si="4"/>
        <v>25</v>
      </c>
      <c r="L43">
        <f t="shared" si="20"/>
        <v>0.62757706273561742</v>
      </c>
      <c r="M43">
        <f t="shared" si="5"/>
        <v>1.0442183516368868</v>
      </c>
      <c r="N43">
        <f t="shared" si="6"/>
        <v>1.0430425172181328</v>
      </c>
      <c r="O43">
        <f t="shared" si="7"/>
        <v>1.009960061564783</v>
      </c>
    </row>
    <row r="44" spans="2:15" x14ac:dyDescent="0.3">
      <c r="B44">
        <v>5</v>
      </c>
      <c r="C44">
        <v>31</v>
      </c>
      <c r="D44">
        <v>0.78336799999999995</v>
      </c>
      <c r="E44">
        <v>1.4367318156242943</v>
      </c>
      <c r="F44">
        <v>1.087357039952886</v>
      </c>
      <c r="G44">
        <v>2.8865926026419855</v>
      </c>
      <c r="H44">
        <v>0.72043309714897552</v>
      </c>
      <c r="I44">
        <f t="shared" si="3"/>
        <v>34.284427116897106</v>
      </c>
      <c r="J44">
        <f t="shared" si="19"/>
        <v>34.071207987257367</v>
      </c>
      <c r="K44">
        <f t="shared" si="4"/>
        <v>25</v>
      </c>
      <c r="L44">
        <f t="shared" si="20"/>
        <v>0.82973706433327932</v>
      </c>
      <c r="M44">
        <f t="shared" si="5"/>
        <v>1.1059492618353906</v>
      </c>
      <c r="N44">
        <f t="shared" si="6"/>
        <v>1.0990712253953989</v>
      </c>
      <c r="O44">
        <f t="shared" si="7"/>
        <v>1.0591919306549149</v>
      </c>
    </row>
    <row r="45" spans="2:15" x14ac:dyDescent="0.3">
      <c r="B45">
        <v>5</v>
      </c>
      <c r="C45">
        <v>32</v>
      </c>
      <c r="D45">
        <v>0.65990700000000002</v>
      </c>
      <c r="E45">
        <v>1.2282264398647782</v>
      </c>
      <c r="F45">
        <v>0.92955459851282074</v>
      </c>
      <c r="G45">
        <v>1.5192131339884769</v>
      </c>
      <c r="H45">
        <v>0.70991741749841752</v>
      </c>
      <c r="I45">
        <f t="shared" si="3"/>
        <v>32.969626046496387</v>
      </c>
      <c r="J45">
        <f t="shared" si="19"/>
        <v>32.703828518603856</v>
      </c>
      <c r="K45">
        <f t="shared" si="4"/>
        <v>25</v>
      </c>
      <c r="L45">
        <f t="shared" si="20"/>
        <v>0.70932166286516796</v>
      </c>
      <c r="M45">
        <f t="shared" si="5"/>
        <v>1.0303008139530121</v>
      </c>
      <c r="N45">
        <f t="shared" si="6"/>
        <v>1.0219946412063705</v>
      </c>
      <c r="O45">
        <f t="shared" si="7"/>
        <v>1.074881252760113</v>
      </c>
    </row>
    <row r="46" spans="2:15" x14ac:dyDescent="0.3">
      <c r="B46">
        <v>5</v>
      </c>
      <c r="C46">
        <v>31</v>
      </c>
      <c r="D46">
        <v>0.58521800000000002</v>
      </c>
      <c r="E46">
        <v>1.2530506444917044</v>
      </c>
      <c r="F46">
        <v>0.94834222009172353</v>
      </c>
      <c r="G46">
        <v>1.434773241000403</v>
      </c>
      <c r="H46">
        <v>0.61709579896527</v>
      </c>
      <c r="I46">
        <f t="shared" si="3"/>
        <v>33.349294246174054</v>
      </c>
      <c r="J46">
        <f t="shared" si="19"/>
        <v>32.619388625615784</v>
      </c>
      <c r="K46">
        <f t="shared" si="4"/>
        <v>25</v>
      </c>
      <c r="L46">
        <f t="shared" si="20"/>
        <v>0.72365806333153071</v>
      </c>
      <c r="M46">
        <f t="shared" si="5"/>
        <v>1.0757836853604534</v>
      </c>
      <c r="N46">
        <f t="shared" si="6"/>
        <v>1.0522383427617994</v>
      </c>
      <c r="O46">
        <f t="shared" si="7"/>
        <v>1.2365615263568972</v>
      </c>
    </row>
    <row r="47" spans="2:15" x14ac:dyDescent="0.3">
      <c r="B47">
        <v>5</v>
      </c>
      <c r="C47">
        <v>34</v>
      </c>
      <c r="D47">
        <v>0.68704399999999999</v>
      </c>
      <c r="E47">
        <v>0.97486475895184388</v>
      </c>
      <c r="F47">
        <v>0.73780370638458659</v>
      </c>
      <c r="G47">
        <v>1.5202402772763823</v>
      </c>
      <c r="H47">
        <v>0.931201611017487</v>
      </c>
      <c r="I47">
        <f t="shared" si="3"/>
        <v>31.864232222188946</v>
      </c>
      <c r="J47">
        <f t="shared" si="19"/>
        <v>32.70485566189177</v>
      </c>
      <c r="K47">
        <f t="shared" si="4"/>
        <v>25</v>
      </c>
      <c r="L47">
        <f t="shared" si="20"/>
        <v>0.5630009821027</v>
      </c>
      <c r="M47">
        <f t="shared" si="5"/>
        <v>0.93718330065261601</v>
      </c>
      <c r="N47">
        <f t="shared" si="6"/>
        <v>0.96190751946740505</v>
      </c>
      <c r="O47">
        <f t="shared" si="7"/>
        <v>0.81945404093871721</v>
      </c>
    </row>
    <row r="48" spans="2:15" x14ac:dyDescent="0.3">
      <c r="B48">
        <v>5</v>
      </c>
      <c r="C48">
        <v>32</v>
      </c>
      <c r="D48">
        <v>0.457009</v>
      </c>
      <c r="E48">
        <v>1.1094792674469685</v>
      </c>
      <c r="F48">
        <v>0.83968356447652159</v>
      </c>
      <c r="G48">
        <v>1.7428631980408118</v>
      </c>
      <c r="H48">
        <v>0.544263362216587</v>
      </c>
      <c r="I48">
        <f t="shared" si="3"/>
        <v>34.02154638695788</v>
      </c>
      <c r="J48">
        <f t="shared" si="19"/>
        <v>32.927478582656192</v>
      </c>
      <c r="K48">
        <f t="shared" si="4"/>
        <v>25</v>
      </c>
      <c r="L48">
        <f t="shared" si="20"/>
        <v>0.64074315073900734</v>
      </c>
      <c r="M48">
        <f t="shared" si="5"/>
        <v>1.0631733245924337</v>
      </c>
      <c r="N48">
        <f t="shared" si="6"/>
        <v>1.028983705708006</v>
      </c>
      <c r="O48">
        <f t="shared" si="7"/>
        <v>1.4020361759593516</v>
      </c>
    </row>
    <row r="49" spans="2:15" x14ac:dyDescent="0.3">
      <c r="B49">
        <v>5</v>
      </c>
      <c r="C49">
        <v>30</v>
      </c>
      <c r="D49">
        <v>0.56577100000000002</v>
      </c>
      <c r="E49">
        <v>0.97641229957681708</v>
      </c>
      <c r="F49">
        <v>0.73897492649322361</v>
      </c>
      <c r="G49">
        <v>1.914623761331836</v>
      </c>
      <c r="H49">
        <v>0.76561596302711377</v>
      </c>
      <c r="I49">
        <f t="shared" si="3"/>
        <v>33.086543946196265</v>
      </c>
      <c r="J49">
        <f t="shared" si="19"/>
        <v>33.099239145947223</v>
      </c>
      <c r="K49">
        <f t="shared" si="4"/>
        <v>25</v>
      </c>
      <c r="L49">
        <f t="shared" si="20"/>
        <v>0.56389471313944461</v>
      </c>
      <c r="M49">
        <f t="shared" si="5"/>
        <v>1.1028847982065422</v>
      </c>
      <c r="N49">
        <f t="shared" si="6"/>
        <v>1.1033079715315741</v>
      </c>
      <c r="O49">
        <f t="shared" si="7"/>
        <v>0.99668366377817985</v>
      </c>
    </row>
    <row r="50" spans="2:15" x14ac:dyDescent="0.3">
      <c r="B50">
        <v>5</v>
      </c>
      <c r="C50">
        <v>34</v>
      </c>
      <c r="D50">
        <v>0.68381099999999995</v>
      </c>
      <c r="E50">
        <v>1.0552287823682573</v>
      </c>
      <c r="F50">
        <v>0.79862534732723189</v>
      </c>
      <c r="G50">
        <v>2.5640187212833032</v>
      </c>
      <c r="H50">
        <v>0.85623503221944763</v>
      </c>
      <c r="I50">
        <f t="shared" si="3"/>
        <v>33.282843560186066</v>
      </c>
      <c r="J50">
        <f t="shared" si="19"/>
        <v>33.748634105898688</v>
      </c>
      <c r="K50">
        <f t="shared" si="4"/>
        <v>25</v>
      </c>
      <c r="L50">
        <f t="shared" si="20"/>
        <v>0.60941257272970317</v>
      </c>
      <c r="M50">
        <f t="shared" si="5"/>
        <v>0.97890716353488427</v>
      </c>
      <c r="N50">
        <f t="shared" si="6"/>
        <v>0.99260688546760845</v>
      </c>
      <c r="O50">
        <f t="shared" si="7"/>
        <v>0.89120030641464265</v>
      </c>
    </row>
    <row r="51" spans="2:15" x14ac:dyDescent="0.3">
      <c r="B51">
        <v>5</v>
      </c>
      <c r="C51">
        <v>31</v>
      </c>
      <c r="D51">
        <v>0.55012000000000005</v>
      </c>
      <c r="E51">
        <v>1.1139728620369087</v>
      </c>
      <c r="F51">
        <v>0.84308443696986357</v>
      </c>
      <c r="G51">
        <v>1.5069129050445746</v>
      </c>
      <c r="H51">
        <v>0.65250878307894133</v>
      </c>
      <c r="I51">
        <f t="shared" si="3"/>
        <v>33.244368989649871</v>
      </c>
      <c r="J51">
        <f t="shared" si="19"/>
        <v>32.691528289659956</v>
      </c>
      <c r="K51">
        <f t="shared" si="4"/>
        <v>25</v>
      </c>
      <c r="L51">
        <f t="shared" si="20"/>
        <v>0.64333827805700372</v>
      </c>
      <c r="M51">
        <f t="shared" si="5"/>
        <v>1.072398999666125</v>
      </c>
      <c r="N51">
        <f t="shared" si="6"/>
        <v>1.0545654286987083</v>
      </c>
      <c r="O51">
        <f t="shared" si="7"/>
        <v>1.1694508072002539</v>
      </c>
    </row>
    <row r="52" spans="2:15" x14ac:dyDescent="0.3">
      <c r="B52">
        <v>5</v>
      </c>
      <c r="C52">
        <v>32</v>
      </c>
      <c r="D52">
        <v>0.78366800000000003</v>
      </c>
      <c r="E52">
        <v>1.1000932584524037</v>
      </c>
      <c r="F52">
        <v>0.83257998199417327</v>
      </c>
      <c r="G52">
        <v>1.3974500272584944</v>
      </c>
      <c r="H52">
        <v>0.9412525126090342</v>
      </c>
      <c r="I52">
        <f t="shared" si="3"/>
        <v>31.691187464213321</v>
      </c>
      <c r="J52">
        <f t="shared" si="19"/>
        <v>32.582065411873877</v>
      </c>
      <c r="K52">
        <f t="shared" si="4"/>
        <v>25</v>
      </c>
      <c r="L52">
        <f t="shared" si="20"/>
        <v>0.63532257087555388</v>
      </c>
      <c r="M52">
        <f t="shared" si="5"/>
        <v>0.99034960825666629</v>
      </c>
      <c r="N52">
        <f t="shared" si="6"/>
        <v>1.0181895441210587</v>
      </c>
      <c r="O52">
        <f t="shared" si="7"/>
        <v>0.81070373024744391</v>
      </c>
    </row>
    <row r="53" spans="2:15" x14ac:dyDescent="0.3">
      <c r="B53">
        <v>5</v>
      </c>
      <c r="C53">
        <v>32</v>
      </c>
      <c r="D53">
        <v>0.64065899999999998</v>
      </c>
      <c r="E53">
        <v>0.94085213547822422</v>
      </c>
      <c r="F53">
        <v>0.71206204382856064</v>
      </c>
      <c r="G53">
        <v>1.8580329310256791</v>
      </c>
      <c r="H53">
        <v>0.89972356419302135</v>
      </c>
      <c r="I53">
        <f t="shared" si="3"/>
        <v>32.359415110060574</v>
      </c>
      <c r="J53">
        <f t="shared" si="19"/>
        <v>33.04264831564106</v>
      </c>
      <c r="K53">
        <f t="shared" si="4"/>
        <v>25</v>
      </c>
      <c r="L53">
        <f t="shared" si="20"/>
        <v>0.54335811344456331</v>
      </c>
      <c r="M53">
        <f t="shared" si="5"/>
        <v>1.0112317221893929</v>
      </c>
      <c r="N53">
        <f t="shared" si="6"/>
        <v>1.0325827598637831</v>
      </c>
      <c r="O53">
        <f t="shared" si="7"/>
        <v>0.84812374983347349</v>
      </c>
    </row>
    <row r="54" spans="2:15" x14ac:dyDescent="0.3">
      <c r="B54">
        <v>5</v>
      </c>
      <c r="C54">
        <v>33</v>
      </c>
      <c r="D54">
        <v>0.84232099999999999</v>
      </c>
      <c r="E54">
        <v>1.2619368662317569</v>
      </c>
      <c r="F54">
        <v>0.95506755022122292</v>
      </c>
      <c r="G54">
        <v>1.1838283564358609</v>
      </c>
      <c r="H54">
        <v>0.88194913522597707</v>
      </c>
      <c r="I54">
        <f t="shared" si="3"/>
        <v>31.774082680305977</v>
      </c>
      <c r="J54">
        <f t="shared" si="19"/>
        <v>32.368443741051244</v>
      </c>
      <c r="K54">
        <f t="shared" si="4"/>
        <v>25</v>
      </c>
      <c r="L54">
        <f t="shared" si="20"/>
        <v>0.7287900075534256</v>
      </c>
      <c r="M54">
        <f t="shared" si="5"/>
        <v>0.96285099031230237</v>
      </c>
      <c r="N54">
        <f t="shared" si="6"/>
        <v>0.9808619315470074</v>
      </c>
      <c r="O54">
        <f t="shared" si="7"/>
        <v>0.86521647632366472</v>
      </c>
    </row>
    <row r="55" spans="2:15" x14ac:dyDescent="0.3">
      <c r="B55">
        <v>5</v>
      </c>
      <c r="C55">
        <v>31</v>
      </c>
      <c r="D55">
        <v>0.85979099999999997</v>
      </c>
      <c r="E55">
        <v>1.2572385000214894</v>
      </c>
      <c r="F55">
        <v>0.95151170109235028</v>
      </c>
      <c r="G55">
        <v>1.1692219913927224</v>
      </c>
      <c r="H55">
        <v>0.90360528305952148</v>
      </c>
      <c r="I55">
        <f t="shared" si="3"/>
        <v>31.651195576095112</v>
      </c>
      <c r="J55">
        <f t="shared" si="19"/>
        <v>32.353837376008102</v>
      </c>
      <c r="K55">
        <f t="shared" si="4"/>
        <v>25</v>
      </c>
      <c r="L55">
        <f t="shared" si="20"/>
        <v>0.72607662114123972</v>
      </c>
      <c r="M55">
        <f t="shared" si="5"/>
        <v>1.021006308906294</v>
      </c>
      <c r="N55">
        <f t="shared" si="6"/>
        <v>1.0436721734196162</v>
      </c>
      <c r="O55">
        <f t="shared" si="7"/>
        <v>0.84448036923070813</v>
      </c>
    </row>
    <row r="56" spans="2:15" x14ac:dyDescent="0.3">
      <c r="B56">
        <v>5</v>
      </c>
      <c r="C56">
        <v>31</v>
      </c>
      <c r="D56">
        <v>0.57366899999999998</v>
      </c>
      <c r="E56">
        <v>0.99027199091509599</v>
      </c>
      <c r="F56">
        <v>0.74946431134874236</v>
      </c>
      <c r="G56">
        <v>1.219037516570689</v>
      </c>
      <c r="H56">
        <v>0.7654387157777004</v>
      </c>
      <c r="I56">
        <f t="shared" si="3"/>
        <v>32.391843937682189</v>
      </c>
      <c r="J56">
        <f t="shared" si="19"/>
        <v>32.403652901186078</v>
      </c>
      <c r="K56">
        <f t="shared" si="4"/>
        <v>25</v>
      </c>
      <c r="L56">
        <f t="shared" si="20"/>
        <v>0.57189892065996351</v>
      </c>
      <c r="M56">
        <f t="shared" si="5"/>
        <v>1.0448981915381352</v>
      </c>
      <c r="N56">
        <f t="shared" si="6"/>
        <v>1.0452791258447123</v>
      </c>
      <c r="O56">
        <f t="shared" si="7"/>
        <v>0.99691445879063278</v>
      </c>
    </row>
    <row r="57" spans="2:15" x14ac:dyDescent="0.3">
      <c r="B57">
        <v>5</v>
      </c>
      <c r="C57">
        <v>34</v>
      </c>
      <c r="D57">
        <v>1.1839500000000001</v>
      </c>
      <c r="E57">
        <v>1.716737436658595</v>
      </c>
      <c r="F57">
        <v>1.2992727781212716</v>
      </c>
      <c r="G57">
        <v>1.135398689181415</v>
      </c>
      <c r="H57">
        <v>0.91124051849371734</v>
      </c>
      <c r="I57">
        <f t="shared" si="3"/>
        <v>31.579196096712828</v>
      </c>
      <c r="J57">
        <f t="shared" si="19"/>
        <v>32.320014073796798</v>
      </c>
      <c r="K57">
        <f t="shared" si="4"/>
        <v>25</v>
      </c>
      <c r="L57">
        <f t="shared" si="20"/>
        <v>0.99144507376638591</v>
      </c>
      <c r="M57">
        <f t="shared" si="5"/>
        <v>0.92879988519743606</v>
      </c>
      <c r="N57">
        <f t="shared" si="6"/>
        <v>0.95058864922931763</v>
      </c>
      <c r="O57">
        <f t="shared" si="7"/>
        <v>0.83740451350680845</v>
      </c>
    </row>
    <row r="58" spans="2:15" x14ac:dyDescent="0.3">
      <c r="B58">
        <v>5</v>
      </c>
      <c r="C58">
        <v>34</v>
      </c>
      <c r="D58">
        <v>0.93967100000000003</v>
      </c>
      <c r="E58">
        <v>1.3552648850066973</v>
      </c>
      <c r="F58">
        <v>1.0257006893611749</v>
      </c>
      <c r="G58">
        <v>1.1915313805194927</v>
      </c>
      <c r="H58">
        <v>0.91612593200580206</v>
      </c>
      <c r="I58">
        <f t="shared" si="3"/>
        <v>31.610901720490482</v>
      </c>
      <c r="J58">
        <f t="shared" si="19"/>
        <v>32.376146765134877</v>
      </c>
      <c r="K58">
        <f t="shared" si="4"/>
        <v>25</v>
      </c>
      <c r="L58">
        <f t="shared" si="20"/>
        <v>0.78268852603560435</v>
      </c>
      <c r="M58">
        <f t="shared" si="5"/>
        <v>0.92973240354383768</v>
      </c>
      <c r="N58">
        <f t="shared" si="6"/>
        <v>0.95223961073926111</v>
      </c>
      <c r="O58">
        <f t="shared" si="7"/>
        <v>0.83293889673684118</v>
      </c>
    </row>
    <row r="59" spans="2:15" x14ac:dyDescent="0.3">
      <c r="B59">
        <v>5</v>
      </c>
      <c r="C59">
        <v>33</v>
      </c>
      <c r="D59">
        <v>0.73555599999999999</v>
      </c>
      <c r="E59">
        <v>1.5183481912872219</v>
      </c>
      <c r="F59">
        <v>1.1491264945493664</v>
      </c>
      <c r="G59">
        <v>1.5682259589836891</v>
      </c>
      <c r="H59">
        <v>0.64010011385948473</v>
      </c>
      <c r="I59">
        <f t="shared" si="3"/>
        <v>33.367725389686264</v>
      </c>
      <c r="J59">
        <f t="shared" si="19"/>
        <v>32.752841343599073</v>
      </c>
      <c r="K59">
        <f t="shared" si="4"/>
        <v>25</v>
      </c>
      <c r="L59">
        <f t="shared" si="20"/>
        <v>0.87687190968690132</v>
      </c>
      <c r="M59">
        <f t="shared" si="5"/>
        <v>1.0111431936268565</v>
      </c>
      <c r="N59">
        <f t="shared" si="6"/>
        <v>0.99251034374542646</v>
      </c>
      <c r="O59">
        <f t="shared" si="7"/>
        <v>1.1921212112835751</v>
      </c>
    </row>
    <row r="60" spans="2:15" x14ac:dyDescent="0.3">
      <c r="B60">
        <v>5</v>
      </c>
      <c r="C60">
        <v>31</v>
      </c>
      <c r="D60">
        <v>0.597271</v>
      </c>
      <c r="E60">
        <v>1.0285010738374964</v>
      </c>
      <c r="F60">
        <v>0.77839710311583532</v>
      </c>
      <c r="G60">
        <v>1.4736676505433104</v>
      </c>
      <c r="H60">
        <v>0.76730886794053055</v>
      </c>
      <c r="I60">
        <f t="shared" si="3"/>
        <v>32.637123310840657</v>
      </c>
      <c r="J60">
        <f t="shared" si="19"/>
        <v>32.658283035158689</v>
      </c>
      <c r="K60">
        <f t="shared" si="4"/>
        <v>25</v>
      </c>
      <c r="L60">
        <f t="shared" si="20"/>
        <v>0.59397686637762215</v>
      </c>
      <c r="M60">
        <f t="shared" si="5"/>
        <v>1.0528104293819567</v>
      </c>
      <c r="N60">
        <f t="shared" si="6"/>
        <v>1.0534930011341512</v>
      </c>
      <c r="O60">
        <f t="shared" si="7"/>
        <v>0.99448469183607136</v>
      </c>
    </row>
    <row r="61" spans="2:15" x14ac:dyDescent="0.3">
      <c r="B61">
        <v>5</v>
      </c>
      <c r="C61">
        <v>34</v>
      </c>
      <c r="D61">
        <v>0.91296500000000003</v>
      </c>
      <c r="E61">
        <v>1.6784778611960278</v>
      </c>
      <c r="F61">
        <v>1.2703169087847563</v>
      </c>
      <c r="G61">
        <v>1.4112471133629052</v>
      </c>
      <c r="H61">
        <v>0.71869074062265648</v>
      </c>
      <c r="I61">
        <f t="shared" si="3"/>
        <v>32.817793410249621</v>
      </c>
      <c r="J61">
        <f t="shared" si="19"/>
        <v>32.595862497978288</v>
      </c>
      <c r="K61">
        <f t="shared" si="4"/>
        <v>25</v>
      </c>
      <c r="L61">
        <f t="shared" si="20"/>
        <v>0.96934951808806036</v>
      </c>
      <c r="M61">
        <f t="shared" si="5"/>
        <v>0.96522921794851824</v>
      </c>
      <c r="N61">
        <f t="shared" si="6"/>
        <v>0.95870183817583199</v>
      </c>
      <c r="O61">
        <f t="shared" si="7"/>
        <v>1.0617597805918741</v>
      </c>
    </row>
    <row r="62" spans="2:15" x14ac:dyDescent="0.3">
      <c r="B62">
        <v>5</v>
      </c>
      <c r="C62">
        <v>34</v>
      </c>
      <c r="D62">
        <v>0.725213</v>
      </c>
      <c r="E62">
        <v>1.2442631367521397</v>
      </c>
      <c r="F62">
        <v>0.94169159935628421</v>
      </c>
      <c r="G62">
        <v>1.3838930587961282</v>
      </c>
      <c r="H62">
        <v>0.77011730857080674</v>
      </c>
      <c r="I62">
        <f t="shared" si="3"/>
        <v>32.533306515942094</v>
      </c>
      <c r="J62">
        <f t="shared" si="19"/>
        <v>32.568508443411517</v>
      </c>
      <c r="K62">
        <f t="shared" si="4"/>
        <v>25</v>
      </c>
      <c r="L62">
        <f t="shared" si="20"/>
        <v>0.71858312812418013</v>
      </c>
      <c r="M62">
        <f t="shared" si="5"/>
        <v>0.95686195635123805</v>
      </c>
      <c r="N62">
        <f t="shared" si="6"/>
        <v>0.95789730715916221</v>
      </c>
      <c r="O62">
        <f t="shared" si="7"/>
        <v>0.99085803498307412</v>
      </c>
    </row>
    <row r="63" spans="2:15" x14ac:dyDescent="0.3">
      <c r="B63">
        <v>5</v>
      </c>
      <c r="C63">
        <v>34</v>
      </c>
      <c r="D63">
        <v>0.82982900000000004</v>
      </c>
      <c r="E63">
        <v>1.2943561814523705</v>
      </c>
      <c r="F63">
        <v>0.97960335450441027</v>
      </c>
      <c r="G63">
        <v>1.2055954800435245</v>
      </c>
      <c r="H63">
        <v>0.8471071441153013</v>
      </c>
      <c r="I63">
        <f t="shared" si="3"/>
        <v>31.970059759467016</v>
      </c>
      <c r="J63">
        <f t="shared" si="19"/>
        <v>32.390210864658911</v>
      </c>
      <c r="K63">
        <f t="shared" si="4"/>
        <v>25</v>
      </c>
      <c r="L63">
        <f t="shared" si="20"/>
        <v>0.74751271359105786</v>
      </c>
      <c r="M63">
        <f t="shared" si="5"/>
        <v>0.94029587527844161</v>
      </c>
      <c r="N63">
        <f t="shared" si="6"/>
        <v>0.95265326072526213</v>
      </c>
      <c r="O63">
        <f t="shared" si="7"/>
        <v>0.90080331440701378</v>
      </c>
    </row>
    <row r="64" spans="2:15" x14ac:dyDescent="0.3">
      <c r="B64">
        <v>5</v>
      </c>
      <c r="C64">
        <v>32</v>
      </c>
      <c r="D64">
        <v>1.106147</v>
      </c>
      <c r="E64">
        <v>1.8739480912833972</v>
      </c>
      <c r="F64">
        <v>1.418254003568417</v>
      </c>
      <c r="G64">
        <v>1.1018601664248555</v>
      </c>
      <c r="H64">
        <v>0.77993575002563997</v>
      </c>
      <c r="I64">
        <f t="shared" si="3"/>
        <v>32.202181416296654</v>
      </c>
      <c r="J64">
        <f t="shared" si="19"/>
        <v>32.28647555104024</v>
      </c>
      <c r="K64">
        <f t="shared" si="4"/>
        <v>25</v>
      </c>
      <c r="L64">
        <f t="shared" si="20"/>
        <v>1.0822369011845154</v>
      </c>
      <c r="M64">
        <f t="shared" si="5"/>
        <v>1.0063181692592704</v>
      </c>
      <c r="N64">
        <f t="shared" si="6"/>
        <v>1.0089523609700075</v>
      </c>
      <c r="O64">
        <f t="shared" si="7"/>
        <v>0.97838433877641529</v>
      </c>
    </row>
    <row r="65" spans="2:15" x14ac:dyDescent="0.3">
      <c r="B65">
        <v>5</v>
      </c>
      <c r="C65">
        <v>30</v>
      </c>
      <c r="D65">
        <v>0.66822199999999998</v>
      </c>
      <c r="E65">
        <v>1.6927881154323345</v>
      </c>
      <c r="F65">
        <v>1.2811472916844364</v>
      </c>
      <c r="G65">
        <v>1.8234673307856144</v>
      </c>
      <c r="H65">
        <v>0.52158093322855181</v>
      </c>
      <c r="I65">
        <f t="shared" si="3"/>
        <v>34.215562664642853</v>
      </c>
      <c r="J65">
        <f t="shared" si="19"/>
        <v>33.008082715401002</v>
      </c>
      <c r="K65">
        <f t="shared" si="4"/>
        <v>25</v>
      </c>
      <c r="L65">
        <f t="shared" si="20"/>
        <v>0.97761393334689317</v>
      </c>
      <c r="M65">
        <f t="shared" si="5"/>
        <v>1.1405187554880951</v>
      </c>
      <c r="N65">
        <f t="shared" si="6"/>
        <v>1.1002694238467001</v>
      </c>
      <c r="O65">
        <f t="shared" si="7"/>
        <v>1.4630077030491262</v>
      </c>
    </row>
    <row r="66" spans="2:15" x14ac:dyDescent="0.3">
      <c r="B66">
        <v>5</v>
      </c>
      <c r="C66">
        <v>30</v>
      </c>
      <c r="D66">
        <v>0.66366700000000001</v>
      </c>
      <c r="E66">
        <v>1.4708436138397933</v>
      </c>
      <c r="F66">
        <v>1.1131737606043726</v>
      </c>
      <c r="G66">
        <v>1.6854068360986991</v>
      </c>
      <c r="H66">
        <v>0.59619353553543786</v>
      </c>
      <c r="I66">
        <f t="shared" si="3"/>
        <v>33.704439158421508</v>
      </c>
      <c r="J66">
        <f t="shared" si="19"/>
        <v>32.870022220714084</v>
      </c>
      <c r="K66">
        <f t="shared" si="4"/>
        <v>25</v>
      </c>
      <c r="L66">
        <f t="shared" si="20"/>
        <v>0.84943720809195211</v>
      </c>
      <c r="M66">
        <f t="shared" si="5"/>
        <v>1.1234813052807169</v>
      </c>
      <c r="N66">
        <f t="shared" si="6"/>
        <v>1.0956674073571362</v>
      </c>
      <c r="O66">
        <f t="shared" si="7"/>
        <v>1.2799147887298179</v>
      </c>
    </row>
    <row r="67" spans="2:15" x14ac:dyDescent="0.3">
      <c r="B67">
        <v>5</v>
      </c>
      <c r="C67">
        <v>33</v>
      </c>
      <c r="D67">
        <v>0.71787400000000001</v>
      </c>
      <c r="E67">
        <v>1.0366334988671586</v>
      </c>
      <c r="F67">
        <v>0.78455193974694981</v>
      </c>
      <c r="G67">
        <v>1.0843780415579809</v>
      </c>
      <c r="H67">
        <v>0.91501143981817679</v>
      </c>
      <c r="I67">
        <f t="shared" si="3"/>
        <v>31.509320842467094</v>
      </c>
      <c r="J67">
        <f t="shared" ref="J67:J98" si="21">6*B67+(6-B67)*G67+AE$5</f>
        <v>32.268993426173367</v>
      </c>
      <c r="K67">
        <f t="shared" si="4"/>
        <v>25</v>
      </c>
      <c r="L67">
        <f t="shared" ref="L67:L98" si="22">F67*(1-AE$5/B67)</f>
        <v>0.59867348017613409</v>
      </c>
      <c r="M67">
        <f t="shared" si="5"/>
        <v>0.95482790431718467</v>
      </c>
      <c r="N67">
        <f t="shared" si="6"/>
        <v>0.97784828564161719</v>
      </c>
      <c r="O67">
        <f t="shared" si="7"/>
        <v>0.83395342382665216</v>
      </c>
    </row>
    <row r="68" spans="2:15" x14ac:dyDescent="0.3">
      <c r="B68">
        <v>5</v>
      </c>
      <c r="C68">
        <v>33</v>
      </c>
      <c r="D68">
        <v>1.06067</v>
      </c>
      <c r="E68">
        <v>2.4540919368321497</v>
      </c>
      <c r="F68">
        <v>1.8573223723360899</v>
      </c>
      <c r="G68">
        <v>3.5832738461248503</v>
      </c>
      <c r="H68">
        <v>0.57107479875231237</v>
      </c>
      <c r="I68">
        <f t="shared" ref="I68:I131" si="23">6*B68+(6-B68)*G68+(1-H68)*B68</f>
        <v>35.727899852363294</v>
      </c>
      <c r="J68">
        <f t="shared" si="21"/>
        <v>34.767889230740238</v>
      </c>
      <c r="K68">
        <f t="shared" ref="K68:K131" si="24">B68^2</f>
        <v>25</v>
      </c>
      <c r="L68">
        <f t="shared" si="22"/>
        <v>1.4172798410441549</v>
      </c>
      <c r="M68">
        <f t="shared" ref="M68:M131" si="25">I68/C68</f>
        <v>1.0826636318897969</v>
      </c>
      <c r="N68">
        <f t="shared" ref="N68:N131" si="26">J68/C68</f>
        <v>1.0535724009315224</v>
      </c>
      <c r="O68">
        <f t="shared" ref="O68:O131" si="27">L68/D68</f>
        <v>1.3362118670690741</v>
      </c>
    </row>
    <row r="69" spans="2:15" x14ac:dyDescent="0.3">
      <c r="B69">
        <v>5</v>
      </c>
      <c r="C69">
        <v>36</v>
      </c>
      <c r="D69">
        <v>0.99037600000000003</v>
      </c>
      <c r="E69">
        <v>2.858610682501435</v>
      </c>
      <c r="F69">
        <v>2.1634729712947967</v>
      </c>
      <c r="G69">
        <v>1.4234967182432059</v>
      </c>
      <c r="H69">
        <v>0.45777137645832439</v>
      </c>
      <c r="I69">
        <f t="shared" si="23"/>
        <v>34.134639835951589</v>
      </c>
      <c r="J69">
        <f t="shared" si="21"/>
        <v>32.608112102858591</v>
      </c>
      <c r="K69">
        <f t="shared" si="24"/>
        <v>25</v>
      </c>
      <c r="L69">
        <f t="shared" si="22"/>
        <v>1.650896298095722</v>
      </c>
      <c r="M69">
        <f t="shared" si="25"/>
        <v>0.94818443988754408</v>
      </c>
      <c r="N69">
        <f t="shared" si="26"/>
        <v>0.90578089174607201</v>
      </c>
      <c r="O69">
        <f t="shared" si="27"/>
        <v>1.666938918244911</v>
      </c>
    </row>
    <row r="70" spans="2:15" x14ac:dyDescent="0.3">
      <c r="B70">
        <v>5</v>
      </c>
      <c r="C70">
        <v>33</v>
      </c>
      <c r="D70">
        <v>0.69287600000000005</v>
      </c>
      <c r="E70">
        <v>1.0214789280486303</v>
      </c>
      <c r="F70">
        <v>0.77308255549040983</v>
      </c>
      <c r="G70">
        <v>1.5432563884982522</v>
      </c>
      <c r="H70">
        <v>0.89625098261397163</v>
      </c>
      <c r="I70">
        <f t="shared" si="23"/>
        <v>32.062001475428396</v>
      </c>
      <c r="J70">
        <f t="shared" si="21"/>
        <v>32.727871773113634</v>
      </c>
      <c r="K70">
        <f t="shared" si="24"/>
        <v>25</v>
      </c>
      <c r="L70">
        <f t="shared" si="22"/>
        <v>0.5899214577280667</v>
      </c>
      <c r="M70">
        <f t="shared" si="25"/>
        <v>0.97157580228570894</v>
      </c>
      <c r="N70">
        <f t="shared" si="26"/>
        <v>0.99175369009435255</v>
      </c>
      <c r="O70">
        <f t="shared" si="27"/>
        <v>0.85140985938041824</v>
      </c>
    </row>
    <row r="71" spans="2:15" x14ac:dyDescent="0.3">
      <c r="B71">
        <v>6</v>
      </c>
      <c r="C71">
        <v>37</v>
      </c>
      <c r="D71">
        <v>0.91817400000000005</v>
      </c>
      <c r="E71">
        <v>1.4010961739014967</v>
      </c>
      <c r="F71">
        <v>1.1586972089052168</v>
      </c>
      <c r="G71">
        <v>1.3318566690358962</v>
      </c>
      <c r="H71">
        <v>0.79241927307957127</v>
      </c>
      <c r="I71">
        <f t="shared" si="23"/>
        <v>37.245484361522571</v>
      </c>
      <c r="J71">
        <f t="shared" si="21"/>
        <v>37.184615384615384</v>
      </c>
      <c r="K71">
        <f t="shared" si="24"/>
        <v>36</v>
      </c>
      <c r="L71">
        <f t="shared" si="22"/>
        <v>0.92992878560854597</v>
      </c>
      <c r="M71">
        <f t="shared" si="25"/>
        <v>1.006634712473583</v>
      </c>
      <c r="N71">
        <f t="shared" si="26"/>
        <v>1.004989604989605</v>
      </c>
      <c r="O71">
        <f t="shared" si="27"/>
        <v>1.0128023507619972</v>
      </c>
    </row>
    <row r="72" spans="2:15" x14ac:dyDescent="0.3">
      <c r="B72">
        <v>6</v>
      </c>
      <c r="C72">
        <v>37</v>
      </c>
      <c r="D72">
        <v>0.98849299999999996</v>
      </c>
      <c r="E72">
        <v>2.3673593920526286</v>
      </c>
      <c r="F72">
        <v>1.957790458030171</v>
      </c>
      <c r="G72">
        <v>2.0256455070766242</v>
      </c>
      <c r="H72">
        <v>0.50490234843343307</v>
      </c>
      <c r="I72">
        <f t="shared" si="23"/>
        <v>38.970585909399404</v>
      </c>
      <c r="J72">
        <f t="shared" si="21"/>
        <v>37.184615384615384</v>
      </c>
      <c r="K72">
        <f t="shared" si="24"/>
        <v>36</v>
      </c>
      <c r="L72">
        <f t="shared" si="22"/>
        <v>1.5712523419575479</v>
      </c>
      <c r="M72">
        <f t="shared" si="25"/>
        <v>1.0532590786324163</v>
      </c>
      <c r="N72">
        <f t="shared" si="26"/>
        <v>1.004989604989605</v>
      </c>
      <c r="O72">
        <f t="shared" si="27"/>
        <v>1.5895432157410807</v>
      </c>
    </row>
    <row r="73" spans="2:15" x14ac:dyDescent="0.3">
      <c r="B73">
        <v>6</v>
      </c>
      <c r="C73">
        <v>38</v>
      </c>
      <c r="D73">
        <v>0.78195000000000003</v>
      </c>
      <c r="E73">
        <v>1.0636770812594432</v>
      </c>
      <c r="F73">
        <v>0.87965386544436686</v>
      </c>
      <c r="G73">
        <v>1.4233732469449685</v>
      </c>
      <c r="H73">
        <v>0.8889291921715019</v>
      </c>
      <c r="I73">
        <f t="shared" si="23"/>
        <v>36.66642484697099</v>
      </c>
      <c r="J73">
        <f t="shared" si="21"/>
        <v>37.184615384615384</v>
      </c>
      <c r="K73">
        <f t="shared" si="24"/>
        <v>36</v>
      </c>
      <c r="L73">
        <f t="shared" si="22"/>
        <v>0.70597861508740223</v>
      </c>
      <c r="M73">
        <f t="shared" si="25"/>
        <v>0.9649059170255524</v>
      </c>
      <c r="N73">
        <f t="shared" si="26"/>
        <v>0.97854251012145743</v>
      </c>
      <c r="O73">
        <f t="shared" si="27"/>
        <v>0.90284367937515464</v>
      </c>
    </row>
    <row r="74" spans="2:15" x14ac:dyDescent="0.3">
      <c r="B74">
        <v>6</v>
      </c>
      <c r="C74">
        <v>34</v>
      </c>
      <c r="D74">
        <v>0.89044500000000004</v>
      </c>
      <c r="E74">
        <v>1.2166584255954889</v>
      </c>
      <c r="F74">
        <v>1.0061684188337661</v>
      </c>
      <c r="G74">
        <v>1.2084251370276675</v>
      </c>
      <c r="H74">
        <v>0.8849860354711796</v>
      </c>
      <c r="I74">
        <f t="shared" si="23"/>
        <v>36.690083787172924</v>
      </c>
      <c r="J74">
        <f t="shared" si="21"/>
        <v>37.184615384615384</v>
      </c>
      <c r="K74">
        <f t="shared" si="24"/>
        <v>36</v>
      </c>
      <c r="L74">
        <f t="shared" si="22"/>
        <v>0.80751465408966372</v>
      </c>
      <c r="M74">
        <f t="shared" si="25"/>
        <v>1.0791201113874389</v>
      </c>
      <c r="N74">
        <f t="shared" si="26"/>
        <v>1.0936651583710406</v>
      </c>
      <c r="O74">
        <f t="shared" si="27"/>
        <v>0.9068664028543747</v>
      </c>
    </row>
    <row r="75" spans="2:15" x14ac:dyDescent="0.3">
      <c r="B75">
        <v>6</v>
      </c>
      <c r="C75">
        <v>36</v>
      </c>
      <c r="D75">
        <v>0.79998199999999997</v>
      </c>
      <c r="E75">
        <v>1.7766824703864281</v>
      </c>
      <c r="F75">
        <v>1.4693045758701153</v>
      </c>
      <c r="G75">
        <v>1.1986971063420779</v>
      </c>
      <c r="H75">
        <v>0.54446301545495046</v>
      </c>
      <c r="I75">
        <f t="shared" si="23"/>
        <v>38.733221907270298</v>
      </c>
      <c r="J75">
        <f t="shared" si="21"/>
        <v>37.184615384615384</v>
      </c>
      <c r="K75">
        <f t="shared" si="24"/>
        <v>36</v>
      </c>
      <c r="L75">
        <f t="shared" si="22"/>
        <v>1.1792111083265286</v>
      </c>
      <c r="M75">
        <f t="shared" si="25"/>
        <v>1.0759228307575084</v>
      </c>
      <c r="N75">
        <f t="shared" si="26"/>
        <v>1.0329059829059828</v>
      </c>
      <c r="O75">
        <f t="shared" si="27"/>
        <v>1.4740470514668189</v>
      </c>
    </row>
    <row r="76" spans="2:15" x14ac:dyDescent="0.3">
      <c r="B76">
        <v>6</v>
      </c>
      <c r="C76">
        <v>33</v>
      </c>
      <c r="D76">
        <v>0.57180900000000001</v>
      </c>
      <c r="E76">
        <v>1.1313716684500474</v>
      </c>
      <c r="F76">
        <v>0.93563683841711187</v>
      </c>
      <c r="G76">
        <v>1.5424608800210269</v>
      </c>
      <c r="H76">
        <v>0.61114417103047469</v>
      </c>
      <c r="I76">
        <f t="shared" si="23"/>
        <v>38.333134973817153</v>
      </c>
      <c r="J76">
        <f t="shared" si="21"/>
        <v>37.184615384615384</v>
      </c>
      <c r="K76">
        <f t="shared" si="24"/>
        <v>36</v>
      </c>
      <c r="L76">
        <f t="shared" si="22"/>
        <v>0.75090853955014381</v>
      </c>
      <c r="M76">
        <f t="shared" si="25"/>
        <v>1.1616101507217318</v>
      </c>
      <c r="N76">
        <f t="shared" si="26"/>
        <v>1.1268065268065268</v>
      </c>
      <c r="O76">
        <f t="shared" si="27"/>
        <v>1.3132156708798635</v>
      </c>
    </row>
    <row r="77" spans="2:15" x14ac:dyDescent="0.3">
      <c r="B77">
        <v>6</v>
      </c>
      <c r="C77">
        <v>40</v>
      </c>
      <c r="D77">
        <v>0.51520100000000002</v>
      </c>
      <c r="E77">
        <v>0.90726073687935649</v>
      </c>
      <c r="F77">
        <v>0.75029858988488507</v>
      </c>
      <c r="G77">
        <v>1.3674885425037695</v>
      </c>
      <c r="H77">
        <v>0.68666129317801994</v>
      </c>
      <c r="I77">
        <f t="shared" si="23"/>
        <v>37.880032240931882</v>
      </c>
      <c r="J77">
        <f t="shared" si="21"/>
        <v>37.184615384615384</v>
      </c>
      <c r="K77">
        <f t="shared" si="24"/>
        <v>36</v>
      </c>
      <c r="L77">
        <f t="shared" si="22"/>
        <v>0.6021627144460745</v>
      </c>
      <c r="M77">
        <f t="shared" si="25"/>
        <v>0.94700080602329706</v>
      </c>
      <c r="N77">
        <f t="shared" si="26"/>
        <v>0.92961538461538462</v>
      </c>
      <c r="O77">
        <f t="shared" si="27"/>
        <v>1.1687918199810841</v>
      </c>
    </row>
    <row r="78" spans="2:15" x14ac:dyDescent="0.3">
      <c r="B78">
        <v>6</v>
      </c>
      <c r="C78">
        <v>38</v>
      </c>
      <c r="D78">
        <v>0.82259199999999999</v>
      </c>
      <c r="E78">
        <v>1.0407510240650826</v>
      </c>
      <c r="F78">
        <v>0.86069416876035121</v>
      </c>
      <c r="G78">
        <v>1.5668945577979785</v>
      </c>
      <c r="H78">
        <v>0.95573088543724027</v>
      </c>
      <c r="I78">
        <f t="shared" si="23"/>
        <v>36.265614687376555</v>
      </c>
      <c r="J78">
        <f t="shared" si="21"/>
        <v>37.184615384615384</v>
      </c>
      <c r="K78">
        <f t="shared" si="24"/>
        <v>36</v>
      </c>
      <c r="L78">
        <f t="shared" si="22"/>
        <v>0.69076224313330759</v>
      </c>
      <c r="M78">
        <f t="shared" si="25"/>
        <v>0.95435828124675148</v>
      </c>
      <c r="N78">
        <f t="shared" si="26"/>
        <v>0.97854251012145743</v>
      </c>
      <c r="O78">
        <f t="shared" si="27"/>
        <v>0.83973858624118347</v>
      </c>
    </row>
    <row r="79" spans="2:15" x14ac:dyDescent="0.3">
      <c r="B79">
        <v>6</v>
      </c>
      <c r="C79">
        <v>37</v>
      </c>
      <c r="D79">
        <v>0.65365700000000004</v>
      </c>
      <c r="E79">
        <v>0.93152690219207968</v>
      </c>
      <c r="F79">
        <v>0.77036654706186436</v>
      </c>
      <c r="G79">
        <v>1.1696740785406803</v>
      </c>
      <c r="H79">
        <v>0.8485012783758743</v>
      </c>
      <c r="I79">
        <f t="shared" si="23"/>
        <v>36.908992329744756</v>
      </c>
      <c r="J79">
        <f t="shared" si="21"/>
        <v>37.184615384615384</v>
      </c>
      <c r="K79">
        <f t="shared" si="24"/>
        <v>36</v>
      </c>
      <c r="L79">
        <f t="shared" si="22"/>
        <v>0.61826853648811175</v>
      </c>
      <c r="M79">
        <f t="shared" si="25"/>
        <v>0.99754033323634472</v>
      </c>
      <c r="N79">
        <f t="shared" si="26"/>
        <v>1.004989604989605</v>
      </c>
      <c r="O79">
        <f t="shared" si="27"/>
        <v>0.94586080541952688</v>
      </c>
    </row>
    <row r="80" spans="2:15" x14ac:dyDescent="0.3">
      <c r="B80">
        <v>6</v>
      </c>
      <c r="C80">
        <v>36</v>
      </c>
      <c r="D80">
        <v>1.0786629999999999</v>
      </c>
      <c r="E80">
        <v>1.4063072829011469</v>
      </c>
      <c r="F80">
        <v>1.1630067613582664</v>
      </c>
      <c r="G80">
        <v>1.3798102464794297</v>
      </c>
      <c r="H80">
        <v>0.92747784092006302</v>
      </c>
      <c r="I80">
        <f t="shared" si="23"/>
        <v>36.43513295447962</v>
      </c>
      <c r="J80">
        <f t="shared" si="21"/>
        <v>37.184615384615384</v>
      </c>
      <c r="K80">
        <f t="shared" si="24"/>
        <v>36</v>
      </c>
      <c r="L80">
        <f t="shared" si="22"/>
        <v>0.93338747770548069</v>
      </c>
      <c r="M80">
        <f t="shared" si="25"/>
        <v>1.0120870265133228</v>
      </c>
      <c r="N80">
        <f t="shared" si="26"/>
        <v>1.0329059829059828</v>
      </c>
      <c r="O80">
        <f t="shared" si="27"/>
        <v>0.8653188972881064</v>
      </c>
    </row>
    <row r="81" spans="2:15" x14ac:dyDescent="0.3">
      <c r="B81">
        <v>6</v>
      </c>
      <c r="C81">
        <v>38</v>
      </c>
      <c r="D81">
        <v>1.132698</v>
      </c>
      <c r="E81">
        <v>1.5237739155658663</v>
      </c>
      <c r="F81">
        <v>1.260150884612202</v>
      </c>
      <c r="G81">
        <v>1.510452783973798</v>
      </c>
      <c r="H81">
        <v>0.89885902857464217</v>
      </c>
      <c r="I81">
        <f t="shared" si="23"/>
        <v>36.606845828552146</v>
      </c>
      <c r="J81">
        <f t="shared" si="21"/>
        <v>37.184615384615384</v>
      </c>
      <c r="K81">
        <f t="shared" si="24"/>
        <v>36</v>
      </c>
      <c r="L81">
        <f t="shared" si="22"/>
        <v>1.0113518638041521</v>
      </c>
      <c r="M81">
        <f t="shared" si="25"/>
        <v>0.96333804811979329</v>
      </c>
      <c r="N81">
        <f t="shared" si="26"/>
        <v>0.97854251012145743</v>
      </c>
      <c r="O81">
        <f t="shared" si="27"/>
        <v>0.89286982391083247</v>
      </c>
    </row>
    <row r="82" spans="2:15" x14ac:dyDescent="0.3">
      <c r="B82">
        <v>6</v>
      </c>
      <c r="C82">
        <v>34</v>
      </c>
      <c r="D82">
        <v>0.856549</v>
      </c>
      <c r="E82">
        <v>1.1352182961911446</v>
      </c>
      <c r="F82">
        <v>0.93881797395250888</v>
      </c>
      <c r="G82">
        <v>1.238713934645828</v>
      </c>
      <c r="H82">
        <v>0.91236962197671923</v>
      </c>
      <c r="I82">
        <f t="shared" si="23"/>
        <v>36.525782268139686</v>
      </c>
      <c r="J82">
        <f t="shared" si="21"/>
        <v>37.184615384615384</v>
      </c>
      <c r="K82">
        <f t="shared" si="24"/>
        <v>36</v>
      </c>
      <c r="L82">
        <f t="shared" si="22"/>
        <v>0.75346160473624446</v>
      </c>
      <c r="M82">
        <f t="shared" si="25"/>
        <v>1.0742877137688143</v>
      </c>
      <c r="N82">
        <f t="shared" si="26"/>
        <v>1.0936651583710406</v>
      </c>
      <c r="O82">
        <f t="shared" si="27"/>
        <v>0.87964798830685043</v>
      </c>
    </row>
    <row r="83" spans="2:15" x14ac:dyDescent="0.3">
      <c r="B83">
        <v>6</v>
      </c>
      <c r="C83">
        <v>41</v>
      </c>
      <c r="D83">
        <v>1.067151</v>
      </c>
      <c r="E83">
        <v>1.3725937998454125</v>
      </c>
      <c r="F83">
        <v>1.1351259352973573</v>
      </c>
      <c r="G83">
        <v>1.2645812531569485</v>
      </c>
      <c r="H83">
        <v>0.94011683357446096</v>
      </c>
      <c r="I83">
        <f t="shared" si="23"/>
        <v>36.359298998553236</v>
      </c>
      <c r="J83">
        <f t="shared" si="21"/>
        <v>37.184615384615384</v>
      </c>
      <c r="K83">
        <f t="shared" si="24"/>
        <v>36</v>
      </c>
      <c r="L83">
        <f t="shared" si="22"/>
        <v>0.91101132755916125</v>
      </c>
      <c r="M83">
        <f t="shared" si="25"/>
        <v>0.88681217069642038</v>
      </c>
      <c r="N83">
        <f t="shared" si="26"/>
        <v>0.90694183864915567</v>
      </c>
      <c r="O83">
        <f t="shared" si="27"/>
        <v>0.85368549301754038</v>
      </c>
    </row>
    <row r="84" spans="2:15" x14ac:dyDescent="0.3">
      <c r="B84">
        <v>6</v>
      </c>
      <c r="C84">
        <v>37</v>
      </c>
      <c r="D84">
        <v>0.81235000000000002</v>
      </c>
      <c r="E84">
        <v>1.0171996970185782</v>
      </c>
      <c r="F84">
        <v>0.84121737807095132</v>
      </c>
      <c r="G84">
        <v>1.578523794309697</v>
      </c>
      <c r="H84">
        <v>0.96568380679777577</v>
      </c>
      <c r="I84">
        <f t="shared" si="23"/>
        <v>36.205897159213343</v>
      </c>
      <c r="J84">
        <f t="shared" si="21"/>
        <v>37.184615384615384</v>
      </c>
      <c r="K84">
        <f t="shared" si="24"/>
        <v>36</v>
      </c>
      <c r="L84">
        <f t="shared" si="22"/>
        <v>0.67513087009284056</v>
      </c>
      <c r="M84">
        <f t="shared" si="25"/>
        <v>0.97853776105982004</v>
      </c>
      <c r="N84">
        <f t="shared" si="26"/>
        <v>1.004989604989605</v>
      </c>
      <c r="O84">
        <f t="shared" si="27"/>
        <v>0.83108373249564915</v>
      </c>
    </row>
    <row r="85" spans="2:15" x14ac:dyDescent="0.3">
      <c r="B85">
        <v>6</v>
      </c>
      <c r="C85">
        <v>36</v>
      </c>
      <c r="D85">
        <v>0.88022699999999998</v>
      </c>
      <c r="E85">
        <v>1.0974020089903136</v>
      </c>
      <c r="F85">
        <v>0.90754415617542761</v>
      </c>
      <c r="G85">
        <v>1.3155669519495539</v>
      </c>
      <c r="H85">
        <v>0.96989991507350171</v>
      </c>
      <c r="I85">
        <f t="shared" si="23"/>
        <v>36.180600509558992</v>
      </c>
      <c r="J85">
        <f t="shared" si="21"/>
        <v>37.184615384615384</v>
      </c>
      <c r="K85">
        <f t="shared" si="24"/>
        <v>36</v>
      </c>
      <c r="L85">
        <f t="shared" si="22"/>
        <v>0.72836236123822795</v>
      </c>
      <c r="M85">
        <f t="shared" si="25"/>
        <v>1.0050166808210832</v>
      </c>
      <c r="N85">
        <f t="shared" si="26"/>
        <v>1.0329059829059828</v>
      </c>
      <c r="O85">
        <f t="shared" si="27"/>
        <v>0.82747105148811384</v>
      </c>
    </row>
    <row r="86" spans="2:15" x14ac:dyDescent="0.3">
      <c r="B86">
        <v>6</v>
      </c>
      <c r="C86">
        <v>37</v>
      </c>
      <c r="D86">
        <v>0.63099899999999998</v>
      </c>
      <c r="E86">
        <v>0.88676946172001714</v>
      </c>
      <c r="F86">
        <v>0.73335244173581127</v>
      </c>
      <c r="G86">
        <v>1.8797785214531537</v>
      </c>
      <c r="H86">
        <v>0.86043076164913912</v>
      </c>
      <c r="I86">
        <f t="shared" si="23"/>
        <v>36.837415430105168</v>
      </c>
      <c r="J86">
        <f t="shared" si="21"/>
        <v>37.184615384615384</v>
      </c>
      <c r="K86">
        <f t="shared" si="24"/>
        <v>36</v>
      </c>
      <c r="L86">
        <f t="shared" si="22"/>
        <v>0.58856234426489484</v>
      </c>
      <c r="M86">
        <f t="shared" si="25"/>
        <v>0.99560582243527485</v>
      </c>
      <c r="N86">
        <f t="shared" si="26"/>
        <v>1.004989604989605</v>
      </c>
      <c r="O86">
        <f t="shared" si="27"/>
        <v>0.93274687323576566</v>
      </c>
    </row>
    <row r="87" spans="2:15" x14ac:dyDescent="0.3">
      <c r="B87">
        <v>6</v>
      </c>
      <c r="C87">
        <v>39</v>
      </c>
      <c r="D87">
        <v>1.1241969999999999</v>
      </c>
      <c r="E87">
        <v>1.5622767480185271</v>
      </c>
      <c r="F87">
        <v>1.2919924707423058</v>
      </c>
      <c r="G87">
        <v>1.2798997059650215</v>
      </c>
      <c r="H87">
        <v>0.8701265877765525</v>
      </c>
      <c r="I87">
        <f t="shared" si="23"/>
        <v>36.779240473340685</v>
      </c>
      <c r="J87">
        <f t="shared" si="21"/>
        <v>37.184615384615384</v>
      </c>
      <c r="K87">
        <f t="shared" si="24"/>
        <v>36</v>
      </c>
      <c r="L87">
        <f t="shared" si="22"/>
        <v>1.0369067778008765</v>
      </c>
      <c r="M87">
        <f t="shared" si="25"/>
        <v>0.94305744803437652</v>
      </c>
      <c r="N87">
        <f t="shared" si="26"/>
        <v>0.95345167652859963</v>
      </c>
      <c r="O87">
        <f t="shared" si="27"/>
        <v>0.92235326886735736</v>
      </c>
    </row>
    <row r="88" spans="2:15" x14ac:dyDescent="0.3">
      <c r="B88">
        <v>6</v>
      </c>
      <c r="C88">
        <v>37</v>
      </c>
      <c r="D88">
        <v>0.783524</v>
      </c>
      <c r="E88">
        <v>1.0486656823007532</v>
      </c>
      <c r="F88">
        <v>0.86723953843442136</v>
      </c>
      <c r="G88">
        <v>1.0654234593155689</v>
      </c>
      <c r="H88">
        <v>0.90346895554883455</v>
      </c>
      <c r="I88">
        <f t="shared" si="23"/>
        <v>36.579186266706991</v>
      </c>
      <c r="J88">
        <f t="shared" si="21"/>
        <v>37.184615384615384</v>
      </c>
      <c r="K88">
        <f t="shared" si="24"/>
        <v>36</v>
      </c>
      <c r="L88">
        <f t="shared" si="22"/>
        <v>0.69601532187172799</v>
      </c>
      <c r="M88">
        <f t="shared" si="25"/>
        <v>0.98862665585694565</v>
      </c>
      <c r="N88">
        <f t="shared" si="26"/>
        <v>1.004989604989605</v>
      </c>
      <c r="O88">
        <f t="shared" si="27"/>
        <v>0.88831397873163809</v>
      </c>
    </row>
    <row r="89" spans="2:15" x14ac:dyDescent="0.3">
      <c r="B89">
        <v>6</v>
      </c>
      <c r="C89">
        <v>37</v>
      </c>
      <c r="D89">
        <v>0.73509100000000005</v>
      </c>
      <c r="E89">
        <v>0.92899214144850606</v>
      </c>
      <c r="F89">
        <v>0.76827031680049518</v>
      </c>
      <c r="G89">
        <v>1.4846436051301735</v>
      </c>
      <c r="H89">
        <v>0.95681296533924121</v>
      </c>
      <c r="I89">
        <f t="shared" si="23"/>
        <v>36.259122207964552</v>
      </c>
      <c r="J89">
        <f t="shared" si="21"/>
        <v>37.184615384615384</v>
      </c>
      <c r="K89">
        <f t="shared" si="24"/>
        <v>36</v>
      </c>
      <c r="L89">
        <f t="shared" si="22"/>
        <v>0.61658617732962828</v>
      </c>
      <c r="M89">
        <f t="shared" si="25"/>
        <v>0.97997627589093383</v>
      </c>
      <c r="N89">
        <f t="shared" si="26"/>
        <v>1.004989604989605</v>
      </c>
      <c r="O89">
        <f t="shared" si="27"/>
        <v>0.83878890821630003</v>
      </c>
    </row>
    <row r="90" spans="2:15" x14ac:dyDescent="0.3">
      <c r="B90">
        <v>6</v>
      </c>
      <c r="C90">
        <v>37</v>
      </c>
      <c r="D90">
        <v>1.1567559999999999</v>
      </c>
      <c r="E90">
        <v>1.8725505669900639</v>
      </c>
      <c r="F90">
        <v>1.5485868535801235</v>
      </c>
      <c r="G90">
        <v>1.4002779143609319</v>
      </c>
      <c r="H90">
        <v>0.74697521635660047</v>
      </c>
      <c r="I90">
        <f t="shared" si="23"/>
        <v>37.518148701860397</v>
      </c>
      <c r="J90">
        <f t="shared" si="21"/>
        <v>37.184615384615384</v>
      </c>
      <c r="K90">
        <f t="shared" si="24"/>
        <v>36</v>
      </c>
      <c r="L90">
        <f t="shared" si="22"/>
        <v>1.2428402183860994</v>
      </c>
      <c r="M90">
        <f t="shared" si="25"/>
        <v>1.0140040189691999</v>
      </c>
      <c r="N90">
        <f t="shared" si="26"/>
        <v>1.004989604989605</v>
      </c>
      <c r="O90">
        <f t="shared" si="27"/>
        <v>1.0744186486917722</v>
      </c>
    </row>
    <row r="91" spans="2:15" x14ac:dyDescent="0.3">
      <c r="B91">
        <v>6</v>
      </c>
      <c r="C91">
        <v>36</v>
      </c>
      <c r="D91">
        <v>0.912663</v>
      </c>
      <c r="E91">
        <v>1.3058563817795963</v>
      </c>
      <c r="F91">
        <v>1.0799345348190641</v>
      </c>
      <c r="G91">
        <v>1.2350334608426092</v>
      </c>
      <c r="H91">
        <v>0.84510956041692908</v>
      </c>
      <c r="I91">
        <f t="shared" si="23"/>
        <v>36.929342637498422</v>
      </c>
      <c r="J91">
        <f t="shared" si="21"/>
        <v>37.184615384615384</v>
      </c>
      <c r="K91">
        <f t="shared" si="24"/>
        <v>36</v>
      </c>
      <c r="L91">
        <f t="shared" si="22"/>
        <v>0.86671669076504387</v>
      </c>
      <c r="M91">
        <f t="shared" si="25"/>
        <v>1.0258150732638451</v>
      </c>
      <c r="N91">
        <f t="shared" si="26"/>
        <v>1.0329059829059828</v>
      </c>
      <c r="O91">
        <f t="shared" si="27"/>
        <v>0.94965687309011526</v>
      </c>
    </row>
    <row r="92" spans="2:15" x14ac:dyDescent="0.3">
      <c r="B92">
        <v>6</v>
      </c>
      <c r="C92">
        <v>35</v>
      </c>
      <c r="D92">
        <v>0.61256900000000003</v>
      </c>
      <c r="E92">
        <v>0.95140566195917808</v>
      </c>
      <c r="F92">
        <v>0.78680614905898894</v>
      </c>
      <c r="G92">
        <v>2.1480062074730966</v>
      </c>
      <c r="H92">
        <v>0.77855136329656993</v>
      </c>
      <c r="I92">
        <f t="shared" si="23"/>
        <v>37.328691820220584</v>
      </c>
      <c r="J92">
        <f t="shared" si="21"/>
        <v>37.184615384615384</v>
      </c>
      <c r="K92">
        <f t="shared" si="24"/>
        <v>36</v>
      </c>
      <c r="L92">
        <f t="shared" si="22"/>
        <v>0.63146237091144508</v>
      </c>
      <c r="M92">
        <f t="shared" si="25"/>
        <v>1.0665340520063025</v>
      </c>
      <c r="N92">
        <f t="shared" si="26"/>
        <v>1.0624175824175823</v>
      </c>
      <c r="O92">
        <f t="shared" si="27"/>
        <v>1.0308428453144789</v>
      </c>
    </row>
    <row r="93" spans="2:15" x14ac:dyDescent="0.3">
      <c r="B93">
        <v>6</v>
      </c>
      <c r="C93">
        <v>37</v>
      </c>
      <c r="D93">
        <v>0.54067699999999996</v>
      </c>
      <c r="E93">
        <v>0.93519960292945181</v>
      </c>
      <c r="F93">
        <v>0.77340384612298962</v>
      </c>
      <c r="G93">
        <v>1.7425522237115247</v>
      </c>
      <c r="H93">
        <v>0.69908755006891887</v>
      </c>
      <c r="I93">
        <f t="shared" si="23"/>
        <v>37.805474699586483</v>
      </c>
      <c r="J93">
        <f t="shared" si="21"/>
        <v>37.184615384615384</v>
      </c>
      <c r="K93">
        <f t="shared" si="24"/>
        <v>36</v>
      </c>
      <c r="L93">
        <f t="shared" si="22"/>
        <v>0.62070616368332254</v>
      </c>
      <c r="M93">
        <f t="shared" si="25"/>
        <v>1.0217695864753105</v>
      </c>
      <c r="N93">
        <f t="shared" si="26"/>
        <v>1.004989604989605</v>
      </c>
      <c r="O93">
        <f t="shared" si="27"/>
        <v>1.1480165860270042</v>
      </c>
    </row>
    <row r="94" spans="2:15" x14ac:dyDescent="0.3">
      <c r="B94">
        <v>6</v>
      </c>
      <c r="C94">
        <v>36</v>
      </c>
      <c r="D94">
        <v>1.213079</v>
      </c>
      <c r="E94">
        <v>2.3814758942752627</v>
      </c>
      <c r="F94">
        <v>1.9694647113966075</v>
      </c>
      <c r="G94">
        <v>2.5370123432714071</v>
      </c>
      <c r="H94">
        <v>0.6159435063651223</v>
      </c>
      <c r="I94">
        <f t="shared" si="23"/>
        <v>38.304338961809265</v>
      </c>
      <c r="J94">
        <f t="shared" si="21"/>
        <v>37.184615384615384</v>
      </c>
      <c r="K94">
        <f t="shared" si="24"/>
        <v>36</v>
      </c>
      <c r="L94">
        <f t="shared" si="22"/>
        <v>1.5806216786336877</v>
      </c>
      <c r="M94">
        <f t="shared" si="25"/>
        <v>1.0640094156058129</v>
      </c>
      <c r="N94">
        <f t="shared" si="26"/>
        <v>1.0329059829059828</v>
      </c>
      <c r="O94">
        <f t="shared" si="27"/>
        <v>1.3029833000436803</v>
      </c>
    </row>
    <row r="95" spans="2:15" x14ac:dyDescent="0.3">
      <c r="B95">
        <v>6</v>
      </c>
      <c r="C95">
        <v>35</v>
      </c>
      <c r="D95">
        <v>0.88302400000000003</v>
      </c>
      <c r="E95">
        <v>1.4203769586270654</v>
      </c>
      <c r="F95">
        <v>1.1746422895236364</v>
      </c>
      <c r="G95">
        <v>1.6630502117552652</v>
      </c>
      <c r="H95">
        <v>0.75173864237265031</v>
      </c>
      <c r="I95">
        <f t="shared" si="23"/>
        <v>37.489568145764096</v>
      </c>
      <c r="J95">
        <f t="shared" si="21"/>
        <v>37.184615384615384</v>
      </c>
      <c r="K95">
        <f t="shared" si="24"/>
        <v>36</v>
      </c>
      <c r="L95">
        <f t="shared" si="22"/>
        <v>0.94272573492538014</v>
      </c>
      <c r="M95">
        <f t="shared" si="25"/>
        <v>1.0711305184504027</v>
      </c>
      <c r="N95">
        <f t="shared" si="26"/>
        <v>1.0624175824175823</v>
      </c>
      <c r="O95">
        <f t="shared" si="27"/>
        <v>1.0676105461747134</v>
      </c>
    </row>
    <row r="96" spans="2:15" x14ac:dyDescent="0.3">
      <c r="B96">
        <v>6</v>
      </c>
      <c r="C96">
        <v>39</v>
      </c>
      <c r="D96">
        <v>1.2943880000000001</v>
      </c>
      <c r="E96">
        <v>1.6772907016290082</v>
      </c>
      <c r="F96">
        <v>1.3871082447455456</v>
      </c>
      <c r="G96">
        <v>1.1414322648527264</v>
      </c>
      <c r="H96">
        <v>0.93315572515931922</v>
      </c>
      <c r="I96">
        <f t="shared" si="23"/>
        <v>36.401065649044085</v>
      </c>
      <c r="J96">
        <f t="shared" si="21"/>
        <v>37.184615384615384</v>
      </c>
      <c r="K96">
        <f t="shared" si="24"/>
        <v>36</v>
      </c>
      <c r="L96">
        <f t="shared" si="22"/>
        <v>1.1132432836034765</v>
      </c>
      <c r="M96">
        <f t="shared" si="25"/>
        <v>0.93336065766779708</v>
      </c>
      <c r="N96">
        <f t="shared" si="26"/>
        <v>0.95345167652859963</v>
      </c>
      <c r="O96">
        <f t="shared" si="27"/>
        <v>0.86005377336894062</v>
      </c>
    </row>
    <row r="97" spans="2:15" x14ac:dyDescent="0.3">
      <c r="B97">
        <v>6</v>
      </c>
      <c r="C97">
        <v>38</v>
      </c>
      <c r="D97">
        <v>1.0191429999999999</v>
      </c>
      <c r="E97">
        <v>1.3318296419212758</v>
      </c>
      <c r="F97">
        <v>1.1014142480556866</v>
      </c>
      <c r="G97">
        <v>1.3235870146777877</v>
      </c>
      <c r="H97">
        <v>0.92530399148102627</v>
      </c>
      <c r="I97">
        <f t="shared" si="23"/>
        <v>36.44817605111384</v>
      </c>
      <c r="J97">
        <f t="shared" si="21"/>
        <v>37.184615384615384</v>
      </c>
      <c r="K97">
        <f t="shared" si="24"/>
        <v>36</v>
      </c>
      <c r="L97">
        <f t="shared" si="22"/>
        <v>0.88395553754212808</v>
      </c>
      <c r="M97">
        <f t="shared" si="25"/>
        <v>0.9591625276608905</v>
      </c>
      <c r="N97">
        <f t="shared" si="26"/>
        <v>0.97854251012145743</v>
      </c>
      <c r="O97">
        <f t="shared" si="27"/>
        <v>0.86735182162084046</v>
      </c>
    </row>
    <row r="98" spans="2:15" x14ac:dyDescent="0.3">
      <c r="B98">
        <v>6</v>
      </c>
      <c r="C98">
        <v>35</v>
      </c>
      <c r="D98">
        <v>0.74213200000000001</v>
      </c>
      <c r="E98">
        <v>0.93725357212198412</v>
      </c>
      <c r="F98">
        <v>0.77510246497221358</v>
      </c>
      <c r="G98">
        <v>1.0269924469833298</v>
      </c>
      <c r="H98">
        <v>0.95746308847902384</v>
      </c>
      <c r="I98">
        <f t="shared" si="23"/>
        <v>36.255221469125857</v>
      </c>
      <c r="J98">
        <f t="shared" si="21"/>
        <v>37.184615384615384</v>
      </c>
      <c r="K98">
        <f t="shared" si="24"/>
        <v>36</v>
      </c>
      <c r="L98">
        <f t="shared" si="22"/>
        <v>0.62206941419564843</v>
      </c>
      <c r="M98">
        <f t="shared" si="25"/>
        <v>1.0358634705464531</v>
      </c>
      <c r="N98">
        <f t="shared" si="26"/>
        <v>1.0624175824175823</v>
      </c>
      <c r="O98">
        <f t="shared" si="27"/>
        <v>0.83821936555174603</v>
      </c>
    </row>
    <row r="99" spans="2:15" x14ac:dyDescent="0.3">
      <c r="B99">
        <v>6</v>
      </c>
      <c r="C99">
        <v>42</v>
      </c>
      <c r="D99">
        <v>1.339717</v>
      </c>
      <c r="E99">
        <v>1.8664977152521587</v>
      </c>
      <c r="F99">
        <v>1.5435811854859069</v>
      </c>
      <c r="G99">
        <v>1.2118753143833543</v>
      </c>
      <c r="H99">
        <v>0.86792778546226446</v>
      </c>
      <c r="I99">
        <f t="shared" si="23"/>
        <v>36.792433287226416</v>
      </c>
      <c r="J99">
        <f t="shared" ref="J99:J130" si="28">6*B99+(6-B99)*G99+AE$5</f>
        <v>37.184615384615384</v>
      </c>
      <c r="K99">
        <f t="shared" si="24"/>
        <v>36</v>
      </c>
      <c r="L99">
        <f t="shared" ref="L99:L130" si="29">F99*(1-AE$5/B99)</f>
        <v>1.2388228488643307</v>
      </c>
      <c r="M99">
        <f t="shared" si="25"/>
        <v>0.87601031636253368</v>
      </c>
      <c r="N99">
        <f t="shared" si="26"/>
        <v>0.88534798534798531</v>
      </c>
      <c r="O99">
        <f t="shared" si="27"/>
        <v>0.92468995232898488</v>
      </c>
    </row>
    <row r="100" spans="2:15" x14ac:dyDescent="0.3">
      <c r="B100">
        <v>6</v>
      </c>
      <c r="C100">
        <v>37</v>
      </c>
      <c r="D100">
        <v>1.033379</v>
      </c>
      <c r="E100">
        <v>1.4803636493046994</v>
      </c>
      <c r="F100">
        <v>1.2242508833905996</v>
      </c>
      <c r="G100">
        <v>1.4222810367856256</v>
      </c>
      <c r="H100">
        <v>0.84409087550586515</v>
      </c>
      <c r="I100">
        <f t="shared" si="23"/>
        <v>36.935454746964808</v>
      </c>
      <c r="J100">
        <f t="shared" si="28"/>
        <v>37.184615384615384</v>
      </c>
      <c r="K100">
        <f t="shared" si="24"/>
        <v>36</v>
      </c>
      <c r="L100">
        <f t="shared" si="29"/>
        <v>0.98253981154168657</v>
      </c>
      <c r="M100">
        <f t="shared" si="25"/>
        <v>0.99825553370175157</v>
      </c>
      <c r="N100">
        <f t="shared" si="26"/>
        <v>1.004989604989605</v>
      </c>
      <c r="O100">
        <f t="shared" si="27"/>
        <v>0.95080295955470984</v>
      </c>
    </row>
    <row r="101" spans="2:15" x14ac:dyDescent="0.3">
      <c r="B101">
        <v>6</v>
      </c>
      <c r="C101">
        <v>37</v>
      </c>
      <c r="D101">
        <v>0.47660799999999998</v>
      </c>
      <c r="E101">
        <v>0.70483827973299984</v>
      </c>
      <c r="F101">
        <v>0.58289656532428635</v>
      </c>
      <c r="G101">
        <v>1.5129225870466927</v>
      </c>
      <c r="H101">
        <v>0.81765450056279843</v>
      </c>
      <c r="I101">
        <f t="shared" si="23"/>
        <v>37.094072996623211</v>
      </c>
      <c r="J101">
        <f t="shared" si="28"/>
        <v>37.184615384615384</v>
      </c>
      <c r="K101">
        <f t="shared" si="24"/>
        <v>36</v>
      </c>
      <c r="L101">
        <f t="shared" si="29"/>
        <v>0.46781185883718374</v>
      </c>
      <c r="M101">
        <f t="shared" si="25"/>
        <v>1.002542513422249</v>
      </c>
      <c r="N101">
        <f t="shared" si="26"/>
        <v>1.004989604989605</v>
      </c>
      <c r="O101">
        <f t="shared" si="27"/>
        <v>0.98154428552853445</v>
      </c>
    </row>
    <row r="102" spans="2:15" x14ac:dyDescent="0.3">
      <c r="B102">
        <v>6</v>
      </c>
      <c r="C102">
        <v>40</v>
      </c>
      <c r="D102">
        <v>0.61577099999999996</v>
      </c>
      <c r="E102">
        <v>1.4854864735862505</v>
      </c>
      <c r="F102">
        <v>1.2284874249694808</v>
      </c>
      <c r="G102">
        <v>1.5675328553273151</v>
      </c>
      <c r="H102">
        <v>0.5012432260064017</v>
      </c>
      <c r="I102">
        <f t="shared" si="23"/>
        <v>38.99254064396159</v>
      </c>
      <c r="J102">
        <f t="shared" si="28"/>
        <v>37.184615384615384</v>
      </c>
      <c r="K102">
        <f t="shared" si="24"/>
        <v>36</v>
      </c>
      <c r="L102">
        <f t="shared" si="29"/>
        <v>0.98593990773191686</v>
      </c>
      <c r="M102">
        <f t="shared" si="25"/>
        <v>0.97481351609903977</v>
      </c>
      <c r="N102">
        <f t="shared" si="26"/>
        <v>0.92961538461538462</v>
      </c>
      <c r="O102">
        <f t="shared" si="27"/>
        <v>1.6011470298729835</v>
      </c>
    </row>
    <row r="103" spans="2:15" x14ac:dyDescent="0.3">
      <c r="B103">
        <v>6</v>
      </c>
      <c r="C103">
        <v>38</v>
      </c>
      <c r="D103">
        <v>0.89899700000000005</v>
      </c>
      <c r="E103">
        <v>1.9983893219443229</v>
      </c>
      <c r="F103">
        <v>1.6526546662354014</v>
      </c>
      <c r="G103">
        <v>2.4221921277911878</v>
      </c>
      <c r="H103">
        <v>0.54397147714339766</v>
      </c>
      <c r="I103">
        <f t="shared" si="23"/>
        <v>38.736171137139614</v>
      </c>
      <c r="J103">
        <f t="shared" si="28"/>
        <v>37.184615384615384</v>
      </c>
      <c r="K103">
        <f t="shared" si="24"/>
        <v>36</v>
      </c>
      <c r="L103">
        <f t="shared" si="29"/>
        <v>1.3263613090555917</v>
      </c>
      <c r="M103">
        <f t="shared" si="25"/>
        <v>1.0193729246615688</v>
      </c>
      <c r="N103">
        <f t="shared" si="26"/>
        <v>0.97854251012145743</v>
      </c>
      <c r="O103">
        <f t="shared" si="27"/>
        <v>1.47537901578714</v>
      </c>
    </row>
    <row r="104" spans="2:15" x14ac:dyDescent="0.3">
      <c r="B104">
        <v>6</v>
      </c>
      <c r="C104">
        <v>33</v>
      </c>
      <c r="D104">
        <v>0.83591899999999997</v>
      </c>
      <c r="E104">
        <v>1.3408562080719766</v>
      </c>
      <c r="F104">
        <v>1.108879158173663</v>
      </c>
      <c r="G104">
        <v>1.4705179954345513</v>
      </c>
      <c r="H104">
        <v>0.75384138464354256</v>
      </c>
      <c r="I104">
        <f t="shared" si="23"/>
        <v>37.476951692138748</v>
      </c>
      <c r="J104">
        <f t="shared" si="28"/>
        <v>37.184615384615384</v>
      </c>
      <c r="K104">
        <f t="shared" si="24"/>
        <v>36</v>
      </c>
      <c r="L104">
        <f t="shared" si="29"/>
        <v>0.88994660643168355</v>
      </c>
      <c r="M104">
        <f t="shared" si="25"/>
        <v>1.1356652027920833</v>
      </c>
      <c r="N104">
        <f t="shared" si="26"/>
        <v>1.1268065268065268</v>
      </c>
      <c r="O104">
        <f t="shared" si="27"/>
        <v>1.0646325857310142</v>
      </c>
    </row>
    <row r="105" spans="2:15" x14ac:dyDescent="0.3">
      <c r="B105">
        <v>6</v>
      </c>
      <c r="C105">
        <v>40</v>
      </c>
      <c r="D105">
        <v>0.63766100000000003</v>
      </c>
      <c r="E105">
        <v>1.0146383622483812</v>
      </c>
      <c r="F105">
        <v>0.83909917126646416</v>
      </c>
      <c r="G105">
        <v>1.6671474196221272</v>
      </c>
      <c r="H105">
        <v>0.75993520412798088</v>
      </c>
      <c r="I105">
        <f t="shared" si="23"/>
        <v>37.440388775232115</v>
      </c>
      <c r="J105">
        <f t="shared" si="28"/>
        <v>37.184615384615384</v>
      </c>
      <c r="K105">
        <f t="shared" si="24"/>
        <v>36</v>
      </c>
      <c r="L105">
        <f t="shared" si="29"/>
        <v>0.67343087334975216</v>
      </c>
      <c r="M105">
        <f t="shared" si="25"/>
        <v>0.93600971938080291</v>
      </c>
      <c r="N105">
        <f t="shared" si="26"/>
        <v>0.92961538461538462</v>
      </c>
      <c r="O105">
        <f t="shared" si="27"/>
        <v>1.0560954384065391</v>
      </c>
    </row>
    <row r="106" spans="2:15" x14ac:dyDescent="0.3">
      <c r="B106">
        <v>6</v>
      </c>
      <c r="C106">
        <v>36</v>
      </c>
      <c r="D106">
        <v>0.89474200000000004</v>
      </c>
      <c r="E106">
        <v>1.2470704688220713</v>
      </c>
      <c r="F106">
        <v>1.0313189761332133</v>
      </c>
      <c r="G106">
        <v>1.4213287097028122</v>
      </c>
      <c r="H106">
        <v>0.86757057778061097</v>
      </c>
      <c r="I106">
        <f t="shared" si="23"/>
        <v>36.794576533316331</v>
      </c>
      <c r="J106">
        <f t="shared" si="28"/>
        <v>37.184615384615384</v>
      </c>
      <c r="K106">
        <f t="shared" si="24"/>
        <v>36</v>
      </c>
      <c r="L106">
        <f t="shared" si="29"/>
        <v>0.82769958853768166</v>
      </c>
      <c r="M106">
        <f t="shared" si="25"/>
        <v>1.0220715703698982</v>
      </c>
      <c r="N106">
        <f t="shared" si="26"/>
        <v>1.0329059829059828</v>
      </c>
      <c r="O106">
        <f t="shared" si="27"/>
        <v>0.92507067795820652</v>
      </c>
    </row>
    <row r="107" spans="2:15" x14ac:dyDescent="0.3">
      <c r="B107">
        <v>6</v>
      </c>
      <c r="C107">
        <v>39</v>
      </c>
      <c r="D107">
        <v>0.84342799999999996</v>
      </c>
      <c r="E107">
        <v>1.1934081392550988</v>
      </c>
      <c r="F107">
        <v>0.98694058680433483</v>
      </c>
      <c r="G107">
        <v>1.2505046638084474</v>
      </c>
      <c r="H107">
        <v>0.85458842333253149</v>
      </c>
      <c r="I107">
        <f t="shared" si="23"/>
        <v>36.872469460004808</v>
      </c>
      <c r="J107">
        <f t="shared" si="28"/>
        <v>37.184615384615384</v>
      </c>
      <c r="K107">
        <f t="shared" si="24"/>
        <v>36</v>
      </c>
      <c r="L107">
        <f t="shared" si="29"/>
        <v>0.79208308633270985</v>
      </c>
      <c r="M107">
        <f t="shared" si="25"/>
        <v>0.94544793487191814</v>
      </c>
      <c r="N107">
        <f t="shared" si="26"/>
        <v>0.95345167652859963</v>
      </c>
      <c r="O107">
        <f t="shared" si="27"/>
        <v>0.93912353672478255</v>
      </c>
    </row>
    <row r="108" spans="2:15" x14ac:dyDescent="0.3">
      <c r="B108">
        <v>6</v>
      </c>
      <c r="C108">
        <v>38</v>
      </c>
      <c r="D108">
        <v>1.1483559999999999</v>
      </c>
      <c r="E108">
        <v>1.6252125030326614</v>
      </c>
      <c r="F108">
        <v>1.3440399211840246</v>
      </c>
      <c r="G108">
        <v>1.3273682369268502</v>
      </c>
      <c r="H108">
        <v>0.85440616896882204</v>
      </c>
      <c r="I108">
        <f t="shared" si="23"/>
        <v>36.873562986187068</v>
      </c>
      <c r="J108">
        <f t="shared" si="28"/>
        <v>37.184615384615384</v>
      </c>
      <c r="K108">
        <f t="shared" si="24"/>
        <v>36</v>
      </c>
      <c r="L108">
        <f t="shared" si="29"/>
        <v>1.0786781931553839</v>
      </c>
      <c r="M108">
        <f t="shared" si="25"/>
        <v>0.97035692068913337</v>
      </c>
      <c r="N108">
        <f t="shared" si="26"/>
        <v>0.97854251012145743</v>
      </c>
      <c r="O108">
        <f t="shared" si="27"/>
        <v>0.93932386224775588</v>
      </c>
    </row>
    <row r="109" spans="2:15" x14ac:dyDescent="0.3">
      <c r="B109">
        <v>6</v>
      </c>
      <c r="C109">
        <v>37</v>
      </c>
      <c r="D109">
        <v>1.088381</v>
      </c>
      <c r="E109">
        <v>1.5887932441146191</v>
      </c>
      <c r="F109">
        <v>1.3139214364969778</v>
      </c>
      <c r="G109">
        <v>1.6854269164276705</v>
      </c>
      <c r="H109">
        <v>0.82834556904841505</v>
      </c>
      <c r="I109">
        <f t="shared" si="23"/>
        <v>37.029926585709511</v>
      </c>
      <c r="J109">
        <f t="shared" si="28"/>
        <v>37.184615384615384</v>
      </c>
      <c r="K109">
        <f t="shared" si="24"/>
        <v>36</v>
      </c>
      <c r="L109">
        <f t="shared" si="29"/>
        <v>1.0545061785219336</v>
      </c>
      <c r="M109">
        <f t="shared" si="25"/>
        <v>1.0008088266407975</v>
      </c>
      <c r="N109">
        <f t="shared" si="26"/>
        <v>1.004989604989605</v>
      </c>
      <c r="O109">
        <f t="shared" si="27"/>
        <v>0.96887595292634987</v>
      </c>
    </row>
    <row r="110" spans="2:15" x14ac:dyDescent="0.3">
      <c r="B110">
        <v>6</v>
      </c>
      <c r="C110">
        <v>37</v>
      </c>
      <c r="D110">
        <v>0.88136099999999995</v>
      </c>
      <c r="E110">
        <v>1.360433487472535</v>
      </c>
      <c r="F110">
        <v>1.1250694379145734</v>
      </c>
      <c r="G110">
        <v>1.7889198371719233</v>
      </c>
      <c r="H110">
        <v>0.78338364753173728</v>
      </c>
      <c r="I110">
        <f t="shared" si="23"/>
        <v>37.299698114809573</v>
      </c>
      <c r="J110">
        <f t="shared" si="28"/>
        <v>37.184615384615384</v>
      </c>
      <c r="K110">
        <f t="shared" si="24"/>
        <v>36</v>
      </c>
      <c r="L110">
        <f t="shared" si="29"/>
        <v>0.902940343762209</v>
      </c>
      <c r="M110">
        <f t="shared" si="25"/>
        <v>1.0080999490489073</v>
      </c>
      <c r="N110">
        <f t="shared" si="26"/>
        <v>1.004989604989605</v>
      </c>
      <c r="O110">
        <f t="shared" si="27"/>
        <v>1.0244841146388473</v>
      </c>
    </row>
    <row r="111" spans="2:15" x14ac:dyDescent="0.3">
      <c r="B111">
        <v>6</v>
      </c>
      <c r="C111">
        <v>38</v>
      </c>
      <c r="D111">
        <v>0.91498299999999999</v>
      </c>
      <c r="E111">
        <v>1.4250286931696272</v>
      </c>
      <c r="F111">
        <v>1.1784892430243554</v>
      </c>
      <c r="G111">
        <v>1.1748790588064133</v>
      </c>
      <c r="H111">
        <v>0.77640335320488818</v>
      </c>
      <c r="I111">
        <f t="shared" si="23"/>
        <v>37.341579880770674</v>
      </c>
      <c r="J111">
        <f t="shared" si="28"/>
        <v>37.184615384615384</v>
      </c>
      <c r="K111">
        <f t="shared" si="24"/>
        <v>36</v>
      </c>
      <c r="L111">
        <f t="shared" si="29"/>
        <v>0.94581316170929053</v>
      </c>
      <c r="M111">
        <f t="shared" si="25"/>
        <v>0.98267315475712302</v>
      </c>
      <c r="N111">
        <f t="shared" si="26"/>
        <v>0.97854251012145743</v>
      </c>
      <c r="O111">
        <f t="shared" si="27"/>
        <v>1.033694791825958</v>
      </c>
    </row>
    <row r="112" spans="2:15" x14ac:dyDescent="0.3">
      <c r="B112">
        <v>6</v>
      </c>
      <c r="C112">
        <v>35</v>
      </c>
      <c r="D112">
        <v>0.74788399999999999</v>
      </c>
      <c r="E112">
        <v>1.0442066576282039</v>
      </c>
      <c r="F112">
        <v>0.86355195471335833</v>
      </c>
      <c r="G112">
        <v>1.2855025661306934</v>
      </c>
      <c r="H112">
        <v>0.86605559273876886</v>
      </c>
      <c r="I112">
        <f t="shared" si="23"/>
        <v>36.803666443567387</v>
      </c>
      <c r="J112">
        <f t="shared" si="28"/>
        <v>37.184615384615384</v>
      </c>
      <c r="K112">
        <f t="shared" si="24"/>
        <v>36</v>
      </c>
      <c r="L112">
        <f t="shared" si="29"/>
        <v>0.69305579955200314</v>
      </c>
      <c r="M112">
        <f t="shared" si="25"/>
        <v>1.0515333269590681</v>
      </c>
      <c r="N112">
        <f t="shared" si="26"/>
        <v>1.0624175824175823</v>
      </c>
      <c r="O112">
        <f t="shared" si="27"/>
        <v>0.9266888976793235</v>
      </c>
    </row>
    <row r="113" spans="2:15" x14ac:dyDescent="0.3">
      <c r="B113">
        <v>6</v>
      </c>
      <c r="C113">
        <v>38</v>
      </c>
      <c r="D113">
        <v>0.74311499999999997</v>
      </c>
      <c r="E113">
        <v>1.2725291163832748</v>
      </c>
      <c r="F113">
        <v>1.05237310819149</v>
      </c>
      <c r="G113">
        <v>1.537792289854971</v>
      </c>
      <c r="H113">
        <v>0.70613263890508182</v>
      </c>
      <c r="I113">
        <f t="shared" si="23"/>
        <v>37.763204166569508</v>
      </c>
      <c r="J113">
        <f t="shared" si="28"/>
        <v>37.184615384615384</v>
      </c>
      <c r="K113">
        <f t="shared" si="24"/>
        <v>36</v>
      </c>
      <c r="L113">
        <f t="shared" si="29"/>
        <v>0.84459687913829851</v>
      </c>
      <c r="M113">
        <f t="shared" si="25"/>
        <v>0.99376853069919757</v>
      </c>
      <c r="N113">
        <f t="shared" si="26"/>
        <v>0.97854251012145743</v>
      </c>
      <c r="O113">
        <f t="shared" si="27"/>
        <v>1.1365628188615471</v>
      </c>
    </row>
    <row r="114" spans="2:15" x14ac:dyDescent="0.3">
      <c r="B114">
        <v>6</v>
      </c>
      <c r="C114">
        <v>39</v>
      </c>
      <c r="D114">
        <v>0.66308299999999998</v>
      </c>
      <c r="E114">
        <v>1.3190931550656362</v>
      </c>
      <c r="F114">
        <v>1.0908812582111755</v>
      </c>
      <c r="G114">
        <v>1.2032782511569831</v>
      </c>
      <c r="H114">
        <v>0.60784159138211058</v>
      </c>
      <c r="I114">
        <f t="shared" si="23"/>
        <v>38.352950451707336</v>
      </c>
      <c r="J114">
        <f t="shared" si="28"/>
        <v>37.184615384615384</v>
      </c>
      <c r="K114">
        <f t="shared" si="24"/>
        <v>36</v>
      </c>
      <c r="L114">
        <f t="shared" si="29"/>
        <v>0.87550213800025134</v>
      </c>
      <c r="M114">
        <f t="shared" si="25"/>
        <v>0.98340898594121373</v>
      </c>
      <c r="N114">
        <f t="shared" si="26"/>
        <v>0.95345167652859963</v>
      </c>
      <c r="O114">
        <f t="shared" si="27"/>
        <v>1.3203507524702811</v>
      </c>
    </row>
    <row r="115" spans="2:15" x14ac:dyDescent="0.3">
      <c r="B115">
        <v>6</v>
      </c>
      <c r="C115">
        <v>43</v>
      </c>
      <c r="D115">
        <v>0.81289699999999998</v>
      </c>
      <c r="E115">
        <v>2.1146886036098165</v>
      </c>
      <c r="F115">
        <v>1.7488333979838777</v>
      </c>
      <c r="G115">
        <v>2.3600559791063267</v>
      </c>
      <c r="H115">
        <v>0.46482243588047828</v>
      </c>
      <c r="I115">
        <f t="shared" si="23"/>
        <v>39.211065384717131</v>
      </c>
      <c r="J115">
        <f t="shared" si="28"/>
        <v>37.184615384615384</v>
      </c>
      <c r="K115">
        <f t="shared" si="24"/>
        <v>36</v>
      </c>
      <c r="L115">
        <f t="shared" si="29"/>
        <v>1.4035509065870611</v>
      </c>
      <c r="M115">
        <f t="shared" si="25"/>
        <v>0.91188524150504957</v>
      </c>
      <c r="N115">
        <f t="shared" si="26"/>
        <v>0.86475849731663679</v>
      </c>
      <c r="O115">
        <f t="shared" si="27"/>
        <v>1.7266036245515251</v>
      </c>
    </row>
    <row r="116" spans="2:15" x14ac:dyDescent="0.3">
      <c r="B116">
        <v>6</v>
      </c>
      <c r="C116">
        <v>39</v>
      </c>
      <c r="D116">
        <v>0.79152400000000001</v>
      </c>
      <c r="E116">
        <v>1.4620405486891177</v>
      </c>
      <c r="F116">
        <v>1.2090978011559632</v>
      </c>
      <c r="G116">
        <v>1.8351733020584324</v>
      </c>
      <c r="H116">
        <v>0.65464017819175591</v>
      </c>
      <c r="I116">
        <f t="shared" si="23"/>
        <v>38.072158930849461</v>
      </c>
      <c r="J116">
        <f t="shared" si="28"/>
        <v>37.184615384615384</v>
      </c>
      <c r="K116">
        <f t="shared" si="24"/>
        <v>36</v>
      </c>
      <c r="L116">
        <f t="shared" si="29"/>
        <v>0.97037849169696555</v>
      </c>
      <c r="M116">
        <f t="shared" si="25"/>
        <v>0.97620920335511441</v>
      </c>
      <c r="N116">
        <f t="shared" si="26"/>
        <v>0.95345167652859963</v>
      </c>
      <c r="O116">
        <f t="shared" si="27"/>
        <v>1.2259621839602659</v>
      </c>
    </row>
    <row r="117" spans="2:15" x14ac:dyDescent="0.3">
      <c r="B117">
        <v>6</v>
      </c>
      <c r="C117">
        <v>37</v>
      </c>
      <c r="D117">
        <v>0.89113500000000001</v>
      </c>
      <c r="E117">
        <v>1.0952370672965703</v>
      </c>
      <c r="F117">
        <v>0.90575376380643147</v>
      </c>
      <c r="G117">
        <v>1.2939513519647226</v>
      </c>
      <c r="H117">
        <v>0.98386011254869532</v>
      </c>
      <c r="I117">
        <f t="shared" si="23"/>
        <v>36.09683932470783</v>
      </c>
      <c r="J117">
        <f t="shared" si="28"/>
        <v>37.184615384615384</v>
      </c>
      <c r="K117">
        <f t="shared" si="24"/>
        <v>36</v>
      </c>
      <c r="L117">
        <f t="shared" si="29"/>
        <v>0.72692545659336694</v>
      </c>
      <c r="M117">
        <f t="shared" si="25"/>
        <v>0.97559025201913052</v>
      </c>
      <c r="N117">
        <f t="shared" si="26"/>
        <v>1.004989604989605</v>
      </c>
      <c r="O117">
        <f t="shared" si="27"/>
        <v>0.81572989119871508</v>
      </c>
    </row>
    <row r="118" spans="2:15" x14ac:dyDescent="0.3">
      <c r="B118">
        <v>6</v>
      </c>
      <c r="C118">
        <v>38</v>
      </c>
      <c r="D118">
        <v>0.72043900000000005</v>
      </c>
      <c r="E118">
        <v>1.1307696509430907</v>
      </c>
      <c r="F118">
        <v>0.93513897394640955</v>
      </c>
      <c r="G118">
        <v>1.4630836219617405</v>
      </c>
      <c r="H118">
        <v>0.77040848480483348</v>
      </c>
      <c r="I118">
        <f t="shared" si="23"/>
        <v>37.377549091170998</v>
      </c>
      <c r="J118">
        <f t="shared" si="28"/>
        <v>37.184615384615384</v>
      </c>
      <c r="K118">
        <f t="shared" si="24"/>
        <v>36</v>
      </c>
      <c r="L118">
        <f t="shared" si="29"/>
        <v>0.75050897139801598</v>
      </c>
      <c r="M118">
        <f t="shared" si="25"/>
        <v>0.98361971292555261</v>
      </c>
      <c r="N118">
        <f t="shared" si="26"/>
        <v>0.97854251012145743</v>
      </c>
      <c r="O118">
        <f t="shared" si="27"/>
        <v>1.0417384003337076</v>
      </c>
    </row>
    <row r="119" spans="2:15" x14ac:dyDescent="0.3">
      <c r="B119">
        <v>6</v>
      </c>
      <c r="C119">
        <v>40</v>
      </c>
      <c r="D119">
        <v>0.647146</v>
      </c>
      <c r="E119">
        <v>1.395861909451608</v>
      </c>
      <c r="F119">
        <v>1.1543685070489627</v>
      </c>
      <c r="G119">
        <v>2.2072360495488055</v>
      </c>
      <c r="H119">
        <v>0.56060607687086805</v>
      </c>
      <c r="I119">
        <f t="shared" si="23"/>
        <v>38.636363538774795</v>
      </c>
      <c r="J119">
        <f t="shared" si="28"/>
        <v>37.184615384615384</v>
      </c>
      <c r="K119">
        <f t="shared" si="24"/>
        <v>36</v>
      </c>
      <c r="L119">
        <f t="shared" si="29"/>
        <v>0.92645472488801384</v>
      </c>
      <c r="M119">
        <f t="shared" si="25"/>
        <v>0.96590908846936985</v>
      </c>
      <c r="N119">
        <f t="shared" si="26"/>
        <v>0.92961538461538462</v>
      </c>
      <c r="O119">
        <f t="shared" si="27"/>
        <v>1.4316007900659415</v>
      </c>
    </row>
    <row r="120" spans="2:15" x14ac:dyDescent="0.3">
      <c r="B120">
        <v>6</v>
      </c>
      <c r="C120">
        <v>36</v>
      </c>
      <c r="D120">
        <v>1.045933</v>
      </c>
      <c r="E120">
        <v>1.3232488958264688</v>
      </c>
      <c r="F120">
        <v>1.0943180281561697</v>
      </c>
      <c r="G120">
        <v>1.3498734957650218</v>
      </c>
      <c r="H120">
        <v>0.95578522247532161</v>
      </c>
      <c r="I120">
        <f t="shared" si="23"/>
        <v>36.26528866514807</v>
      </c>
      <c r="J120">
        <f t="shared" si="28"/>
        <v>37.184615384615384</v>
      </c>
      <c r="K120">
        <f t="shared" si="24"/>
        <v>36</v>
      </c>
      <c r="L120">
        <f t="shared" si="29"/>
        <v>0.87826036618687486</v>
      </c>
      <c r="M120">
        <f t="shared" si="25"/>
        <v>1.0073691295874463</v>
      </c>
      <c r="N120">
        <f t="shared" si="26"/>
        <v>1.0329059829059828</v>
      </c>
      <c r="O120">
        <f t="shared" si="27"/>
        <v>0.83969084653307124</v>
      </c>
    </row>
    <row r="121" spans="2:15" x14ac:dyDescent="0.3">
      <c r="B121">
        <v>6</v>
      </c>
      <c r="C121">
        <v>41</v>
      </c>
      <c r="D121">
        <v>0.80934200000000001</v>
      </c>
      <c r="E121">
        <v>1.217685330490492</v>
      </c>
      <c r="F121">
        <v>1.0070176623459639</v>
      </c>
      <c r="G121">
        <v>1.9461730151164878</v>
      </c>
      <c r="H121">
        <v>0.80370189149865001</v>
      </c>
      <c r="I121">
        <f t="shared" si="23"/>
        <v>37.1777886510081</v>
      </c>
      <c r="J121">
        <f t="shared" si="28"/>
        <v>37.184615384615384</v>
      </c>
      <c r="K121">
        <f t="shared" si="24"/>
        <v>36</v>
      </c>
      <c r="L121">
        <f t="shared" si="29"/>
        <v>0.80819622644688915</v>
      </c>
      <c r="M121">
        <f t="shared" si="25"/>
        <v>0.9067753329514171</v>
      </c>
      <c r="N121">
        <f t="shared" si="26"/>
        <v>0.90694183864915567</v>
      </c>
      <c r="O121">
        <f t="shared" si="27"/>
        <v>0.99858431472342857</v>
      </c>
    </row>
    <row r="122" spans="2:15" x14ac:dyDescent="0.3">
      <c r="B122">
        <v>6</v>
      </c>
      <c r="C122">
        <v>37</v>
      </c>
      <c r="D122">
        <v>1.054073</v>
      </c>
      <c r="E122">
        <v>1.5218895456085546</v>
      </c>
      <c r="F122">
        <v>1.2585925232015063</v>
      </c>
      <c r="G122">
        <v>1.4509435836588105</v>
      </c>
      <c r="H122">
        <v>0.83750139983251615</v>
      </c>
      <c r="I122">
        <f t="shared" si="23"/>
        <v>36.974991601004902</v>
      </c>
      <c r="J122">
        <f t="shared" si="28"/>
        <v>37.184615384615384</v>
      </c>
      <c r="K122">
        <f t="shared" si="24"/>
        <v>36</v>
      </c>
      <c r="L122">
        <f t="shared" si="29"/>
        <v>1.0101011788771066</v>
      </c>
      <c r="M122">
        <f t="shared" si="25"/>
        <v>0.99932409732445682</v>
      </c>
      <c r="N122">
        <f t="shared" si="26"/>
        <v>1.004989604989605</v>
      </c>
      <c r="O122">
        <f t="shared" si="27"/>
        <v>0.95828389388316237</v>
      </c>
    </row>
    <row r="123" spans="2:15" x14ac:dyDescent="0.3">
      <c r="B123">
        <v>6</v>
      </c>
      <c r="C123">
        <v>37</v>
      </c>
      <c r="D123">
        <v>0.79374400000000001</v>
      </c>
      <c r="E123">
        <v>1.1740422868835496</v>
      </c>
      <c r="F123">
        <v>0.97092515580897321</v>
      </c>
      <c r="G123">
        <v>1.5457683216668585</v>
      </c>
      <c r="H123">
        <v>0.81751306498867449</v>
      </c>
      <c r="I123">
        <f t="shared" si="23"/>
        <v>37.094921610067956</v>
      </c>
      <c r="J123">
        <f t="shared" si="28"/>
        <v>37.184615384615384</v>
      </c>
      <c r="K123">
        <f t="shared" si="24"/>
        <v>36</v>
      </c>
      <c r="L123">
        <f t="shared" si="29"/>
        <v>0.77922967632874018</v>
      </c>
      <c r="M123">
        <f t="shared" si="25"/>
        <v>1.0025654489207556</v>
      </c>
      <c r="N123">
        <f t="shared" si="26"/>
        <v>1.004989604989605</v>
      </c>
      <c r="O123">
        <f t="shared" si="27"/>
        <v>0.98171409967034728</v>
      </c>
    </row>
    <row r="124" spans="2:15" x14ac:dyDescent="0.3">
      <c r="B124">
        <v>6</v>
      </c>
      <c r="C124">
        <v>38</v>
      </c>
      <c r="D124">
        <v>0.94744399999999995</v>
      </c>
      <c r="E124">
        <v>1.3353833566773008</v>
      </c>
      <c r="F124">
        <v>1.1043531465023118</v>
      </c>
      <c r="G124">
        <v>1.0983746066079891</v>
      </c>
      <c r="H124">
        <v>0.85791759909475362</v>
      </c>
      <c r="I124">
        <f t="shared" si="23"/>
        <v>36.852494405431479</v>
      </c>
      <c r="J124">
        <f t="shared" si="28"/>
        <v>37.184615384615384</v>
      </c>
      <c r="K124">
        <f t="shared" si="24"/>
        <v>36</v>
      </c>
      <c r="L124">
        <f t="shared" si="29"/>
        <v>0.88631419193647087</v>
      </c>
      <c r="M124">
        <f t="shared" si="25"/>
        <v>0.96980248435345995</v>
      </c>
      <c r="N124">
        <f t="shared" si="26"/>
        <v>0.97854251012145743</v>
      </c>
      <c r="O124">
        <f t="shared" si="27"/>
        <v>0.93547923881144524</v>
      </c>
    </row>
    <row r="125" spans="2:15" x14ac:dyDescent="0.3">
      <c r="B125">
        <v>6</v>
      </c>
      <c r="C125">
        <v>38</v>
      </c>
      <c r="D125">
        <v>1.037649</v>
      </c>
      <c r="E125">
        <v>1.4625518599770935</v>
      </c>
      <c r="F125">
        <v>1.2095206521873874</v>
      </c>
      <c r="G125">
        <v>1.1987243714124147</v>
      </c>
      <c r="H125">
        <v>0.85790101898916582</v>
      </c>
      <c r="I125">
        <f t="shared" si="23"/>
        <v>36.852593886065009</v>
      </c>
      <c r="J125">
        <f t="shared" si="28"/>
        <v>37.184615384615384</v>
      </c>
      <c r="K125">
        <f t="shared" si="24"/>
        <v>36</v>
      </c>
      <c r="L125">
        <f t="shared" si="29"/>
        <v>0.97071785675551869</v>
      </c>
      <c r="M125">
        <f t="shared" si="25"/>
        <v>0.9698051022648686</v>
      </c>
      <c r="N125">
        <f t="shared" si="26"/>
        <v>0.97854251012145743</v>
      </c>
      <c r="O125">
        <f t="shared" si="27"/>
        <v>0.93549731822178661</v>
      </c>
    </row>
    <row r="126" spans="2:15" x14ac:dyDescent="0.3">
      <c r="B126">
        <v>6</v>
      </c>
      <c r="C126">
        <v>37</v>
      </c>
      <c r="D126">
        <v>0.77189799999999997</v>
      </c>
      <c r="E126">
        <v>1.0906924555803175</v>
      </c>
      <c r="F126">
        <v>0.9019954001699676</v>
      </c>
      <c r="G126">
        <v>1.3131391768787486</v>
      </c>
      <c r="H126">
        <v>0.85576711350695056</v>
      </c>
      <c r="I126">
        <f t="shared" si="23"/>
        <v>36.865397318958294</v>
      </c>
      <c r="J126">
        <f t="shared" si="28"/>
        <v>37.184615384615384</v>
      </c>
      <c r="K126">
        <f t="shared" si="24"/>
        <v>36</v>
      </c>
      <c r="L126">
        <f t="shared" si="29"/>
        <v>0.72390912885435876</v>
      </c>
      <c r="M126">
        <f t="shared" si="25"/>
        <v>0.99636208970157547</v>
      </c>
      <c r="N126">
        <f t="shared" si="26"/>
        <v>1.004989604989605</v>
      </c>
      <c r="O126">
        <f t="shared" si="27"/>
        <v>0.93783003564507073</v>
      </c>
    </row>
    <row r="127" spans="2:15" x14ac:dyDescent="0.3">
      <c r="B127">
        <v>6</v>
      </c>
      <c r="C127">
        <v>38</v>
      </c>
      <c r="D127">
        <v>0.85812200000000005</v>
      </c>
      <c r="E127">
        <v>1.1737753615092905</v>
      </c>
      <c r="F127">
        <v>0.97070441030134746</v>
      </c>
      <c r="G127">
        <v>1.3131315933925845</v>
      </c>
      <c r="H127">
        <v>0.88401988380129326</v>
      </c>
      <c r="I127">
        <f t="shared" si="23"/>
        <v>36.695880697192237</v>
      </c>
      <c r="J127">
        <f t="shared" si="28"/>
        <v>37.184615384615384</v>
      </c>
      <c r="K127">
        <f t="shared" si="24"/>
        <v>36</v>
      </c>
      <c r="L127">
        <f t="shared" si="29"/>
        <v>0.77905251390851749</v>
      </c>
      <c r="M127">
        <f t="shared" si="25"/>
        <v>0.96568107097874312</v>
      </c>
      <c r="N127">
        <f t="shared" si="26"/>
        <v>0.97854251012145743</v>
      </c>
      <c r="O127">
        <f t="shared" si="27"/>
        <v>0.9078575236487556</v>
      </c>
    </row>
    <row r="128" spans="2:15" x14ac:dyDescent="0.3">
      <c r="B128">
        <v>6</v>
      </c>
      <c r="C128">
        <v>37</v>
      </c>
      <c r="D128">
        <v>0.70531699999999997</v>
      </c>
      <c r="E128">
        <v>1.0537665261018236</v>
      </c>
      <c r="F128">
        <v>0.87145790230226605</v>
      </c>
      <c r="G128">
        <v>1.2494100018296312</v>
      </c>
      <c r="H128">
        <v>0.8093529224264927</v>
      </c>
      <c r="I128">
        <f t="shared" si="23"/>
        <v>37.143882465441045</v>
      </c>
      <c r="J128">
        <f t="shared" si="28"/>
        <v>37.184615384615384</v>
      </c>
      <c r="K128">
        <f t="shared" si="24"/>
        <v>36</v>
      </c>
      <c r="L128">
        <f t="shared" si="29"/>
        <v>0.69940082928361369</v>
      </c>
      <c r="M128">
        <f t="shared" si="25"/>
        <v>1.0038887152821905</v>
      </c>
      <c r="N128">
        <f t="shared" si="26"/>
        <v>1.004989604989605</v>
      </c>
      <c r="O128">
        <f t="shared" si="27"/>
        <v>0.99161204009489878</v>
      </c>
    </row>
    <row r="129" spans="2:15" x14ac:dyDescent="0.3">
      <c r="B129">
        <v>6</v>
      </c>
      <c r="C129">
        <v>37</v>
      </c>
      <c r="D129">
        <v>0.67222099999999996</v>
      </c>
      <c r="E129">
        <v>0.89210058840396889</v>
      </c>
      <c r="F129">
        <v>0.73776124801483633</v>
      </c>
      <c r="G129">
        <v>1.6039229442711096</v>
      </c>
      <c r="H129">
        <v>0.91116333611830158</v>
      </c>
      <c r="I129">
        <f t="shared" si="23"/>
        <v>36.533019983290188</v>
      </c>
      <c r="J129">
        <f t="shared" si="28"/>
        <v>37.184615384615384</v>
      </c>
      <c r="K129">
        <f t="shared" si="24"/>
        <v>36</v>
      </c>
      <c r="L129">
        <f t="shared" si="29"/>
        <v>0.59210069391959952</v>
      </c>
      <c r="M129">
        <f t="shared" si="25"/>
        <v>0.98737891846730241</v>
      </c>
      <c r="N129">
        <f t="shared" si="26"/>
        <v>1.004989604989605</v>
      </c>
      <c r="O129">
        <f t="shared" si="27"/>
        <v>0.88081255110982781</v>
      </c>
    </row>
    <row r="130" spans="2:15" x14ac:dyDescent="0.3">
      <c r="B130">
        <v>6</v>
      </c>
      <c r="C130">
        <v>36</v>
      </c>
      <c r="D130">
        <v>0.75167600000000001</v>
      </c>
      <c r="E130">
        <v>1.0005803947609175</v>
      </c>
      <c r="F130">
        <v>0.8274733257363559</v>
      </c>
      <c r="G130">
        <v>1.7396610426178751</v>
      </c>
      <c r="H130">
        <v>0.90839907054537983</v>
      </c>
      <c r="I130">
        <f t="shared" si="23"/>
        <v>36.549605576727721</v>
      </c>
      <c r="J130">
        <f t="shared" si="28"/>
        <v>37.184615384615384</v>
      </c>
      <c r="K130">
        <f t="shared" si="24"/>
        <v>36</v>
      </c>
      <c r="L130">
        <f t="shared" si="29"/>
        <v>0.66410038706533192</v>
      </c>
      <c r="M130">
        <f t="shared" si="25"/>
        <v>1.0152668215757701</v>
      </c>
      <c r="N130">
        <f t="shared" si="26"/>
        <v>1.0329059829059828</v>
      </c>
      <c r="O130">
        <f t="shared" si="27"/>
        <v>0.88349287068541749</v>
      </c>
    </row>
    <row r="131" spans="2:15" x14ac:dyDescent="0.3">
      <c r="B131">
        <v>6</v>
      </c>
      <c r="C131">
        <v>37</v>
      </c>
      <c r="D131">
        <v>1.047919</v>
      </c>
      <c r="E131">
        <v>1.5349338536257195</v>
      </c>
      <c r="F131">
        <v>1.2693800790974739</v>
      </c>
      <c r="G131">
        <v>1.1429311472150316</v>
      </c>
      <c r="H131">
        <v>0.82553603704342671</v>
      </c>
      <c r="I131">
        <f t="shared" si="23"/>
        <v>37.046783777739442</v>
      </c>
      <c r="J131">
        <f t="shared" ref="J131:J162" si="30">6*B131+(6-B131)*G131+AE$5</f>
        <v>37.184615384615384</v>
      </c>
      <c r="K131">
        <f t="shared" si="24"/>
        <v>36</v>
      </c>
      <c r="L131">
        <f t="shared" ref="L131:L162" si="31">F131*(1-AE$5/B131)</f>
        <v>1.0187588839936139</v>
      </c>
      <c r="M131">
        <f t="shared" si="25"/>
        <v>1.0012644264253903</v>
      </c>
      <c r="N131">
        <f t="shared" si="26"/>
        <v>1.004989604989605</v>
      </c>
      <c r="O131">
        <f t="shared" si="27"/>
        <v>0.97217331109905814</v>
      </c>
    </row>
    <row r="132" spans="2:15" x14ac:dyDescent="0.3">
      <c r="B132">
        <v>6</v>
      </c>
      <c r="C132">
        <v>39</v>
      </c>
      <c r="D132">
        <v>0.68498300000000001</v>
      </c>
      <c r="E132">
        <v>1.0825532100025534</v>
      </c>
      <c r="F132">
        <v>0.89526429825903442</v>
      </c>
      <c r="G132">
        <v>1.7711485929352828</v>
      </c>
      <c r="H132">
        <v>0.76511819060811925</v>
      </c>
      <c r="I132">
        <f t="shared" ref="I132:I195" si="32">6*B132+(6-B132)*G132+(1-H132)*B132</f>
        <v>37.409290856351284</v>
      </c>
      <c r="J132">
        <f t="shared" si="30"/>
        <v>37.184615384615384</v>
      </c>
      <c r="K132">
        <f t="shared" ref="K132:K195" si="33">B132^2</f>
        <v>36</v>
      </c>
      <c r="L132">
        <f t="shared" si="31"/>
        <v>0.71850698808994318</v>
      </c>
      <c r="M132">
        <f t="shared" ref="M132:M195" si="34">I132/C132</f>
        <v>0.95921258606028936</v>
      </c>
      <c r="N132">
        <f t="shared" ref="N132:N195" si="35">J132/C132</f>
        <v>0.95345167652859963</v>
      </c>
      <c r="O132">
        <f t="shared" ref="O132:O195" si="36">L132/D132</f>
        <v>1.0489413432011352</v>
      </c>
    </row>
    <row r="133" spans="2:15" x14ac:dyDescent="0.3">
      <c r="B133">
        <v>6</v>
      </c>
      <c r="C133">
        <v>36</v>
      </c>
      <c r="D133">
        <v>0.66794200000000004</v>
      </c>
      <c r="E133">
        <v>0.92060675723515251</v>
      </c>
      <c r="F133">
        <v>0.76133565987644169</v>
      </c>
      <c r="G133">
        <v>1.514821639896641</v>
      </c>
      <c r="H133">
        <v>0.87732919289292366</v>
      </c>
      <c r="I133">
        <f t="shared" si="32"/>
        <v>36.736024842642458</v>
      </c>
      <c r="J133">
        <f t="shared" si="30"/>
        <v>37.184615384615384</v>
      </c>
      <c r="K133">
        <f t="shared" si="33"/>
        <v>36</v>
      </c>
      <c r="L133">
        <f t="shared" si="31"/>
        <v>0.6110206706187854</v>
      </c>
      <c r="M133">
        <f t="shared" si="34"/>
        <v>1.020445134517846</v>
      </c>
      <c r="N133">
        <f t="shared" si="35"/>
        <v>1.0329059829059828</v>
      </c>
      <c r="O133">
        <f t="shared" si="36"/>
        <v>0.91478102981813592</v>
      </c>
    </row>
    <row r="134" spans="2:15" x14ac:dyDescent="0.3">
      <c r="B134">
        <v>6</v>
      </c>
      <c r="C134">
        <v>37</v>
      </c>
      <c r="D134">
        <v>0.94498800000000005</v>
      </c>
      <c r="E134">
        <v>1.207455555875135</v>
      </c>
      <c r="F134">
        <v>0.99855770683731615</v>
      </c>
      <c r="G134">
        <v>1.1370829362936157</v>
      </c>
      <c r="H134">
        <v>0.9463529183436129</v>
      </c>
      <c r="I134">
        <f t="shared" si="32"/>
        <v>36.321882489938325</v>
      </c>
      <c r="J134">
        <f t="shared" si="30"/>
        <v>37.184615384615384</v>
      </c>
      <c r="K134">
        <f t="shared" si="33"/>
        <v>36</v>
      </c>
      <c r="L134">
        <f t="shared" si="31"/>
        <v>0.80140656984635905</v>
      </c>
      <c r="M134">
        <f t="shared" si="34"/>
        <v>0.98167249972806281</v>
      </c>
      <c r="N134">
        <f t="shared" si="35"/>
        <v>1.004989604989605</v>
      </c>
      <c r="O134">
        <f t="shared" si="36"/>
        <v>0.84806004927719614</v>
      </c>
    </row>
    <row r="135" spans="2:15" x14ac:dyDescent="0.3">
      <c r="B135">
        <v>6</v>
      </c>
      <c r="C135">
        <v>38</v>
      </c>
      <c r="D135">
        <v>1.0045269999999999</v>
      </c>
      <c r="E135">
        <v>1.4407441592460144</v>
      </c>
      <c r="F135">
        <v>1.1914858288537553</v>
      </c>
      <c r="G135">
        <v>1.0329911154214779</v>
      </c>
      <c r="H135">
        <v>0.84308766052751516</v>
      </c>
      <c r="I135">
        <f t="shared" si="32"/>
        <v>36.941474036834911</v>
      </c>
      <c r="J135">
        <f t="shared" si="30"/>
        <v>37.184615384615384</v>
      </c>
      <c r="K135">
        <f t="shared" si="33"/>
        <v>36</v>
      </c>
      <c r="L135">
        <f t="shared" si="31"/>
        <v>0.9562437549518602</v>
      </c>
      <c r="M135">
        <f t="shared" si="34"/>
        <v>0.97214405360091871</v>
      </c>
      <c r="N135">
        <f t="shared" si="35"/>
        <v>0.97854251012145743</v>
      </c>
      <c r="O135">
        <f t="shared" si="36"/>
        <v>0.95193434815775013</v>
      </c>
    </row>
    <row r="136" spans="2:15" x14ac:dyDescent="0.3">
      <c r="B136">
        <v>6</v>
      </c>
      <c r="C136">
        <v>41</v>
      </c>
      <c r="D136">
        <v>0.80385799999999996</v>
      </c>
      <c r="E136">
        <v>1.244568973927501</v>
      </c>
      <c r="F136">
        <v>1.0292502565075232</v>
      </c>
      <c r="G136">
        <v>1.4421247383008835</v>
      </c>
      <c r="H136">
        <v>0.78101316459970616</v>
      </c>
      <c r="I136">
        <f t="shared" si="32"/>
        <v>37.313921012401764</v>
      </c>
      <c r="J136">
        <f t="shared" si="30"/>
        <v>37.184615384615384</v>
      </c>
      <c r="K136">
        <f t="shared" si="33"/>
        <v>36</v>
      </c>
      <c r="L136">
        <f t="shared" si="31"/>
        <v>0.82603930842783291</v>
      </c>
      <c r="M136">
        <f t="shared" si="34"/>
        <v>0.91009563444882347</v>
      </c>
      <c r="N136">
        <f t="shared" si="35"/>
        <v>0.90694183864915567</v>
      </c>
      <c r="O136">
        <f t="shared" si="36"/>
        <v>1.0275935655648547</v>
      </c>
    </row>
    <row r="137" spans="2:15" x14ac:dyDescent="0.3">
      <c r="B137">
        <v>6</v>
      </c>
      <c r="C137">
        <v>40</v>
      </c>
      <c r="D137">
        <v>0.51488100000000003</v>
      </c>
      <c r="E137">
        <v>0.81065520249201173</v>
      </c>
      <c r="F137">
        <v>0.67040645603677496</v>
      </c>
      <c r="G137">
        <v>1.6286683175891072</v>
      </c>
      <c r="H137">
        <v>0.76801318866141166</v>
      </c>
      <c r="I137">
        <f t="shared" si="32"/>
        <v>37.391920868031534</v>
      </c>
      <c r="J137">
        <f t="shared" si="30"/>
        <v>37.184615384615384</v>
      </c>
      <c r="K137">
        <f t="shared" si="33"/>
        <v>36</v>
      </c>
      <c r="L137">
        <f t="shared" si="31"/>
        <v>0.53804415574233488</v>
      </c>
      <c r="M137">
        <f t="shared" si="34"/>
        <v>0.9347980217007883</v>
      </c>
      <c r="N137">
        <f t="shared" si="35"/>
        <v>0.92961538461538462</v>
      </c>
      <c r="O137">
        <f t="shared" si="36"/>
        <v>1.0449873965874346</v>
      </c>
    </row>
    <row r="138" spans="2:15" x14ac:dyDescent="0.3">
      <c r="B138">
        <v>6</v>
      </c>
      <c r="C138">
        <v>36</v>
      </c>
      <c r="D138">
        <v>0.86069399999999996</v>
      </c>
      <c r="E138">
        <v>1.1686613793034719</v>
      </c>
      <c r="F138">
        <v>0.96647518106023678</v>
      </c>
      <c r="G138">
        <v>1.5149778275924279</v>
      </c>
      <c r="H138">
        <v>0.89054951111709524</v>
      </c>
      <c r="I138">
        <f t="shared" si="32"/>
        <v>36.656702933297431</v>
      </c>
      <c r="J138">
        <f t="shared" si="30"/>
        <v>37.184615384615384</v>
      </c>
      <c r="K138">
        <f t="shared" si="33"/>
        <v>36</v>
      </c>
      <c r="L138">
        <f t="shared" si="31"/>
        <v>0.77565828633808764</v>
      </c>
      <c r="M138">
        <f t="shared" si="34"/>
        <v>1.0182417481471508</v>
      </c>
      <c r="N138">
        <f t="shared" si="35"/>
        <v>1.0329059829059828</v>
      </c>
      <c r="O138">
        <f t="shared" si="36"/>
        <v>0.90120099168588097</v>
      </c>
    </row>
    <row r="139" spans="2:15" x14ac:dyDescent="0.3">
      <c r="B139">
        <v>6</v>
      </c>
      <c r="C139">
        <v>33</v>
      </c>
      <c r="D139">
        <v>0.58161099999999999</v>
      </c>
      <c r="E139">
        <v>0.98486493219086191</v>
      </c>
      <c r="F139">
        <v>0.81447674280666915</v>
      </c>
      <c r="G139">
        <v>1.5508077696057279</v>
      </c>
      <c r="H139">
        <v>0.71409159946763012</v>
      </c>
      <c r="I139">
        <f t="shared" si="32"/>
        <v>37.715450403194218</v>
      </c>
      <c r="J139">
        <f t="shared" si="30"/>
        <v>37.184615384615384</v>
      </c>
      <c r="K139">
        <f t="shared" si="33"/>
        <v>36</v>
      </c>
      <c r="L139">
        <f t="shared" si="31"/>
        <v>0.6536697961499679</v>
      </c>
      <c r="M139">
        <f t="shared" si="34"/>
        <v>1.1428924364604309</v>
      </c>
      <c r="N139">
        <f t="shared" si="35"/>
        <v>1.1268065268065268</v>
      </c>
      <c r="O139">
        <f t="shared" si="36"/>
        <v>1.1238951741799379</v>
      </c>
    </row>
    <row r="140" spans="2:15" x14ac:dyDescent="0.3">
      <c r="B140">
        <v>6</v>
      </c>
      <c r="C140">
        <v>37</v>
      </c>
      <c r="D140">
        <v>0.742205</v>
      </c>
      <c r="E140">
        <v>1.3910457127793658</v>
      </c>
      <c r="F140">
        <v>1.150385544461801</v>
      </c>
      <c r="G140">
        <v>1.6824246972539656</v>
      </c>
      <c r="H140">
        <v>0.64517935189044373</v>
      </c>
      <c r="I140">
        <f t="shared" si="32"/>
        <v>38.12892388865734</v>
      </c>
      <c r="J140">
        <f t="shared" si="30"/>
        <v>37.184615384615384</v>
      </c>
      <c r="K140">
        <f t="shared" si="33"/>
        <v>36</v>
      </c>
      <c r="L140">
        <f t="shared" si="31"/>
        <v>0.92325814209370194</v>
      </c>
      <c r="M140">
        <f t="shared" si="34"/>
        <v>1.0305114564501985</v>
      </c>
      <c r="N140">
        <f t="shared" si="35"/>
        <v>1.004989604989605</v>
      </c>
      <c r="O140">
        <f t="shared" si="36"/>
        <v>1.2439395343519675</v>
      </c>
    </row>
    <row r="141" spans="2:15" x14ac:dyDescent="0.3">
      <c r="B141">
        <v>6</v>
      </c>
      <c r="C141">
        <v>38</v>
      </c>
      <c r="D141">
        <v>0.95729399999999998</v>
      </c>
      <c r="E141">
        <v>1.615058391135886</v>
      </c>
      <c r="F141">
        <v>1.3356425382399668</v>
      </c>
      <c r="G141">
        <v>1.1441311638972871</v>
      </c>
      <c r="H141">
        <v>0.71672919407124236</v>
      </c>
      <c r="I141">
        <f t="shared" si="32"/>
        <v>37.699624835572543</v>
      </c>
      <c r="J141">
        <f t="shared" si="30"/>
        <v>37.184615384615384</v>
      </c>
      <c r="K141">
        <f t="shared" si="33"/>
        <v>36</v>
      </c>
      <c r="L141">
        <f t="shared" si="31"/>
        <v>1.0719387550489992</v>
      </c>
      <c r="M141">
        <f t="shared" si="34"/>
        <v>0.99209539040980377</v>
      </c>
      <c r="N141">
        <f t="shared" si="35"/>
        <v>0.97854251012145743</v>
      </c>
      <c r="O141">
        <f t="shared" si="36"/>
        <v>1.1197591910625149</v>
      </c>
    </row>
    <row r="142" spans="2:15" x14ac:dyDescent="0.3">
      <c r="B142">
        <v>6</v>
      </c>
      <c r="C142">
        <v>37</v>
      </c>
      <c r="D142">
        <v>0.97237700000000005</v>
      </c>
      <c r="E142">
        <v>1.263502625104707</v>
      </c>
      <c r="F142">
        <v>1.044908259992269</v>
      </c>
      <c r="G142">
        <v>1.5999904261461946</v>
      </c>
      <c r="H142">
        <v>0.93058600188230345</v>
      </c>
      <c r="I142">
        <f t="shared" si="32"/>
        <v>36.416483988706176</v>
      </c>
      <c r="J142">
        <f t="shared" si="30"/>
        <v>37.184615384615384</v>
      </c>
      <c r="K142">
        <f t="shared" si="33"/>
        <v>36</v>
      </c>
      <c r="L142">
        <f t="shared" si="31"/>
        <v>0.83860585994251347</v>
      </c>
      <c r="M142">
        <f t="shared" si="34"/>
        <v>0.98422929699205886</v>
      </c>
      <c r="N142">
        <f t="shared" si="35"/>
        <v>1.004989604989605</v>
      </c>
      <c r="O142">
        <f t="shared" si="36"/>
        <v>0.86242872871583087</v>
      </c>
    </row>
    <row r="143" spans="2:15" x14ac:dyDescent="0.3">
      <c r="B143">
        <v>7</v>
      </c>
      <c r="C143">
        <v>41</v>
      </c>
      <c r="D143">
        <v>1.0034909999999999</v>
      </c>
      <c r="E143">
        <v>1.2615207701673592</v>
      </c>
      <c r="F143">
        <v>1.0988179147669004</v>
      </c>
      <c r="G143">
        <v>1.245601579757351</v>
      </c>
      <c r="H143">
        <v>0.91324594049131169</v>
      </c>
      <c r="I143">
        <f t="shared" si="32"/>
        <v>41.361676836803468</v>
      </c>
      <c r="J143">
        <f t="shared" si="30"/>
        <v>41.939013804858035</v>
      </c>
      <c r="K143">
        <f t="shared" si="33"/>
        <v>49</v>
      </c>
      <c r="L143">
        <f t="shared" si="31"/>
        <v>0.91286411380634813</v>
      </c>
      <c r="M143">
        <f t="shared" si="34"/>
        <v>1.0088213862634992</v>
      </c>
      <c r="N143">
        <f t="shared" si="35"/>
        <v>1.0229027757282447</v>
      </c>
      <c r="O143">
        <f t="shared" si="36"/>
        <v>0.90968839163116377</v>
      </c>
    </row>
    <row r="144" spans="2:15" x14ac:dyDescent="0.3">
      <c r="B144">
        <v>7</v>
      </c>
      <c r="C144">
        <v>41</v>
      </c>
      <c r="D144">
        <v>1.0576080000000001</v>
      </c>
      <c r="E144">
        <v>1.3021330475778563</v>
      </c>
      <c r="F144">
        <v>1.1341922811930807</v>
      </c>
      <c r="G144">
        <v>1.5413351275112031</v>
      </c>
      <c r="H144">
        <v>0.9324768097411843</v>
      </c>
      <c r="I144">
        <f t="shared" si="32"/>
        <v>40.931327204300509</v>
      </c>
      <c r="J144">
        <f t="shared" si="30"/>
        <v>41.64328025710418</v>
      </c>
      <c r="K144">
        <f t="shared" si="33"/>
        <v>49</v>
      </c>
      <c r="L144">
        <f t="shared" si="31"/>
        <v>0.94225204899117487</v>
      </c>
      <c r="M144">
        <f t="shared" si="34"/>
        <v>0.99832505376342706</v>
      </c>
      <c r="N144">
        <f t="shared" si="35"/>
        <v>1.0156897623683947</v>
      </c>
      <c r="O144">
        <f t="shared" si="36"/>
        <v>0.89092749770347313</v>
      </c>
    </row>
    <row r="145" spans="2:15" x14ac:dyDescent="0.3">
      <c r="B145">
        <v>7</v>
      </c>
      <c r="C145">
        <v>44</v>
      </c>
      <c r="D145">
        <v>0.80832099999999996</v>
      </c>
      <c r="E145">
        <v>2.6073597712054455</v>
      </c>
      <c r="F145">
        <v>2.2710792359470902</v>
      </c>
      <c r="G145">
        <v>1.7934291997054712</v>
      </c>
      <c r="H145">
        <v>0.35591932998450065</v>
      </c>
      <c r="I145">
        <f t="shared" si="32"/>
        <v>44.715135490403021</v>
      </c>
      <c r="J145">
        <f t="shared" si="30"/>
        <v>41.391186184909913</v>
      </c>
      <c r="K145">
        <f t="shared" si="33"/>
        <v>49</v>
      </c>
      <c r="L145">
        <f t="shared" si="31"/>
        <v>1.8867427498637368</v>
      </c>
      <c r="M145">
        <f t="shared" si="34"/>
        <v>1.0162530793273414</v>
      </c>
      <c r="N145">
        <f t="shared" si="35"/>
        <v>0.94070877692977073</v>
      </c>
      <c r="O145">
        <f t="shared" si="36"/>
        <v>2.3341503559399506</v>
      </c>
    </row>
    <row r="146" spans="2:15" x14ac:dyDescent="0.3">
      <c r="B146">
        <v>7</v>
      </c>
      <c r="C146">
        <v>39</v>
      </c>
      <c r="D146">
        <v>1.109613</v>
      </c>
      <c r="E146">
        <v>1.7338882041799593</v>
      </c>
      <c r="F146">
        <v>1.5102624277071492</v>
      </c>
      <c r="G146">
        <v>1.7904877984641947</v>
      </c>
      <c r="H146">
        <v>0.73471535783657982</v>
      </c>
      <c r="I146">
        <f t="shared" si="32"/>
        <v>42.06650469667975</v>
      </c>
      <c r="J146">
        <f t="shared" si="30"/>
        <v>41.394127586151193</v>
      </c>
      <c r="K146">
        <f t="shared" si="33"/>
        <v>49</v>
      </c>
      <c r="L146">
        <f t="shared" si="31"/>
        <v>1.2546795553259396</v>
      </c>
      <c r="M146">
        <f t="shared" si="34"/>
        <v>1.0786283255558911</v>
      </c>
      <c r="N146">
        <f t="shared" si="35"/>
        <v>1.0613878868243896</v>
      </c>
      <c r="O146">
        <f t="shared" si="36"/>
        <v>1.130736171373208</v>
      </c>
    </row>
    <row r="147" spans="2:15" x14ac:dyDescent="0.3">
      <c r="B147">
        <v>7</v>
      </c>
      <c r="C147">
        <v>43</v>
      </c>
      <c r="D147">
        <v>1.0570280000000001</v>
      </c>
      <c r="E147">
        <v>1.3398279603186818</v>
      </c>
      <c r="F147">
        <v>1.1670255459277543</v>
      </c>
      <c r="G147">
        <v>1.1018875967503239</v>
      </c>
      <c r="H147">
        <v>0.90574538294248808</v>
      </c>
      <c r="I147">
        <f t="shared" si="32"/>
        <v>41.557894722652257</v>
      </c>
      <c r="J147">
        <f t="shared" si="30"/>
        <v>42.082727787865061</v>
      </c>
      <c r="K147">
        <f t="shared" si="33"/>
        <v>49</v>
      </c>
      <c r="L147">
        <f t="shared" si="31"/>
        <v>0.96952891507844219</v>
      </c>
      <c r="M147">
        <f t="shared" si="34"/>
        <v>0.9664626679686571</v>
      </c>
      <c r="N147">
        <f t="shared" si="35"/>
        <v>0.97866808808988515</v>
      </c>
      <c r="O147">
        <f t="shared" si="36"/>
        <v>0.91722160158334698</v>
      </c>
    </row>
    <row r="148" spans="2:15" x14ac:dyDescent="0.3">
      <c r="B148">
        <v>7</v>
      </c>
      <c r="C148">
        <v>43</v>
      </c>
      <c r="D148">
        <v>1.1654230000000001</v>
      </c>
      <c r="E148">
        <v>1.6986802580902824</v>
      </c>
      <c r="F148">
        <v>1.4795953766205854</v>
      </c>
      <c r="G148">
        <v>1.4220241540401852</v>
      </c>
      <c r="H148">
        <v>0.78766331553552227</v>
      </c>
      <c r="I148">
        <f t="shared" si="32"/>
        <v>42.064332637211159</v>
      </c>
      <c r="J148">
        <f t="shared" si="30"/>
        <v>41.762591230575197</v>
      </c>
      <c r="K148">
        <f t="shared" si="33"/>
        <v>49</v>
      </c>
      <c r="L148">
        <f t="shared" si="31"/>
        <v>1.2292023128847942</v>
      </c>
      <c r="M148">
        <f t="shared" si="34"/>
        <v>0.97824029388863165</v>
      </c>
      <c r="N148">
        <f t="shared" si="35"/>
        <v>0.97122305187384184</v>
      </c>
      <c r="O148">
        <f t="shared" si="36"/>
        <v>1.0547263207305795</v>
      </c>
    </row>
    <row r="149" spans="2:15" x14ac:dyDescent="0.3">
      <c r="B149">
        <v>7</v>
      </c>
      <c r="C149">
        <v>41</v>
      </c>
      <c r="D149">
        <v>1.035377</v>
      </c>
      <c r="E149">
        <v>1.4670757625865416</v>
      </c>
      <c r="F149">
        <v>1.2778617430425199</v>
      </c>
      <c r="G149">
        <v>1.0904849393480078</v>
      </c>
      <c r="H149">
        <v>0.81024180091253317</v>
      </c>
      <c r="I149">
        <f t="shared" si="32"/>
        <v>42.237822454264261</v>
      </c>
      <c r="J149">
        <f t="shared" si="30"/>
        <v>42.094130445267375</v>
      </c>
      <c r="K149">
        <f t="shared" si="33"/>
        <v>49</v>
      </c>
      <c r="L149">
        <f t="shared" si="31"/>
        <v>1.0616082172968628</v>
      </c>
      <c r="M149">
        <f t="shared" si="34"/>
        <v>1.0301907915674211</v>
      </c>
      <c r="N149">
        <f t="shared" si="35"/>
        <v>1.0266861084211554</v>
      </c>
      <c r="O149">
        <f t="shared" si="36"/>
        <v>1.0253349430177248</v>
      </c>
    </row>
    <row r="150" spans="2:15" x14ac:dyDescent="0.3">
      <c r="B150">
        <v>7</v>
      </c>
      <c r="C150">
        <v>41</v>
      </c>
      <c r="D150">
        <v>1.02</v>
      </c>
      <c r="E150">
        <v>1.2700231339291221</v>
      </c>
      <c r="F150">
        <v>1.1062236981992657</v>
      </c>
      <c r="G150">
        <v>1.1922261201319444</v>
      </c>
      <c r="H150">
        <v>0.92205582077149273</v>
      </c>
      <c r="I150">
        <f t="shared" si="32"/>
        <v>41.353383134467606</v>
      </c>
      <c r="J150">
        <f t="shared" si="30"/>
        <v>41.992389264483442</v>
      </c>
      <c r="K150">
        <f t="shared" si="33"/>
        <v>49</v>
      </c>
      <c r="L150">
        <f t="shared" si="31"/>
        <v>0.91901661081169783</v>
      </c>
      <c r="M150">
        <f t="shared" si="34"/>
        <v>1.0086191008406733</v>
      </c>
      <c r="N150">
        <f t="shared" si="35"/>
        <v>1.0242046162069132</v>
      </c>
      <c r="O150">
        <f t="shared" si="36"/>
        <v>0.90099667726637045</v>
      </c>
    </row>
    <row r="151" spans="2:15" x14ac:dyDescent="0.3">
      <c r="B151">
        <v>7</v>
      </c>
      <c r="C151">
        <v>43</v>
      </c>
      <c r="D151">
        <v>1.0812090000000001</v>
      </c>
      <c r="E151">
        <v>1.3787714834835971</v>
      </c>
      <c r="F151">
        <v>1.2009463833247256</v>
      </c>
      <c r="G151">
        <v>1.156229244346509</v>
      </c>
      <c r="H151">
        <v>0.90029747789968606</v>
      </c>
      <c r="I151">
        <f t="shared" si="32"/>
        <v>41.54168841035569</v>
      </c>
      <c r="J151">
        <f t="shared" si="30"/>
        <v>42.028386140268879</v>
      </c>
      <c r="K151">
        <f t="shared" si="33"/>
        <v>49</v>
      </c>
      <c r="L151">
        <f t="shared" si="31"/>
        <v>0.99770930306977224</v>
      </c>
      <c r="M151">
        <f t="shared" si="34"/>
        <v>0.96608577698501608</v>
      </c>
      <c r="N151">
        <f t="shared" si="35"/>
        <v>0.97740432884346229</v>
      </c>
      <c r="O151">
        <f t="shared" si="36"/>
        <v>0.92277191835230021</v>
      </c>
    </row>
    <row r="152" spans="2:15" x14ac:dyDescent="0.3">
      <c r="B152">
        <v>7</v>
      </c>
      <c r="C152">
        <v>41</v>
      </c>
      <c r="D152">
        <v>0.93585700000000005</v>
      </c>
      <c r="E152">
        <v>1.5363511323141028</v>
      </c>
      <c r="F152">
        <v>1.3382024200324412</v>
      </c>
      <c r="G152">
        <v>1.2223660751481433</v>
      </c>
      <c r="H152">
        <v>0.69933889372081148</v>
      </c>
      <c r="I152">
        <f t="shared" si="32"/>
        <v>42.882261668806173</v>
      </c>
      <c r="J152">
        <f t="shared" si="30"/>
        <v>41.962249309467239</v>
      </c>
      <c r="K152">
        <f t="shared" si="33"/>
        <v>49</v>
      </c>
      <c r="L152">
        <f t="shared" si="31"/>
        <v>1.1117373951038745</v>
      </c>
      <c r="M152">
        <f t="shared" si="34"/>
        <v>1.0459088211903944</v>
      </c>
      <c r="N152">
        <f t="shared" si="35"/>
        <v>1.0234694953528596</v>
      </c>
      <c r="O152">
        <f t="shared" si="36"/>
        <v>1.1879351173350998</v>
      </c>
    </row>
    <row r="153" spans="2:15" x14ac:dyDescent="0.3">
      <c r="B153">
        <v>7</v>
      </c>
      <c r="C153">
        <v>42</v>
      </c>
      <c r="D153">
        <v>0.83947899999999998</v>
      </c>
      <c r="E153">
        <v>1.5102242917879241</v>
      </c>
      <c r="F153">
        <v>1.315445251775422</v>
      </c>
      <c r="G153">
        <v>1.319174718481219</v>
      </c>
      <c r="H153">
        <v>0.63817099105187169</v>
      </c>
      <c r="I153">
        <f t="shared" si="32"/>
        <v>43.21362834415568</v>
      </c>
      <c r="J153">
        <f t="shared" si="30"/>
        <v>41.865440666134162</v>
      </c>
      <c r="K153">
        <f t="shared" si="33"/>
        <v>49</v>
      </c>
      <c r="L153">
        <f t="shared" si="31"/>
        <v>1.0928314399365047</v>
      </c>
      <c r="M153">
        <f t="shared" si="34"/>
        <v>1.0288959129560875</v>
      </c>
      <c r="N153">
        <f t="shared" si="35"/>
        <v>0.99679620633652766</v>
      </c>
      <c r="O153">
        <f t="shared" si="36"/>
        <v>1.3017972336848267</v>
      </c>
    </row>
    <row r="154" spans="2:15" x14ac:dyDescent="0.3">
      <c r="B154">
        <v>7</v>
      </c>
      <c r="C154">
        <v>41</v>
      </c>
      <c r="D154">
        <v>0.85194700000000001</v>
      </c>
      <c r="E154">
        <v>1.2935206295006276</v>
      </c>
      <c r="F154">
        <v>1.1266906375447834</v>
      </c>
      <c r="G154">
        <v>1.6474156138715914</v>
      </c>
      <c r="H154">
        <v>0.7561498885412874</v>
      </c>
      <c r="I154">
        <f t="shared" si="32"/>
        <v>42.059535166339394</v>
      </c>
      <c r="J154">
        <f t="shared" si="30"/>
        <v>41.53719977074379</v>
      </c>
      <c r="K154">
        <f t="shared" si="33"/>
        <v>49</v>
      </c>
      <c r="L154">
        <f t="shared" si="31"/>
        <v>0.93601991426797404</v>
      </c>
      <c r="M154">
        <f t="shared" si="34"/>
        <v>1.0258423211302292</v>
      </c>
      <c r="N154">
        <f t="shared" si="35"/>
        <v>1.0131024334327754</v>
      </c>
      <c r="O154">
        <f t="shared" si="36"/>
        <v>1.0986832681704073</v>
      </c>
    </row>
    <row r="155" spans="2:15" x14ac:dyDescent="0.3">
      <c r="B155">
        <v>7</v>
      </c>
      <c r="C155">
        <v>41</v>
      </c>
      <c r="D155">
        <v>0.94467299999999998</v>
      </c>
      <c r="E155">
        <v>1.1802468028163022</v>
      </c>
      <c r="F155">
        <v>1.0280261422955888</v>
      </c>
      <c r="G155">
        <v>1.2095882198732577</v>
      </c>
      <c r="H155">
        <v>0.91891923865918368</v>
      </c>
      <c r="I155">
        <f t="shared" si="32"/>
        <v>41.357977109512454</v>
      </c>
      <c r="J155">
        <f t="shared" si="30"/>
        <v>41.975027164742123</v>
      </c>
      <c r="K155">
        <f t="shared" si="33"/>
        <v>49</v>
      </c>
      <c r="L155">
        <f t="shared" si="31"/>
        <v>0.85405248744556617</v>
      </c>
      <c r="M155">
        <f t="shared" si="34"/>
        <v>1.0087311490124988</v>
      </c>
      <c r="N155">
        <f t="shared" si="35"/>
        <v>1.023781150359564</v>
      </c>
      <c r="O155">
        <f t="shared" si="36"/>
        <v>0.90407208361577618</v>
      </c>
    </row>
    <row r="156" spans="2:15" x14ac:dyDescent="0.3">
      <c r="B156">
        <v>7</v>
      </c>
      <c r="C156">
        <v>41</v>
      </c>
      <c r="D156">
        <v>0.97547700000000004</v>
      </c>
      <c r="E156">
        <v>1.1929693428565815</v>
      </c>
      <c r="F156">
        <v>1.0391078107454419</v>
      </c>
      <c r="G156">
        <v>1.3142579734297455</v>
      </c>
      <c r="H156">
        <v>0.9387639953357737</v>
      </c>
      <c r="I156">
        <f t="shared" si="32"/>
        <v>41.11439405921984</v>
      </c>
      <c r="J156">
        <f t="shared" si="30"/>
        <v>41.870357411185637</v>
      </c>
      <c r="K156">
        <f t="shared" si="33"/>
        <v>49</v>
      </c>
      <c r="L156">
        <f t="shared" si="31"/>
        <v>0.86325879661929039</v>
      </c>
      <c r="M156">
        <f t="shared" si="34"/>
        <v>1.002790099005362</v>
      </c>
      <c r="N156">
        <f t="shared" si="35"/>
        <v>1.021228229541113</v>
      </c>
      <c r="O156">
        <f t="shared" si="36"/>
        <v>0.88496068756033242</v>
      </c>
    </row>
    <row r="157" spans="2:15" x14ac:dyDescent="0.3">
      <c r="B157">
        <v>7</v>
      </c>
      <c r="C157">
        <v>42</v>
      </c>
      <c r="D157">
        <v>0.81647099999999995</v>
      </c>
      <c r="E157">
        <v>1.403405506473359</v>
      </c>
      <c r="F157">
        <v>1.2224032680737089</v>
      </c>
      <c r="G157">
        <v>1.5101778078007735</v>
      </c>
      <c r="H157">
        <v>0.66792278892268808</v>
      </c>
      <c r="I157">
        <f t="shared" si="32"/>
        <v>42.814362669740412</v>
      </c>
      <c r="J157">
        <f t="shared" si="30"/>
        <v>41.674437576814611</v>
      </c>
      <c r="K157">
        <f t="shared" si="33"/>
        <v>49</v>
      </c>
      <c r="L157">
        <f t="shared" si="31"/>
        <v>1.0155350227073892</v>
      </c>
      <c r="M157">
        <f t="shared" si="34"/>
        <v>1.0193895873747718</v>
      </c>
      <c r="N157">
        <f t="shared" si="35"/>
        <v>0.99224851373368117</v>
      </c>
      <c r="O157">
        <f t="shared" si="36"/>
        <v>1.2438102794923387</v>
      </c>
    </row>
    <row r="158" spans="2:15" x14ac:dyDescent="0.3">
      <c r="B158">
        <v>7</v>
      </c>
      <c r="C158">
        <v>43</v>
      </c>
      <c r="D158">
        <v>0.974271</v>
      </c>
      <c r="E158">
        <v>1.6716636114110004</v>
      </c>
      <c r="F158">
        <v>1.4560631636993626</v>
      </c>
      <c r="G158">
        <v>1.4410944331907019</v>
      </c>
      <c r="H158">
        <v>0.66911314308969116</v>
      </c>
      <c r="I158">
        <f t="shared" si="32"/>
        <v>42.875113565181465</v>
      </c>
      <c r="J158">
        <f t="shared" si="30"/>
        <v>41.743520951424685</v>
      </c>
      <c r="K158">
        <f t="shared" si="33"/>
        <v>49</v>
      </c>
      <c r="L158">
        <f t="shared" si="31"/>
        <v>1.2096524744579322</v>
      </c>
      <c r="M158">
        <f t="shared" si="34"/>
        <v>0.99709566430654573</v>
      </c>
      <c r="N158">
        <f t="shared" si="35"/>
        <v>0.97077955700987639</v>
      </c>
      <c r="O158">
        <f t="shared" si="36"/>
        <v>1.2415975375002768</v>
      </c>
    </row>
    <row r="159" spans="2:15" x14ac:dyDescent="0.3">
      <c r="B159">
        <v>7</v>
      </c>
      <c r="C159">
        <v>44</v>
      </c>
      <c r="D159">
        <v>1.0073989999999999</v>
      </c>
      <c r="E159">
        <v>1.4707855368754814</v>
      </c>
      <c r="F159">
        <v>1.2810930544444623</v>
      </c>
      <c r="G159">
        <v>1.3105381816782489</v>
      </c>
      <c r="H159">
        <v>0.78635895847304549</v>
      </c>
      <c r="I159">
        <f t="shared" si="32"/>
        <v>42.184949109010432</v>
      </c>
      <c r="J159">
        <f t="shared" si="30"/>
        <v>41.874077202937137</v>
      </c>
      <c r="K159">
        <f t="shared" si="33"/>
        <v>49</v>
      </c>
      <c r="L159">
        <f t="shared" si="31"/>
        <v>1.0642926913846305</v>
      </c>
      <c r="M159">
        <f t="shared" si="34"/>
        <v>0.95874884338660071</v>
      </c>
      <c r="N159">
        <f t="shared" si="35"/>
        <v>0.95168357279402582</v>
      </c>
      <c r="O159">
        <f t="shared" si="36"/>
        <v>1.0564758267425622</v>
      </c>
    </row>
    <row r="160" spans="2:15" x14ac:dyDescent="0.3">
      <c r="B160">
        <v>7</v>
      </c>
      <c r="C160">
        <v>45</v>
      </c>
      <c r="D160">
        <v>0.95927499999999999</v>
      </c>
      <c r="E160">
        <v>1.4609339811189337</v>
      </c>
      <c r="F160">
        <v>1.2725120891447919</v>
      </c>
      <c r="G160">
        <v>1.7206771525920859</v>
      </c>
      <c r="H160">
        <v>0.75384352587541481</v>
      </c>
      <c r="I160">
        <f t="shared" si="32"/>
        <v>42.002418166280009</v>
      </c>
      <c r="J160">
        <f t="shared" si="30"/>
        <v>41.463938232023295</v>
      </c>
      <c r="K160">
        <f t="shared" si="33"/>
        <v>49</v>
      </c>
      <c r="L160">
        <f t="shared" si="31"/>
        <v>1.0571638894433657</v>
      </c>
      <c r="M160">
        <f t="shared" si="34"/>
        <v>0.93338707036177793</v>
      </c>
      <c r="N160">
        <f t="shared" si="35"/>
        <v>0.92142084960051762</v>
      </c>
      <c r="O160">
        <f t="shared" si="36"/>
        <v>1.102044658146377</v>
      </c>
    </row>
    <row r="161" spans="2:15" x14ac:dyDescent="0.3">
      <c r="B161">
        <v>7</v>
      </c>
      <c r="C161">
        <v>41</v>
      </c>
      <c r="D161">
        <v>1.063205</v>
      </c>
      <c r="E161">
        <v>1.9451451428558537</v>
      </c>
      <c r="F161">
        <v>1.6942728017932527</v>
      </c>
      <c r="G161">
        <v>2.5011406012646908</v>
      </c>
      <c r="H161">
        <v>0.62752881287752615</v>
      </c>
      <c r="I161">
        <f t="shared" si="32"/>
        <v>42.106157708592619</v>
      </c>
      <c r="J161">
        <f t="shared" si="30"/>
        <v>40.68347478335069</v>
      </c>
      <c r="K161">
        <f t="shared" si="33"/>
        <v>49</v>
      </c>
      <c r="L161">
        <f t="shared" si="31"/>
        <v>1.4075497122590102</v>
      </c>
      <c r="M161">
        <f t="shared" si="34"/>
        <v>1.0269794563071371</v>
      </c>
      <c r="N161">
        <f t="shared" si="35"/>
        <v>0.99227987276465102</v>
      </c>
      <c r="O161">
        <f t="shared" si="36"/>
        <v>1.3238742408651296</v>
      </c>
    </row>
    <row r="162" spans="2:15" x14ac:dyDescent="0.3">
      <c r="B162">
        <v>7</v>
      </c>
      <c r="C162">
        <v>42</v>
      </c>
      <c r="D162">
        <v>1.01833</v>
      </c>
      <c r="E162">
        <v>1.7835456631626292</v>
      </c>
      <c r="F162">
        <v>1.5535153862174731</v>
      </c>
      <c r="G162">
        <v>1.4159038252015079</v>
      </c>
      <c r="H162">
        <v>0.65550042763300076</v>
      </c>
      <c r="I162">
        <f t="shared" si="32"/>
        <v>42.995593181367482</v>
      </c>
      <c r="J162">
        <f t="shared" si="30"/>
        <v>41.768711559413873</v>
      </c>
      <c r="K162">
        <f t="shared" si="33"/>
        <v>49</v>
      </c>
      <c r="L162">
        <f t="shared" si="31"/>
        <v>1.2906127823960547</v>
      </c>
      <c r="M162">
        <f t="shared" si="34"/>
        <v>1.0237045995563687</v>
      </c>
      <c r="N162">
        <f t="shared" si="35"/>
        <v>0.99449313236699699</v>
      </c>
      <c r="O162">
        <f t="shared" si="36"/>
        <v>1.2673816762700252</v>
      </c>
    </row>
    <row r="163" spans="2:15" x14ac:dyDescent="0.3">
      <c r="B163">
        <v>7</v>
      </c>
      <c r="C163">
        <v>40</v>
      </c>
      <c r="D163">
        <v>0.84903399999999996</v>
      </c>
      <c r="E163">
        <v>1.1305779566513694</v>
      </c>
      <c r="F163">
        <v>0.98476326524871383</v>
      </c>
      <c r="G163">
        <v>1.4981294300556194</v>
      </c>
      <c r="H163">
        <v>0.86217066574428547</v>
      </c>
      <c r="I163">
        <f t="shared" si="32"/>
        <v>41.466675909734384</v>
      </c>
      <c r="J163">
        <f t="shared" ref="J163:J197" si="37">6*B163+(6-B163)*G163+AE$5</f>
        <v>41.686485954559764</v>
      </c>
      <c r="K163">
        <f t="shared" si="33"/>
        <v>49</v>
      </c>
      <c r="L163">
        <f t="shared" ref="L163:L197" si="38">F163*(1-AE$5/B163)</f>
        <v>0.81811102036047012</v>
      </c>
      <c r="M163">
        <f t="shared" si="34"/>
        <v>1.0366668977433595</v>
      </c>
      <c r="N163">
        <f t="shared" si="35"/>
        <v>1.0421621488639941</v>
      </c>
      <c r="O163">
        <f t="shared" si="36"/>
        <v>0.96357863214013828</v>
      </c>
    </row>
    <row r="164" spans="2:15" x14ac:dyDescent="0.3">
      <c r="B164">
        <v>7</v>
      </c>
      <c r="C164">
        <v>38</v>
      </c>
      <c r="D164">
        <v>0.73895999999999995</v>
      </c>
      <c r="E164">
        <v>0.93247515730714614</v>
      </c>
      <c r="F164">
        <v>0.812210493996262</v>
      </c>
      <c r="G164">
        <v>1.2262307377261599</v>
      </c>
      <c r="H164">
        <v>0.90981341100894575</v>
      </c>
      <c r="I164">
        <f t="shared" si="32"/>
        <v>41.405075385211219</v>
      </c>
      <c r="J164">
        <f t="shared" si="37"/>
        <v>41.958384646889222</v>
      </c>
      <c r="K164">
        <f t="shared" si="33"/>
        <v>49</v>
      </c>
      <c r="L164">
        <f t="shared" si="38"/>
        <v>0.6747594873199716</v>
      </c>
      <c r="M164">
        <f t="shared" si="34"/>
        <v>1.0896072469792426</v>
      </c>
      <c r="N164">
        <f t="shared" si="35"/>
        <v>1.1041680170234005</v>
      </c>
      <c r="O164">
        <f t="shared" si="36"/>
        <v>0.91312044944242132</v>
      </c>
    </row>
    <row r="165" spans="2:15" x14ac:dyDescent="0.3">
      <c r="B165">
        <v>7</v>
      </c>
      <c r="C165">
        <v>42</v>
      </c>
      <c r="D165">
        <v>1.487133</v>
      </c>
      <c r="E165">
        <v>1.9539117824163315</v>
      </c>
      <c r="F165">
        <v>1.7019087764273284</v>
      </c>
      <c r="G165">
        <v>1.029421599074009</v>
      </c>
      <c r="H165">
        <v>0.8738030031913997</v>
      </c>
      <c r="I165">
        <f t="shared" si="32"/>
        <v>41.853957378586195</v>
      </c>
      <c r="J165">
        <f t="shared" si="37"/>
        <v>42.155193785541378</v>
      </c>
      <c r="K165">
        <f t="shared" si="33"/>
        <v>49</v>
      </c>
      <c r="L165">
        <f t="shared" si="38"/>
        <v>1.4138934450319347</v>
      </c>
      <c r="M165">
        <f t="shared" si="34"/>
        <v>0.99652279472824268</v>
      </c>
      <c r="N165">
        <f t="shared" si="35"/>
        <v>1.0036950901319375</v>
      </c>
      <c r="O165">
        <f t="shared" si="36"/>
        <v>0.9507511735883305</v>
      </c>
    </row>
    <row r="166" spans="2:15" x14ac:dyDescent="0.3">
      <c r="B166">
        <v>7</v>
      </c>
      <c r="C166">
        <v>43</v>
      </c>
      <c r="D166">
        <v>0.84209900000000004</v>
      </c>
      <c r="E166">
        <v>1.08883674460256</v>
      </c>
      <c r="F166">
        <v>0.94840556693096756</v>
      </c>
      <c r="G166">
        <v>1.5226039862595968</v>
      </c>
      <c r="H166">
        <v>0.88791022465739555</v>
      </c>
      <c r="I166">
        <f t="shared" si="32"/>
        <v>41.262024441138635</v>
      </c>
      <c r="J166">
        <f t="shared" si="37"/>
        <v>41.662011398355787</v>
      </c>
      <c r="K166">
        <f t="shared" si="33"/>
        <v>49</v>
      </c>
      <c r="L166">
        <f t="shared" si="38"/>
        <v>0.78790616329649632</v>
      </c>
      <c r="M166">
        <f t="shared" si="34"/>
        <v>0.95958196374741012</v>
      </c>
      <c r="N166">
        <f t="shared" si="35"/>
        <v>0.96888398600827408</v>
      </c>
      <c r="O166">
        <f t="shared" si="36"/>
        <v>0.9356455277782022</v>
      </c>
    </row>
    <row r="167" spans="2:15" x14ac:dyDescent="0.3">
      <c r="B167">
        <v>7</v>
      </c>
      <c r="C167">
        <v>42</v>
      </c>
      <c r="D167">
        <v>1.1092150000000001</v>
      </c>
      <c r="E167">
        <v>1.4018296033218922</v>
      </c>
      <c r="F167">
        <v>1.2210306148002004</v>
      </c>
      <c r="G167">
        <v>1.4629820222709018</v>
      </c>
      <c r="H167">
        <v>0.90842521600615489</v>
      </c>
      <c r="I167">
        <f t="shared" si="32"/>
        <v>41.178041465686015</v>
      </c>
      <c r="J167">
        <f t="shared" si="37"/>
        <v>41.721633362344484</v>
      </c>
      <c r="K167">
        <f t="shared" si="33"/>
        <v>49</v>
      </c>
      <c r="L167">
        <f t="shared" si="38"/>
        <v>1.0143946646032436</v>
      </c>
      <c r="M167">
        <f t="shared" si="34"/>
        <v>0.98042955870680992</v>
      </c>
      <c r="N167">
        <f t="shared" si="35"/>
        <v>0.9933722229129639</v>
      </c>
      <c r="O167">
        <f t="shared" si="36"/>
        <v>0.91451581938870596</v>
      </c>
    </row>
    <row r="168" spans="2:15" x14ac:dyDescent="0.3">
      <c r="B168">
        <v>7</v>
      </c>
      <c r="C168">
        <v>43</v>
      </c>
      <c r="D168">
        <v>1.001898</v>
      </c>
      <c r="E168">
        <v>1.3500822455407102</v>
      </c>
      <c r="F168">
        <v>1.1759572992302381</v>
      </c>
      <c r="G168">
        <v>1.9820433546904013</v>
      </c>
      <c r="H168">
        <v>0.85198501736060106</v>
      </c>
      <c r="I168">
        <f t="shared" si="32"/>
        <v>41.054061523785386</v>
      </c>
      <c r="J168">
        <f t="shared" si="37"/>
        <v>41.20257202992498</v>
      </c>
      <c r="K168">
        <f t="shared" si="33"/>
        <v>49</v>
      </c>
      <c r="L168">
        <f t="shared" si="38"/>
        <v>0.97694914089896723</v>
      </c>
      <c r="M168">
        <f t="shared" si="34"/>
        <v>0.95474561683221826</v>
      </c>
      <c r="N168">
        <f t="shared" si="35"/>
        <v>0.95819934953313901</v>
      </c>
      <c r="O168">
        <f t="shared" si="36"/>
        <v>0.97509840412793247</v>
      </c>
    </row>
    <row r="169" spans="2:15" x14ac:dyDescent="0.3">
      <c r="B169">
        <v>7</v>
      </c>
      <c r="C169">
        <v>39</v>
      </c>
      <c r="D169">
        <v>0.85420499999999999</v>
      </c>
      <c r="E169">
        <v>1.3114874363561577</v>
      </c>
      <c r="F169">
        <v>1.1423402009216861</v>
      </c>
      <c r="G169">
        <v>2.4357486032305049</v>
      </c>
      <c r="H169">
        <v>0.74776760838040457</v>
      </c>
      <c r="I169">
        <f t="shared" si="32"/>
        <v>41.329878138106658</v>
      </c>
      <c r="J169">
        <f t="shared" si="37"/>
        <v>40.748866781384876</v>
      </c>
      <c r="K169">
        <f t="shared" si="33"/>
        <v>49</v>
      </c>
      <c r="L169">
        <f t="shared" si="38"/>
        <v>0.94902108999647783</v>
      </c>
      <c r="M169">
        <f t="shared" si="34"/>
        <v>1.0597404650796578</v>
      </c>
      <c r="N169">
        <f t="shared" si="35"/>
        <v>1.0448427379842276</v>
      </c>
      <c r="O169">
        <f t="shared" si="36"/>
        <v>1.110999221494229</v>
      </c>
    </row>
    <row r="170" spans="2:15" x14ac:dyDescent="0.3">
      <c r="B170">
        <v>7</v>
      </c>
      <c r="C170">
        <v>43</v>
      </c>
      <c r="D170">
        <v>1.056379</v>
      </c>
      <c r="E170">
        <v>1.3398793168080325</v>
      </c>
      <c r="F170">
        <v>1.1670702787865963</v>
      </c>
      <c r="G170">
        <v>1.3552154929461973</v>
      </c>
      <c r="H170">
        <v>0.9051545731233237</v>
      </c>
      <c r="I170">
        <f t="shared" si="32"/>
        <v>41.308702495190531</v>
      </c>
      <c r="J170">
        <f t="shared" si="37"/>
        <v>41.829399891669183</v>
      </c>
      <c r="K170">
        <f t="shared" si="33"/>
        <v>49</v>
      </c>
      <c r="L170">
        <f t="shared" si="38"/>
        <v>0.96956607776117254</v>
      </c>
      <c r="M170">
        <f t="shared" si="34"/>
        <v>0.96066749988815192</v>
      </c>
      <c r="N170">
        <f t="shared" si="35"/>
        <v>0.97277674166672523</v>
      </c>
      <c r="O170">
        <f t="shared" si="36"/>
        <v>0.91782028775768221</v>
      </c>
    </row>
    <row r="171" spans="2:15" x14ac:dyDescent="0.3">
      <c r="B171">
        <v>7</v>
      </c>
      <c r="C171">
        <v>41</v>
      </c>
      <c r="D171">
        <v>1.0909329999999999</v>
      </c>
      <c r="E171">
        <v>1.3482459573437973</v>
      </c>
      <c r="F171">
        <v>1.1743578437038931</v>
      </c>
      <c r="G171">
        <v>1.2122108574231911</v>
      </c>
      <c r="H171">
        <v>0.92896130923707765</v>
      </c>
      <c r="I171">
        <f t="shared" si="32"/>
        <v>41.285059977917264</v>
      </c>
      <c r="J171">
        <f t="shared" si="37"/>
        <v>41.97240452719219</v>
      </c>
      <c r="K171">
        <f t="shared" si="33"/>
        <v>49</v>
      </c>
      <c r="L171">
        <f t="shared" si="38"/>
        <v>0.97562036246169592</v>
      </c>
      <c r="M171">
        <f t="shared" si="34"/>
        <v>1.006952682388226</v>
      </c>
      <c r="N171">
        <f t="shared" si="35"/>
        <v>1.0237171835900534</v>
      </c>
      <c r="O171">
        <f t="shared" si="36"/>
        <v>0.89429906553536831</v>
      </c>
    </row>
    <row r="172" spans="2:15" x14ac:dyDescent="0.3">
      <c r="B172">
        <v>7</v>
      </c>
      <c r="C172">
        <v>41</v>
      </c>
      <c r="D172">
        <v>1.2048319999999999</v>
      </c>
      <c r="E172">
        <v>1.4873698523356114</v>
      </c>
      <c r="F172">
        <v>1.2955384312964968</v>
      </c>
      <c r="G172">
        <v>1.3364940941763022</v>
      </c>
      <c r="H172">
        <v>0.9299855341182558</v>
      </c>
      <c r="I172">
        <f t="shared" si="32"/>
        <v>41.153607166995904</v>
      </c>
      <c r="J172">
        <f t="shared" si="37"/>
        <v>41.848121290439082</v>
      </c>
      <c r="K172">
        <f t="shared" si="33"/>
        <v>49</v>
      </c>
      <c r="L172">
        <f t="shared" si="38"/>
        <v>1.0762934660001668</v>
      </c>
      <c r="M172">
        <f t="shared" si="34"/>
        <v>1.0037465162681929</v>
      </c>
      <c r="N172">
        <f t="shared" si="35"/>
        <v>1.0206858851326606</v>
      </c>
      <c r="O172">
        <f t="shared" si="36"/>
        <v>0.89331414338278448</v>
      </c>
    </row>
    <row r="173" spans="2:15" x14ac:dyDescent="0.3">
      <c r="B173">
        <v>7</v>
      </c>
      <c r="C173">
        <v>43</v>
      </c>
      <c r="D173">
        <v>1.094819</v>
      </c>
      <c r="E173">
        <v>1.5727866929948149</v>
      </c>
      <c r="F173">
        <v>1.3699387558560927</v>
      </c>
      <c r="G173">
        <v>1.3521652292283883</v>
      </c>
      <c r="H173">
        <v>0.79917368226861585</v>
      </c>
      <c r="I173">
        <f t="shared" si="32"/>
        <v>42.053618994891302</v>
      </c>
      <c r="J173">
        <f t="shared" si="37"/>
        <v>41.832450155386994</v>
      </c>
      <c r="K173">
        <f t="shared" si="33"/>
        <v>49</v>
      </c>
      <c r="L173">
        <f t="shared" si="38"/>
        <v>1.1381029664035234</v>
      </c>
      <c r="M173">
        <f t="shared" si="34"/>
        <v>0.97799113941607674</v>
      </c>
      <c r="N173">
        <f t="shared" si="35"/>
        <v>0.97284767803225569</v>
      </c>
      <c r="O173">
        <f t="shared" si="36"/>
        <v>1.0395352714955837</v>
      </c>
    </row>
    <row r="174" spans="2:15" x14ac:dyDescent="0.3">
      <c r="B174">
        <v>7</v>
      </c>
      <c r="C174">
        <v>42</v>
      </c>
      <c r="D174">
        <v>0.69407200000000002</v>
      </c>
      <c r="E174">
        <v>1.0843095499472926</v>
      </c>
      <c r="F174">
        <v>0.94446226079722495</v>
      </c>
      <c r="G174">
        <v>1.3620981132015502</v>
      </c>
      <c r="H174">
        <v>0.73488590154373201</v>
      </c>
      <c r="I174">
        <f t="shared" si="32"/>
        <v>42.493700575992328</v>
      </c>
      <c r="J174">
        <f t="shared" si="37"/>
        <v>41.822517271413837</v>
      </c>
      <c r="K174">
        <f t="shared" si="33"/>
        <v>49</v>
      </c>
      <c r="L174">
        <f t="shared" si="38"/>
        <v>0.78463018589307931</v>
      </c>
      <c r="M174">
        <f t="shared" si="34"/>
        <v>1.011754775618865</v>
      </c>
      <c r="N174">
        <f t="shared" si="35"/>
        <v>0.99577422074794852</v>
      </c>
      <c r="O174">
        <f t="shared" si="36"/>
        <v>1.1304737633748074</v>
      </c>
    </row>
    <row r="175" spans="2:15" x14ac:dyDescent="0.3">
      <c r="B175">
        <v>7</v>
      </c>
      <c r="C175">
        <v>40</v>
      </c>
      <c r="D175">
        <v>1.1901109999999999</v>
      </c>
      <c r="E175">
        <v>1.6684858152459578</v>
      </c>
      <c r="F175">
        <v>1.4532952192959083</v>
      </c>
      <c r="G175">
        <v>1.8337588845942514</v>
      </c>
      <c r="H175">
        <v>0.81890519159388986</v>
      </c>
      <c r="I175">
        <f t="shared" si="32"/>
        <v>41.433904774248518</v>
      </c>
      <c r="J175">
        <f t="shared" si="37"/>
        <v>41.350856500021131</v>
      </c>
      <c r="K175">
        <f t="shared" si="33"/>
        <v>49</v>
      </c>
      <c r="L175">
        <f t="shared" si="38"/>
        <v>1.2073529514150625</v>
      </c>
      <c r="M175">
        <f t="shared" si="34"/>
        <v>1.0358476193562129</v>
      </c>
      <c r="N175">
        <f t="shared" si="35"/>
        <v>1.0337714125005282</v>
      </c>
      <c r="O175">
        <f t="shared" si="36"/>
        <v>1.0144876834304217</v>
      </c>
    </row>
    <row r="176" spans="2:15" x14ac:dyDescent="0.3">
      <c r="B176">
        <v>7</v>
      </c>
      <c r="C176">
        <v>46</v>
      </c>
      <c r="D176">
        <v>1.1129690000000001</v>
      </c>
      <c r="E176">
        <v>1.5419909648313481</v>
      </c>
      <c r="F176">
        <v>1.3431148631350718</v>
      </c>
      <c r="G176">
        <v>1.1555842008499888</v>
      </c>
      <c r="H176">
        <v>0.82864766860082995</v>
      </c>
      <c r="I176">
        <f t="shared" si="32"/>
        <v>42.043882118944204</v>
      </c>
      <c r="J176">
        <f t="shared" si="37"/>
        <v>42.029031183765397</v>
      </c>
      <c r="K176">
        <f t="shared" si="33"/>
        <v>49</v>
      </c>
      <c r="L176">
        <f t="shared" si="38"/>
        <v>1.1158185016814444</v>
      </c>
      <c r="M176">
        <f t="shared" si="34"/>
        <v>0.91399743736835226</v>
      </c>
      <c r="N176">
        <f t="shared" si="35"/>
        <v>0.91367459095142167</v>
      </c>
      <c r="O176">
        <f t="shared" si="36"/>
        <v>1.0025602704850218</v>
      </c>
    </row>
    <row r="177" spans="2:15" x14ac:dyDescent="0.3">
      <c r="B177">
        <v>8</v>
      </c>
      <c r="C177">
        <v>46</v>
      </c>
      <c r="D177">
        <v>1.2557069999999999</v>
      </c>
      <c r="E177">
        <v>1.6838325407391441</v>
      </c>
      <c r="F177">
        <v>1.5159819101037262</v>
      </c>
      <c r="G177">
        <v>1.4062357105521341</v>
      </c>
      <c r="H177">
        <v>0.82831265441292912</v>
      </c>
      <c r="I177">
        <f t="shared" si="32"/>
        <v>46.561027343592301</v>
      </c>
      <c r="J177">
        <f t="shared" si="37"/>
        <v>46.372143963511114</v>
      </c>
      <c r="K177">
        <f t="shared" si="33"/>
        <v>64</v>
      </c>
      <c r="L177">
        <f t="shared" si="38"/>
        <v>1.2914999734152899</v>
      </c>
      <c r="M177">
        <f t="shared" si="34"/>
        <v>1.0121962465998326</v>
      </c>
      <c r="N177">
        <f t="shared" si="35"/>
        <v>1.0080900861632851</v>
      </c>
      <c r="O177">
        <f t="shared" si="36"/>
        <v>1.0285042397751147</v>
      </c>
    </row>
    <row r="178" spans="2:15" x14ac:dyDescent="0.3">
      <c r="B178">
        <v>8</v>
      </c>
      <c r="C178">
        <v>47</v>
      </c>
      <c r="D178">
        <v>0.93179199999999995</v>
      </c>
      <c r="E178">
        <v>1.1912946033785805</v>
      </c>
      <c r="F178">
        <v>1.0725419687716442</v>
      </c>
      <c r="G178">
        <v>1.3273742347816977</v>
      </c>
      <c r="H178">
        <v>0.8687697331482126</v>
      </c>
      <c r="I178">
        <f t="shared" si="32"/>
        <v>46.395093665250904</v>
      </c>
      <c r="J178">
        <f t="shared" si="37"/>
        <v>46.52986691505199</v>
      </c>
      <c r="K178">
        <f t="shared" si="33"/>
        <v>64</v>
      </c>
      <c r="L178">
        <f t="shared" si="38"/>
        <v>0.91372325416507394</v>
      </c>
      <c r="M178">
        <f t="shared" si="34"/>
        <v>0.9871296524521469</v>
      </c>
      <c r="N178">
        <f t="shared" si="35"/>
        <v>0.98999716840536145</v>
      </c>
      <c r="O178">
        <f t="shared" si="36"/>
        <v>0.98060860596042243</v>
      </c>
    </row>
    <row r="179" spans="2:15" x14ac:dyDescent="0.3">
      <c r="B179">
        <v>8</v>
      </c>
      <c r="C179">
        <v>47</v>
      </c>
      <c r="D179">
        <v>1.3878280000000001</v>
      </c>
      <c r="E179">
        <v>1.6645391746684024</v>
      </c>
      <c r="F179">
        <v>1.4986117778366457</v>
      </c>
      <c r="G179">
        <v>1.3345804650731694</v>
      </c>
      <c r="H179">
        <v>0.92607573257126674</v>
      </c>
      <c r="I179">
        <f t="shared" si="32"/>
        <v>45.922233209283526</v>
      </c>
      <c r="J179">
        <f t="shared" si="37"/>
        <v>46.515454454469044</v>
      </c>
      <c r="K179">
        <f t="shared" si="33"/>
        <v>64</v>
      </c>
      <c r="L179">
        <f t="shared" si="38"/>
        <v>1.2767019568877578</v>
      </c>
      <c r="M179">
        <f t="shared" si="34"/>
        <v>0.97706879168688354</v>
      </c>
      <c r="N179">
        <f t="shared" si="35"/>
        <v>0.98969052030785198</v>
      </c>
      <c r="O179">
        <f t="shared" si="36"/>
        <v>0.91992808682902905</v>
      </c>
    </row>
    <row r="180" spans="2:15" x14ac:dyDescent="0.3">
      <c r="B180">
        <v>8</v>
      </c>
      <c r="C180">
        <v>45</v>
      </c>
      <c r="D180">
        <v>1.0770770000000001</v>
      </c>
      <c r="E180">
        <v>2.5094482398343949</v>
      </c>
      <c r="F180">
        <v>2.2592971948746361</v>
      </c>
      <c r="G180">
        <v>1.7180075794495169</v>
      </c>
      <c r="H180">
        <v>0.47673099512690048</v>
      </c>
      <c r="I180">
        <f t="shared" si="32"/>
        <v>48.750136880085762</v>
      </c>
      <c r="J180">
        <f t="shared" si="37"/>
        <v>45.748600225716352</v>
      </c>
      <c r="K180">
        <f t="shared" si="33"/>
        <v>64</v>
      </c>
      <c r="L180">
        <f t="shared" si="38"/>
        <v>1.9247474179412767</v>
      </c>
      <c r="M180">
        <f t="shared" si="34"/>
        <v>1.0833363751130169</v>
      </c>
      <c r="N180">
        <f t="shared" si="35"/>
        <v>1.0166355605714745</v>
      </c>
      <c r="O180">
        <f t="shared" si="36"/>
        <v>1.7870100447240787</v>
      </c>
    </row>
    <row r="181" spans="2:15" x14ac:dyDescent="0.3">
      <c r="B181">
        <v>8</v>
      </c>
      <c r="C181">
        <v>47</v>
      </c>
      <c r="D181">
        <v>1.413726</v>
      </c>
      <c r="E181">
        <v>1.6848769528797649</v>
      </c>
      <c r="F181">
        <v>1.5169222113947196</v>
      </c>
      <c r="G181">
        <v>1.5322859406394465</v>
      </c>
      <c r="H181">
        <v>0.9319700043815452</v>
      </c>
      <c r="I181">
        <f t="shared" si="32"/>
        <v>45.479668083668741</v>
      </c>
      <c r="J181">
        <f t="shared" si="37"/>
        <v>46.12004350333649</v>
      </c>
      <c r="K181">
        <f t="shared" si="33"/>
        <v>64</v>
      </c>
      <c r="L181">
        <f t="shared" si="38"/>
        <v>1.2923010377843478</v>
      </c>
      <c r="M181">
        <f t="shared" si="34"/>
        <v>0.96765251241848382</v>
      </c>
      <c r="N181">
        <f t="shared" si="35"/>
        <v>0.98127752134758484</v>
      </c>
      <c r="O181">
        <f t="shared" si="36"/>
        <v>0.91410997448186404</v>
      </c>
    </row>
    <row r="182" spans="2:15" x14ac:dyDescent="0.3">
      <c r="B182">
        <v>8</v>
      </c>
      <c r="C182">
        <v>47</v>
      </c>
      <c r="D182">
        <v>0.96429600000000004</v>
      </c>
      <c r="E182">
        <v>1.3117002468670478</v>
      </c>
      <c r="F182">
        <v>1.180945134161707</v>
      </c>
      <c r="G182">
        <v>1.4037645656658262</v>
      </c>
      <c r="H182">
        <v>0.81654597839086307</v>
      </c>
      <c r="I182">
        <f t="shared" si="32"/>
        <v>46.66010304154144</v>
      </c>
      <c r="J182">
        <f t="shared" si="37"/>
        <v>46.377086253283728</v>
      </c>
      <c r="K182">
        <f t="shared" si="33"/>
        <v>64</v>
      </c>
      <c r="L182">
        <f t="shared" si="38"/>
        <v>1.0060744123723775</v>
      </c>
      <c r="M182">
        <f t="shared" si="34"/>
        <v>0.99276814982003059</v>
      </c>
      <c r="N182">
        <f t="shared" si="35"/>
        <v>0.98674651602731334</v>
      </c>
      <c r="O182">
        <f t="shared" si="36"/>
        <v>1.0433252988422408</v>
      </c>
    </row>
    <row r="183" spans="2:15" x14ac:dyDescent="0.3">
      <c r="B183">
        <v>8</v>
      </c>
      <c r="C183">
        <v>43</v>
      </c>
      <c r="D183">
        <v>0.81959000000000004</v>
      </c>
      <c r="E183">
        <v>1.0131323313361862</v>
      </c>
      <c r="F183">
        <v>0.91213956832825593</v>
      </c>
      <c r="G183">
        <v>1.4707323594395136</v>
      </c>
      <c r="H183">
        <v>0.89853573779517293</v>
      </c>
      <c r="I183">
        <f t="shared" si="32"/>
        <v>45.870249378759588</v>
      </c>
      <c r="J183">
        <f t="shared" si="37"/>
        <v>46.243150665736358</v>
      </c>
      <c r="K183">
        <f t="shared" si="33"/>
        <v>64</v>
      </c>
      <c r="L183">
        <f t="shared" si="38"/>
        <v>0.77707274763349499</v>
      </c>
      <c r="M183">
        <f t="shared" si="34"/>
        <v>1.0667499855525486</v>
      </c>
      <c r="N183">
        <f t="shared" si="35"/>
        <v>1.0754221085054967</v>
      </c>
      <c r="O183">
        <f t="shared" si="36"/>
        <v>0.94812375411302596</v>
      </c>
    </row>
    <row r="184" spans="2:15" x14ac:dyDescent="0.3">
      <c r="B184">
        <v>8</v>
      </c>
      <c r="C184">
        <v>50</v>
      </c>
      <c r="D184">
        <v>0.94726999999999995</v>
      </c>
      <c r="E184">
        <v>1.1699347377139173</v>
      </c>
      <c r="F184">
        <v>1.0533113332028239</v>
      </c>
      <c r="G184">
        <v>1.5073759019065303</v>
      </c>
      <c r="H184">
        <v>0.89932574552256828</v>
      </c>
      <c r="I184">
        <f t="shared" si="32"/>
        <v>45.790642232006391</v>
      </c>
      <c r="J184">
        <f t="shared" si="37"/>
        <v>46.169863580802321</v>
      </c>
      <c r="K184">
        <f t="shared" si="33"/>
        <v>64</v>
      </c>
      <c r="L184">
        <f t="shared" si="38"/>
        <v>0.89734023194009815</v>
      </c>
      <c r="M184">
        <f t="shared" si="34"/>
        <v>0.9158128446401278</v>
      </c>
      <c r="N184">
        <f t="shared" si="35"/>
        <v>0.92339727161604646</v>
      </c>
      <c r="O184">
        <f t="shared" si="36"/>
        <v>0.94729088004486384</v>
      </c>
    </row>
    <row r="185" spans="2:15" x14ac:dyDescent="0.3">
      <c r="B185">
        <v>8</v>
      </c>
      <c r="C185">
        <v>50</v>
      </c>
      <c r="D185">
        <v>1.080546</v>
      </c>
      <c r="E185">
        <v>1.562231313177205</v>
      </c>
      <c r="F185">
        <v>1.4065023408649793</v>
      </c>
      <c r="G185">
        <v>1.0769643622135243</v>
      </c>
      <c r="H185">
        <v>0.76825040997477423</v>
      </c>
      <c r="I185">
        <f t="shared" si="32"/>
        <v>47.700067995774759</v>
      </c>
      <c r="J185">
        <f t="shared" si="37"/>
        <v>47.030686660188337</v>
      </c>
      <c r="K185">
        <f t="shared" si="33"/>
        <v>64</v>
      </c>
      <c r="L185">
        <f t="shared" si="38"/>
        <v>1.1982318019292035</v>
      </c>
      <c r="M185">
        <f t="shared" si="34"/>
        <v>0.95400135991549517</v>
      </c>
      <c r="N185">
        <f t="shared" si="35"/>
        <v>0.94061373320376673</v>
      </c>
      <c r="O185">
        <f t="shared" si="36"/>
        <v>1.1089132734091871</v>
      </c>
    </row>
    <row r="186" spans="2:15" x14ac:dyDescent="0.3">
      <c r="B186">
        <v>8</v>
      </c>
      <c r="C186">
        <v>48</v>
      </c>
      <c r="D186">
        <v>1.1748780000000001</v>
      </c>
      <c r="E186">
        <v>1.4143516361903861</v>
      </c>
      <c r="F186">
        <v>1.2733638548457038</v>
      </c>
      <c r="G186">
        <v>1.4784002626881207</v>
      </c>
      <c r="H186">
        <v>0.92265694171314649</v>
      </c>
      <c r="I186">
        <f t="shared" si="32"/>
        <v>45.66194394091859</v>
      </c>
      <c r="J186">
        <f t="shared" si="37"/>
        <v>46.227814859239146</v>
      </c>
      <c r="K186">
        <f t="shared" si="33"/>
        <v>64</v>
      </c>
      <c r="L186">
        <f t="shared" si="38"/>
        <v>1.0848080532627824</v>
      </c>
      <c r="M186">
        <f t="shared" si="34"/>
        <v>0.95129049876913729</v>
      </c>
      <c r="N186">
        <f t="shared" si="35"/>
        <v>0.96307947623414891</v>
      </c>
      <c r="O186">
        <f t="shared" si="36"/>
        <v>0.92333676625384276</v>
      </c>
    </row>
    <row r="187" spans="2:15" x14ac:dyDescent="0.3">
      <c r="B187">
        <v>8</v>
      </c>
      <c r="C187">
        <v>46</v>
      </c>
      <c r="D187">
        <v>0.82597799999999999</v>
      </c>
      <c r="E187">
        <v>1.1556761756246476</v>
      </c>
      <c r="F187">
        <v>1.0404741171089154</v>
      </c>
      <c r="G187">
        <v>1.2817737640686964</v>
      </c>
      <c r="H187">
        <v>0.79384771463136528</v>
      </c>
      <c r="I187">
        <f t="shared" si="32"/>
        <v>47.085670754811687</v>
      </c>
      <c r="J187">
        <f t="shared" si="37"/>
        <v>46.621067856477993</v>
      </c>
      <c r="K187">
        <f t="shared" si="33"/>
        <v>64</v>
      </c>
      <c r="L187">
        <f t="shared" si="38"/>
        <v>0.88640391130624918</v>
      </c>
      <c r="M187">
        <f t="shared" si="34"/>
        <v>1.0236015381480801</v>
      </c>
      <c r="N187">
        <f t="shared" si="35"/>
        <v>1.013501475140826</v>
      </c>
      <c r="O187">
        <f t="shared" si="36"/>
        <v>1.0731568047892912</v>
      </c>
    </row>
    <row r="188" spans="2:15" x14ac:dyDescent="0.3">
      <c r="B188">
        <v>8</v>
      </c>
      <c r="C188">
        <v>45</v>
      </c>
      <c r="D188">
        <v>0.71601800000000004</v>
      </c>
      <c r="E188">
        <v>1.2768085588480731</v>
      </c>
      <c r="F188">
        <v>1.1495315781399609</v>
      </c>
      <c r="G188">
        <v>1.8137728275028129</v>
      </c>
      <c r="H188">
        <v>0.62287806060845896</v>
      </c>
      <c r="I188">
        <f t="shared" si="32"/>
        <v>47.389429860126704</v>
      </c>
      <c r="J188">
        <f t="shared" si="37"/>
        <v>45.557069729609758</v>
      </c>
      <c r="K188">
        <f t="shared" si="33"/>
        <v>64</v>
      </c>
      <c r="L188">
        <f t="shared" si="38"/>
        <v>0.97931247906923602</v>
      </c>
      <c r="M188">
        <f t="shared" si="34"/>
        <v>1.053098441336149</v>
      </c>
      <c r="N188">
        <f t="shared" si="35"/>
        <v>1.0123793273246613</v>
      </c>
      <c r="O188">
        <f t="shared" si="36"/>
        <v>1.3677204750009579</v>
      </c>
    </row>
    <row r="189" spans="2:15" x14ac:dyDescent="0.3">
      <c r="B189">
        <v>8</v>
      </c>
      <c r="C189">
        <v>48</v>
      </c>
      <c r="D189">
        <v>1.200515</v>
      </c>
      <c r="E189">
        <v>1.4060316484675079</v>
      </c>
      <c r="F189">
        <v>1.2658732341485699</v>
      </c>
      <c r="G189">
        <v>1.0958886746668957</v>
      </c>
      <c r="H189">
        <v>0.9483690527728631</v>
      </c>
      <c r="I189">
        <f t="shared" si="32"/>
        <v>46.221270228483306</v>
      </c>
      <c r="J189">
        <f t="shared" si="37"/>
        <v>46.992838035281594</v>
      </c>
      <c r="K189">
        <f t="shared" si="33"/>
        <v>64</v>
      </c>
      <c r="L189">
        <f t="shared" si="38"/>
        <v>1.0784266206304163</v>
      </c>
      <c r="M189">
        <f t="shared" si="34"/>
        <v>0.96294312976006891</v>
      </c>
      <c r="N189">
        <f t="shared" si="35"/>
        <v>0.97901745906836657</v>
      </c>
      <c r="O189">
        <f t="shared" si="36"/>
        <v>0.89830332868012164</v>
      </c>
    </row>
    <row r="190" spans="2:15" x14ac:dyDescent="0.3">
      <c r="B190">
        <v>8</v>
      </c>
      <c r="C190">
        <v>46</v>
      </c>
      <c r="D190">
        <v>1.012537</v>
      </c>
      <c r="E190">
        <v>1.4235166752112465</v>
      </c>
      <c r="F190">
        <v>1.2816152890144008</v>
      </c>
      <c r="G190">
        <v>1.4114874531538404</v>
      </c>
      <c r="H190">
        <v>0.7900475350747963</v>
      </c>
      <c r="I190">
        <f t="shared" si="32"/>
        <v>46.856644813093951</v>
      </c>
      <c r="J190">
        <f t="shared" si="37"/>
        <v>46.361640478307706</v>
      </c>
      <c r="K190">
        <f t="shared" si="33"/>
        <v>64</v>
      </c>
      <c r="L190">
        <f t="shared" si="38"/>
        <v>1.091837640448807</v>
      </c>
      <c r="M190">
        <f t="shared" si="34"/>
        <v>1.0186227133281294</v>
      </c>
      <c r="N190">
        <f t="shared" si="35"/>
        <v>1.0078617495284283</v>
      </c>
      <c r="O190">
        <f t="shared" si="36"/>
        <v>1.0783187581775353</v>
      </c>
    </row>
    <row r="191" spans="2:15" x14ac:dyDescent="0.3">
      <c r="B191">
        <v>8</v>
      </c>
      <c r="C191">
        <v>46</v>
      </c>
      <c r="D191">
        <v>1.057677</v>
      </c>
      <c r="E191">
        <v>1.2897135115574219</v>
      </c>
      <c r="F191">
        <v>1.1611501176234234</v>
      </c>
      <c r="G191">
        <v>1.1636684839613722</v>
      </c>
      <c r="H191">
        <v>0.9108873899653851</v>
      </c>
      <c r="I191">
        <f t="shared" si="32"/>
        <v>46.385563912354172</v>
      </c>
      <c r="J191">
        <f t="shared" si="37"/>
        <v>46.857278416692637</v>
      </c>
      <c r="K191">
        <f t="shared" si="33"/>
        <v>64</v>
      </c>
      <c r="L191">
        <f t="shared" si="38"/>
        <v>0.98921058097533965</v>
      </c>
      <c r="M191">
        <f t="shared" si="34"/>
        <v>1.0083818241816125</v>
      </c>
      <c r="N191">
        <f t="shared" si="35"/>
        <v>1.0186364873194051</v>
      </c>
      <c r="O191">
        <f t="shared" si="36"/>
        <v>0.9352671760616329</v>
      </c>
    </row>
    <row r="192" spans="2:15" x14ac:dyDescent="0.3">
      <c r="B192">
        <v>9</v>
      </c>
      <c r="C192">
        <v>53</v>
      </c>
      <c r="D192">
        <v>0.98075800000000002</v>
      </c>
      <c r="E192">
        <v>1.3341554643331894</v>
      </c>
      <c r="F192">
        <v>1.2283908621955417</v>
      </c>
      <c r="G192">
        <v>1.5457588463808796</v>
      </c>
      <c r="H192">
        <v>0.79840873958233483</v>
      </c>
      <c r="I192">
        <f t="shared" si="32"/>
        <v>51.177044804616344</v>
      </c>
      <c r="J192">
        <f t="shared" si="37"/>
        <v>50.547338845472744</v>
      </c>
      <c r="K192">
        <f t="shared" si="33"/>
        <v>81</v>
      </c>
      <c r="L192">
        <f t="shared" si="38"/>
        <v>1.0667052273424533</v>
      </c>
      <c r="M192">
        <f t="shared" si="34"/>
        <v>0.96560461895502536</v>
      </c>
      <c r="N192">
        <f t="shared" si="35"/>
        <v>0.95372337444288191</v>
      </c>
      <c r="O192">
        <f t="shared" si="36"/>
        <v>1.0876334705834194</v>
      </c>
    </row>
    <row r="193" spans="2:15" x14ac:dyDescent="0.3">
      <c r="B193">
        <v>9</v>
      </c>
      <c r="C193">
        <v>51</v>
      </c>
      <c r="D193">
        <v>1.19563</v>
      </c>
      <c r="E193">
        <v>1.4681920714223748</v>
      </c>
      <c r="F193">
        <v>1.3518017747538775</v>
      </c>
      <c r="G193">
        <v>2.4134989300992089</v>
      </c>
      <c r="H193">
        <v>0.88447139390513696</v>
      </c>
      <c r="I193">
        <f t="shared" si="32"/>
        <v>47.799260664556144</v>
      </c>
      <c r="J193">
        <f t="shared" si="37"/>
        <v>47.944118594317757</v>
      </c>
      <c r="K193">
        <f t="shared" si="33"/>
        <v>81</v>
      </c>
      <c r="L193">
        <f t="shared" si="38"/>
        <v>1.1738723103845639</v>
      </c>
      <c r="M193">
        <f t="shared" si="34"/>
        <v>0.93724040518737539</v>
      </c>
      <c r="N193">
        <f t="shared" si="35"/>
        <v>0.94008075675132863</v>
      </c>
      <c r="O193">
        <f t="shared" si="36"/>
        <v>0.98180232211015439</v>
      </c>
    </row>
    <row r="194" spans="2:15" x14ac:dyDescent="0.3">
      <c r="B194">
        <v>9</v>
      </c>
      <c r="C194">
        <v>52</v>
      </c>
      <c r="D194">
        <v>0.85088900000000001</v>
      </c>
      <c r="E194">
        <v>1.1494747068042281</v>
      </c>
      <c r="F194">
        <v>1.0583505924993026</v>
      </c>
      <c r="G194">
        <v>1.5966476397382534</v>
      </c>
      <c r="H194">
        <v>0.80397649515234781</v>
      </c>
      <c r="I194">
        <f t="shared" si="32"/>
        <v>50.974268624414108</v>
      </c>
      <c r="J194">
        <f t="shared" si="37"/>
        <v>50.394672465400625</v>
      </c>
      <c r="K194">
        <f t="shared" si="33"/>
        <v>81</v>
      </c>
      <c r="L194">
        <f t="shared" si="38"/>
        <v>0.91904632647802698</v>
      </c>
      <c r="M194">
        <f t="shared" si="34"/>
        <v>0.98027439662334825</v>
      </c>
      <c r="N194">
        <f t="shared" si="35"/>
        <v>0.96912831664231969</v>
      </c>
      <c r="O194">
        <f t="shared" si="36"/>
        <v>1.0801013134239918</v>
      </c>
    </row>
    <row r="195" spans="2:15" x14ac:dyDescent="0.3">
      <c r="B195">
        <v>9</v>
      </c>
      <c r="C195">
        <v>50</v>
      </c>
      <c r="D195">
        <v>1.466693</v>
      </c>
      <c r="E195">
        <v>1.8404181349644551</v>
      </c>
      <c r="F195">
        <v>1.6945197767782043</v>
      </c>
      <c r="G195">
        <v>1.2713190582158331</v>
      </c>
      <c r="H195">
        <v>0.86555083044744863</v>
      </c>
      <c r="I195">
        <f t="shared" si="32"/>
        <v>51.396085351325461</v>
      </c>
      <c r="J195">
        <f t="shared" si="37"/>
        <v>51.370658209967885</v>
      </c>
      <c r="K195">
        <f t="shared" si="33"/>
        <v>81</v>
      </c>
      <c r="L195">
        <f t="shared" si="38"/>
        <v>1.4714804215441502</v>
      </c>
      <c r="M195">
        <f t="shared" si="34"/>
        <v>1.0279217070265092</v>
      </c>
      <c r="N195">
        <f t="shared" si="35"/>
        <v>1.0274131641993578</v>
      </c>
      <c r="O195">
        <f t="shared" si="36"/>
        <v>1.0032640924475333</v>
      </c>
    </row>
    <row r="196" spans="2:15" x14ac:dyDescent="0.3">
      <c r="B196">
        <v>9</v>
      </c>
      <c r="C196">
        <v>52</v>
      </c>
      <c r="D196">
        <v>1.5422340000000001</v>
      </c>
      <c r="E196">
        <v>1.9279563002472992</v>
      </c>
      <c r="F196">
        <v>1.775118391558494</v>
      </c>
      <c r="G196">
        <v>1.2871834628391661</v>
      </c>
      <c r="H196">
        <v>0.86880627643431196</v>
      </c>
      <c r="I196">
        <f t="shared" ref="I196:I197" si="39">6*B196+(6-B196)*G196+(1-H196)*B196</f>
        <v>51.31919312357369</v>
      </c>
      <c r="J196">
        <f t="shared" si="37"/>
        <v>51.323064996097884</v>
      </c>
      <c r="K196">
        <f t="shared" ref="K196:K197" si="40">B196^2</f>
        <v>81</v>
      </c>
      <c r="L196">
        <f t="shared" si="38"/>
        <v>1.5414703297636154</v>
      </c>
      <c r="M196">
        <f t="shared" ref="M196:M197" si="41">I196/C196</f>
        <v>0.98690756006872482</v>
      </c>
      <c r="N196">
        <f t="shared" ref="N196:N197" si="42">J196/C196</f>
        <v>0.98698201915572858</v>
      </c>
      <c r="O196">
        <f t="shared" ref="O196:O197" si="43">L196/D196</f>
        <v>0.99950482855624723</v>
      </c>
    </row>
    <row r="197" spans="2:15" x14ac:dyDescent="0.3">
      <c r="B197">
        <v>9</v>
      </c>
      <c r="C197">
        <v>56</v>
      </c>
      <c r="D197">
        <v>1.4018349999999999</v>
      </c>
      <c r="E197">
        <v>1.7320117435658668</v>
      </c>
      <c r="F197">
        <v>1.5947072555558932</v>
      </c>
      <c r="G197">
        <v>1.0636167993964101</v>
      </c>
      <c r="H197">
        <v>0.87905475761527108</v>
      </c>
      <c r="I197">
        <f t="shared" si="39"/>
        <v>51.897656783273334</v>
      </c>
      <c r="J197">
        <f t="shared" si="37"/>
        <v>51.993764986426157</v>
      </c>
      <c r="K197">
        <f t="shared" si="40"/>
        <v>81</v>
      </c>
      <c r="L197">
        <f t="shared" si="38"/>
        <v>1.3848056167904168</v>
      </c>
      <c r="M197">
        <f t="shared" si="41"/>
        <v>0.92674387112988099</v>
      </c>
      <c r="N197">
        <f t="shared" si="42"/>
        <v>0.92846008904332422</v>
      </c>
      <c r="O197">
        <f t="shared" si="43"/>
        <v>0.98785207730611435</v>
      </c>
    </row>
  </sheetData>
  <phoneticPr fontId="4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60BA9-2667-40ED-A4CB-173CF4F42220}">
  <dimension ref="B1:AF198"/>
  <sheetViews>
    <sheetView topLeftCell="D1" zoomScale="60" zoomScaleNormal="60" workbookViewId="0">
      <selection activeCell="I1" sqref="I1:AA1"/>
    </sheetView>
  </sheetViews>
  <sheetFormatPr defaultRowHeight="14" x14ac:dyDescent="0.3"/>
  <cols>
    <col min="13" max="14" width="10.1640625" customWidth="1"/>
    <col min="28" max="29" width="10.5" customWidth="1"/>
  </cols>
  <sheetData>
    <row r="1" spans="2:32" x14ac:dyDescent="0.3">
      <c r="I1" s="2" t="s">
        <v>28</v>
      </c>
      <c r="J1" s="2" t="s">
        <v>29</v>
      </c>
      <c r="K1" s="29"/>
      <c r="L1" s="2" t="s">
        <v>30</v>
      </c>
      <c r="M1" s="2" t="s">
        <v>28</v>
      </c>
      <c r="N1" s="2" t="s">
        <v>29</v>
      </c>
      <c r="X1" s="2" t="s">
        <v>28</v>
      </c>
      <c r="Y1" s="2" t="s">
        <v>29</v>
      </c>
      <c r="AA1" s="2" t="s">
        <v>30</v>
      </c>
      <c r="AB1" s="2" t="s">
        <v>28</v>
      </c>
      <c r="AC1" s="2" t="s">
        <v>29</v>
      </c>
    </row>
    <row r="2" spans="2:32" ht="20.5" customHeight="1" x14ac:dyDescent="0.4">
      <c r="B2" s="2" t="s">
        <v>1</v>
      </c>
      <c r="C2" s="21" t="s">
        <v>12</v>
      </c>
      <c r="D2" s="22" t="s">
        <v>18</v>
      </c>
      <c r="E2" s="22" t="s">
        <v>2</v>
      </c>
      <c r="F2" s="22" t="s">
        <v>3</v>
      </c>
      <c r="G2" s="22" t="s">
        <v>0</v>
      </c>
      <c r="H2" s="22" t="s">
        <v>19</v>
      </c>
      <c r="I2" s="22" t="s">
        <v>13</v>
      </c>
      <c r="J2" s="22" t="s">
        <v>14</v>
      </c>
      <c r="K2" s="21" t="s">
        <v>11</v>
      </c>
      <c r="L2" s="22" t="s">
        <v>8</v>
      </c>
      <c r="M2" s="22" t="s">
        <v>15</v>
      </c>
      <c r="N2" s="22" t="s">
        <v>16</v>
      </c>
      <c r="O2" s="22" t="s">
        <v>17</v>
      </c>
      <c r="Q2" s="2" t="s">
        <v>1</v>
      </c>
      <c r="R2" s="21" t="s">
        <v>12</v>
      </c>
      <c r="S2" s="22" t="s">
        <v>18</v>
      </c>
      <c r="T2" s="22" t="s">
        <v>2</v>
      </c>
      <c r="U2" s="22" t="s">
        <v>3</v>
      </c>
      <c r="V2" s="22" t="s">
        <v>0</v>
      </c>
      <c r="W2" s="22" t="s">
        <v>19</v>
      </c>
      <c r="X2" s="22" t="s">
        <v>13</v>
      </c>
      <c r="Y2" s="22" t="s">
        <v>14</v>
      </c>
      <c r="Z2" s="21" t="s">
        <v>11</v>
      </c>
      <c r="AA2" s="22" t="s">
        <v>8</v>
      </c>
      <c r="AB2" s="22" t="s">
        <v>15</v>
      </c>
      <c r="AC2" s="22" t="s">
        <v>16</v>
      </c>
      <c r="AD2" s="22" t="s">
        <v>17</v>
      </c>
      <c r="AE2" s="9" t="s">
        <v>10</v>
      </c>
    </row>
    <row r="3" spans="2:32" x14ac:dyDescent="0.3">
      <c r="B3">
        <v>4</v>
      </c>
      <c r="C3">
        <v>25</v>
      </c>
      <c r="D3">
        <v>0.46048800000000001</v>
      </c>
      <c r="E3">
        <v>0.74837371349954207</v>
      </c>
      <c r="F3">
        <v>0.47642950313395999</v>
      </c>
      <c r="G3">
        <v>1.2912663199329659</v>
      </c>
      <c r="H3">
        <v>0.96653963906706752</v>
      </c>
      <c r="I3">
        <f>6*B3+(6-B3)*G3+(1-H3)*B3</f>
        <v>26.71637408359766</v>
      </c>
      <c r="J3">
        <f t="shared" ref="J3:J34" si="0">6*B3+(6-B3)*G3+AE$5</f>
        <v>27.883553048029199</v>
      </c>
      <c r="K3">
        <f>B3^2</f>
        <v>16</v>
      </c>
      <c r="L3">
        <f t="shared" ref="L3:L34" si="1">F3*(1-AE$5/B3)</f>
        <v>0.3214683764768681</v>
      </c>
      <c r="M3">
        <f>I3/C3</f>
        <v>1.0686549633439064</v>
      </c>
      <c r="N3">
        <f>J3/C3</f>
        <v>1.1153421219211679</v>
      </c>
      <c r="O3">
        <f>L3/D3</f>
        <v>0.69810369972044461</v>
      </c>
      <c r="P3" s="2" t="s">
        <v>4</v>
      </c>
      <c r="Q3" s="3">
        <f t="shared" ref="Q3:AD3" si="2">MIN(B3:B198)</f>
        <v>4</v>
      </c>
      <c r="R3" s="3">
        <f t="shared" si="2"/>
        <v>24</v>
      </c>
      <c r="S3" s="3">
        <f t="shared" si="2"/>
        <v>0.407777</v>
      </c>
      <c r="T3" s="3">
        <f t="shared" si="2"/>
        <v>0.69886551492552451</v>
      </c>
      <c r="U3" s="3">
        <f t="shared" si="2"/>
        <v>0.47642950313395999</v>
      </c>
      <c r="V3" s="3">
        <f t="shared" si="2"/>
        <v>1.0204788416280497</v>
      </c>
      <c r="W3" s="3">
        <f t="shared" si="2"/>
        <v>0.36061755677931029</v>
      </c>
      <c r="X3" s="3">
        <f t="shared" si="2"/>
        <v>26.459968254113747</v>
      </c>
      <c r="Y3" s="3">
        <f t="shared" si="2"/>
        <v>27.360862767905395</v>
      </c>
      <c r="Z3" s="3">
        <f t="shared" si="2"/>
        <v>16</v>
      </c>
      <c r="AA3" s="3">
        <f t="shared" si="2"/>
        <v>0.3214683764768681</v>
      </c>
      <c r="AB3" s="3">
        <f t="shared" si="2"/>
        <v>0.88867706825225135</v>
      </c>
      <c r="AC3" s="3">
        <f t="shared" si="2"/>
        <v>0.88523688037741166</v>
      </c>
      <c r="AD3" s="3">
        <f t="shared" si="2"/>
        <v>0.69033155087877385</v>
      </c>
    </row>
    <row r="4" spans="2:32" x14ac:dyDescent="0.3">
      <c r="B4">
        <v>4</v>
      </c>
      <c r="C4">
        <v>29</v>
      </c>
      <c r="D4">
        <v>0.57299900000000004</v>
      </c>
      <c r="E4">
        <v>1.3653888421901679</v>
      </c>
      <c r="F4">
        <v>0.86923353390834002</v>
      </c>
      <c r="G4">
        <v>1.4455952029008157</v>
      </c>
      <c r="H4">
        <v>0.659200292726422</v>
      </c>
      <c r="I4">
        <f t="shared" ref="I4:I67" si="3">6*B4+(6-B4)*G4+(1-H4)*B4</f>
        <v>28.254389234895942</v>
      </c>
      <c r="J4">
        <f t="shared" si="0"/>
        <v>28.192210813964898</v>
      </c>
      <c r="K4">
        <f t="shared" ref="K4:K67" si="4">B4^2</f>
        <v>16</v>
      </c>
      <c r="L4">
        <f t="shared" si="1"/>
        <v>0.58651089213968299</v>
      </c>
      <c r="M4">
        <f t="shared" ref="M4:M67" si="5">I4/C4</f>
        <v>0.97428928396192904</v>
      </c>
      <c r="N4">
        <f t="shared" ref="N4:N67" si="6">J4/C4</f>
        <v>0.97214520048154818</v>
      </c>
      <c r="O4">
        <f t="shared" ref="O4:O67" si="7">L4/D4</f>
        <v>1.0235810047481462</v>
      </c>
      <c r="P4" s="2" t="s">
        <v>5</v>
      </c>
      <c r="Q4" s="3">
        <f t="shared" ref="Q4:AD4" si="8">MAX(B3:B198)</f>
        <v>9</v>
      </c>
      <c r="R4" s="3">
        <f t="shared" si="8"/>
        <v>54</v>
      </c>
      <c r="S4" s="3">
        <f t="shared" si="8"/>
        <v>1.581683</v>
      </c>
      <c r="T4" s="3">
        <f t="shared" si="8"/>
        <v>2.937323308234125</v>
      </c>
      <c r="U4" s="3">
        <f t="shared" si="8"/>
        <v>2.5892683576419815</v>
      </c>
      <c r="V4" s="3">
        <f t="shared" si="8"/>
        <v>3.2137048420810799</v>
      </c>
      <c r="W4" s="3">
        <f t="shared" si="8"/>
        <v>0.98202512171685696</v>
      </c>
      <c r="X4" s="3">
        <f t="shared" si="8"/>
        <v>52.119162204250436</v>
      </c>
      <c r="Y4" s="3">
        <f t="shared" si="8"/>
        <v>52.090507718820021</v>
      </c>
      <c r="Z4" s="3">
        <f t="shared" si="8"/>
        <v>81</v>
      </c>
      <c r="AA4" s="3">
        <f t="shared" si="8"/>
        <v>2.168181985704031</v>
      </c>
      <c r="AB4" s="3">
        <f t="shared" si="8"/>
        <v>1.1947240747288634</v>
      </c>
      <c r="AC4" s="3">
        <f t="shared" si="8"/>
        <v>1.1509293147697155</v>
      </c>
      <c r="AD4" s="3">
        <f t="shared" si="8"/>
        <v>2.0514694985305018</v>
      </c>
    </row>
    <row r="5" spans="2:32" x14ac:dyDescent="0.3">
      <c r="B5">
        <v>4</v>
      </c>
      <c r="C5">
        <v>24</v>
      </c>
      <c r="D5">
        <v>0.59277000000000002</v>
      </c>
      <c r="E5">
        <v>0.96456358999991043</v>
      </c>
      <c r="F5">
        <v>0.61406025309980006</v>
      </c>
      <c r="G5">
        <v>1.1606415731549524</v>
      </c>
      <c r="H5">
        <v>0.96532872304903949</v>
      </c>
      <c r="I5">
        <f t="shared" si="3"/>
        <v>26.459968254113747</v>
      </c>
      <c r="J5">
        <f t="shared" si="0"/>
        <v>27.622303554473174</v>
      </c>
      <c r="K5">
        <f t="shared" si="4"/>
        <v>16</v>
      </c>
      <c r="L5">
        <f t="shared" si="1"/>
        <v>0.4143340228186147</v>
      </c>
      <c r="M5">
        <f t="shared" si="5"/>
        <v>1.1024986772547394</v>
      </c>
      <c r="N5">
        <f t="shared" si="6"/>
        <v>1.1509293147697155</v>
      </c>
      <c r="O5">
        <f t="shared" si="7"/>
        <v>0.69897940654657742</v>
      </c>
      <c r="P5" s="2" t="s">
        <v>6</v>
      </c>
      <c r="Q5" s="3">
        <f t="shared" ref="Q5:AD5" si="9">AVERAGE(B3:B198)</f>
        <v>6.0051020408163263</v>
      </c>
      <c r="R5" s="3">
        <f t="shared" si="9"/>
        <v>37.193877551020407</v>
      </c>
      <c r="S5" s="3">
        <f t="shared" si="9"/>
        <v>0.86012589795918393</v>
      </c>
      <c r="T5" s="3">
        <f t="shared" si="9"/>
        <v>1.3640835745048776</v>
      </c>
      <c r="U5" s="3">
        <f t="shared" si="9"/>
        <v>1.1102018826859048</v>
      </c>
      <c r="V5" s="3">
        <f t="shared" si="9"/>
        <v>1.5095859674248107</v>
      </c>
      <c r="W5" s="3">
        <f t="shared" si="9"/>
        <v>0.78917399013135414</v>
      </c>
      <c r="X5" s="3">
        <f t="shared" si="9"/>
        <v>37.2707560313168</v>
      </c>
      <c r="Y5" s="3">
        <f t="shared" si="9"/>
        <v>37.325476580213163</v>
      </c>
      <c r="Z5" s="3">
        <f t="shared" si="9"/>
        <v>37.301020408163268</v>
      </c>
      <c r="AA5" s="3">
        <f t="shared" si="9"/>
        <v>0.86707302913085693</v>
      </c>
      <c r="AB5" s="3">
        <f t="shared" si="9"/>
        <v>1.004570000265143</v>
      </c>
      <c r="AC5" s="3">
        <f t="shared" si="9"/>
        <v>1.0065904245594997</v>
      </c>
      <c r="AD5" s="3">
        <f t="shared" si="9"/>
        <v>1.01939112056768</v>
      </c>
      <c r="AE5" s="3">
        <f>Z5-36</f>
        <v>1.3010204081632679</v>
      </c>
    </row>
    <row r="6" spans="2:32" x14ac:dyDescent="0.3">
      <c r="B6">
        <v>4</v>
      </c>
      <c r="C6">
        <v>27</v>
      </c>
      <c r="D6">
        <v>0.64536099999999996</v>
      </c>
      <c r="E6">
        <v>1.9863468026422781</v>
      </c>
      <c r="F6">
        <v>1.2645476493412002</v>
      </c>
      <c r="G6">
        <v>1.90664314479893</v>
      </c>
      <c r="H6">
        <v>0.51034929394413719</v>
      </c>
      <c r="I6">
        <f t="shared" si="3"/>
        <v>29.771889113821313</v>
      </c>
      <c r="J6">
        <f t="shared" si="0"/>
        <v>29.11430669776113</v>
      </c>
      <c r="K6">
        <f t="shared" si="4"/>
        <v>16</v>
      </c>
      <c r="L6">
        <f t="shared" si="1"/>
        <v>0.85324707461925287</v>
      </c>
      <c r="M6">
        <f t="shared" si="5"/>
        <v>1.1026625597711597</v>
      </c>
      <c r="N6">
        <f t="shared" si="6"/>
        <v>1.0783076554726345</v>
      </c>
      <c r="O6">
        <f t="shared" si="7"/>
        <v>1.322123702267805</v>
      </c>
      <c r="P6" s="2" t="s">
        <v>7</v>
      </c>
      <c r="Q6" s="3">
        <f t="shared" ref="Q6:AD6" si="10">STDEV(B3:B198)</f>
        <v>1.11630089216213</v>
      </c>
      <c r="R6" s="3">
        <f t="shared" si="10"/>
        <v>5.5129835810037227</v>
      </c>
      <c r="S6" s="3">
        <f t="shared" si="10"/>
        <v>0.2301543756552791</v>
      </c>
      <c r="T6" s="3">
        <f t="shared" si="10"/>
        <v>0.34700336646589863</v>
      </c>
      <c r="U6" s="3">
        <f t="shared" si="10"/>
        <v>0.30880911979602632</v>
      </c>
      <c r="V6" s="3">
        <f t="shared" si="10"/>
        <v>0.36953945817298889</v>
      </c>
      <c r="W6" s="3">
        <f t="shared" si="10"/>
        <v>0.13535444925758122</v>
      </c>
      <c r="X6" s="3">
        <f t="shared" si="10"/>
        <v>5.2060113180806811</v>
      </c>
      <c r="Y6" s="3">
        <f t="shared" si="10"/>
        <v>5.0397526522126412</v>
      </c>
      <c r="Z6" s="3">
        <f t="shared" si="10"/>
        <v>13.985934288698283</v>
      </c>
      <c r="AA6" s="3">
        <f t="shared" si="10"/>
        <v>0.26452834911215384</v>
      </c>
      <c r="AB6" s="3">
        <f t="shared" si="10"/>
        <v>4.9926282598095756E-2</v>
      </c>
      <c r="AC6" s="3">
        <f t="shared" si="10"/>
        <v>4.6256583079218629E-2</v>
      </c>
      <c r="AD6" s="3">
        <f t="shared" si="10"/>
        <v>0.2274708683005924</v>
      </c>
    </row>
    <row r="7" spans="2:32" x14ac:dyDescent="0.3">
      <c r="B7">
        <v>4</v>
      </c>
      <c r="C7">
        <v>26</v>
      </c>
      <c r="D7">
        <v>0.51359100000000002</v>
      </c>
      <c r="E7">
        <v>0.91940454083861545</v>
      </c>
      <c r="F7">
        <v>0.58531110950240006</v>
      </c>
      <c r="G7">
        <v>1.3078704036462188</v>
      </c>
      <c r="H7">
        <v>0.87746668679606543</v>
      </c>
      <c r="I7">
        <f t="shared" si="3"/>
        <v>27.105874060108174</v>
      </c>
      <c r="J7">
        <f t="shared" si="0"/>
        <v>27.916761215455704</v>
      </c>
      <c r="K7">
        <f t="shared" si="4"/>
        <v>16</v>
      </c>
      <c r="L7">
        <f t="shared" si="1"/>
        <v>0.39493568485557312</v>
      </c>
      <c r="M7">
        <f t="shared" si="5"/>
        <v>1.0425336176964684</v>
      </c>
      <c r="N7">
        <f t="shared" si="6"/>
        <v>1.0737215852098347</v>
      </c>
      <c r="O7">
        <f t="shared" si="7"/>
        <v>0.76896924762227747</v>
      </c>
    </row>
    <row r="8" spans="2:32" ht="24.5" customHeight="1" x14ac:dyDescent="0.4">
      <c r="B8">
        <v>4</v>
      </c>
      <c r="C8">
        <v>28</v>
      </c>
      <c r="D8">
        <v>0.66652199999999995</v>
      </c>
      <c r="E8">
        <v>1.0894225263292461</v>
      </c>
      <c r="F8">
        <v>0.69354792072384008</v>
      </c>
      <c r="G8">
        <v>2.0509020233084905</v>
      </c>
      <c r="H8">
        <v>0.96103236717135021</v>
      </c>
      <c r="I8">
        <f t="shared" si="3"/>
        <v>28.257674577931578</v>
      </c>
      <c r="J8">
        <f t="shared" si="0"/>
        <v>29.402824454780248</v>
      </c>
      <c r="K8">
        <f t="shared" si="4"/>
        <v>16</v>
      </c>
      <c r="L8">
        <f t="shared" si="1"/>
        <v>0.46796792099861101</v>
      </c>
      <c r="M8">
        <f t="shared" si="5"/>
        <v>1.0092026634975564</v>
      </c>
      <c r="N8">
        <f t="shared" si="6"/>
        <v>1.0501008733850088</v>
      </c>
      <c r="O8">
        <f t="shared" si="7"/>
        <v>0.70210423811758804</v>
      </c>
      <c r="Q8" s="2" t="s">
        <v>9</v>
      </c>
      <c r="R8" s="21" t="s">
        <v>12</v>
      </c>
      <c r="S8" s="22" t="s">
        <v>18</v>
      </c>
      <c r="T8" s="22" t="s">
        <v>2</v>
      </c>
      <c r="U8" s="22" t="s">
        <v>3</v>
      </c>
      <c r="V8" s="22" t="s">
        <v>0</v>
      </c>
      <c r="W8" s="22" t="s">
        <v>19</v>
      </c>
      <c r="X8" s="22" t="s">
        <v>13</v>
      </c>
      <c r="Y8" s="22" t="s">
        <v>14</v>
      </c>
      <c r="Z8" s="21" t="s">
        <v>11</v>
      </c>
      <c r="AA8" s="22" t="s">
        <v>8</v>
      </c>
      <c r="AB8" s="22" t="s">
        <v>15</v>
      </c>
      <c r="AC8" s="22" t="s">
        <v>16</v>
      </c>
      <c r="AD8" s="22" t="s">
        <v>17</v>
      </c>
      <c r="AE8" s="9" t="s">
        <v>22</v>
      </c>
    </row>
    <row r="9" spans="2:32" x14ac:dyDescent="0.3">
      <c r="B9">
        <v>4</v>
      </c>
      <c r="C9">
        <v>27</v>
      </c>
      <c r="D9">
        <v>0.57977599999999996</v>
      </c>
      <c r="E9">
        <v>1.0804650020710653</v>
      </c>
      <c r="F9">
        <v>0.68784538366962</v>
      </c>
      <c r="G9">
        <v>1.0441243168301579</v>
      </c>
      <c r="H9">
        <v>0.84288709899734238</v>
      </c>
      <c r="I9">
        <f t="shared" si="3"/>
        <v>26.716700237670949</v>
      </c>
      <c r="J9">
        <f t="shared" si="0"/>
        <v>27.389269041823585</v>
      </c>
      <c r="K9">
        <f t="shared" si="4"/>
        <v>16</v>
      </c>
      <c r="L9">
        <f t="shared" si="1"/>
        <v>0.46412016321585287</v>
      </c>
      <c r="M9">
        <f t="shared" si="5"/>
        <v>0.98950741621003513</v>
      </c>
      <c r="N9">
        <f t="shared" si="6"/>
        <v>1.0144173719193921</v>
      </c>
      <c r="O9">
        <f t="shared" si="7"/>
        <v>0.80051634289079387</v>
      </c>
      <c r="P9" s="2">
        <v>4</v>
      </c>
      <c r="Q9">
        <f>COUNTIF(B3:B198,"=4")</f>
        <v>14</v>
      </c>
      <c r="R9" s="3">
        <f t="shared" ref="R9:AD9" si="11">AVERAGE(C3:C16)</f>
        <v>27.285714285714285</v>
      </c>
      <c r="S9" s="3">
        <f t="shared" si="11"/>
        <v>0.61657035714285713</v>
      </c>
      <c r="T9" s="3">
        <f t="shared" si="11"/>
        <v>1.2548953938267446</v>
      </c>
      <c r="U9" s="3">
        <f t="shared" si="11"/>
        <v>0.79889121996310863</v>
      </c>
      <c r="V9" s="3">
        <f t="shared" si="11"/>
        <v>1.406779883695968</v>
      </c>
      <c r="W9" s="3">
        <f t="shared" si="11"/>
        <v>0.81739960384589705</v>
      </c>
      <c r="X9" s="3">
        <f t="shared" si="11"/>
        <v>27.543961352008346</v>
      </c>
      <c r="Y9" s="3">
        <f t="shared" si="11"/>
        <v>28.114580175555201</v>
      </c>
      <c r="Z9" s="3">
        <f t="shared" si="11"/>
        <v>16</v>
      </c>
      <c r="AA9" s="3">
        <f t="shared" si="11"/>
        <v>0.53904777469449505</v>
      </c>
      <c r="AB9" s="3">
        <f t="shared" si="11"/>
        <v>1.0114818908929106</v>
      </c>
      <c r="AC9" s="3">
        <f t="shared" si="11"/>
        <v>1.0329032492346912</v>
      </c>
      <c r="AD9" s="3">
        <f t="shared" si="11"/>
        <v>0.8685093287761092</v>
      </c>
      <c r="AE9" s="3">
        <f t="shared" ref="AE9:AE14" si="12">AE$5/P9</f>
        <v>0.32525510204081698</v>
      </c>
      <c r="AF9" s="3">
        <f t="shared" ref="AF9:AF14" si="13">W9+AE9</f>
        <v>1.142654705886714</v>
      </c>
    </row>
    <row r="10" spans="2:32" x14ac:dyDescent="0.3">
      <c r="B10">
        <v>4</v>
      </c>
      <c r="C10">
        <v>27</v>
      </c>
      <c r="D10">
        <v>0.57090600000000002</v>
      </c>
      <c r="E10">
        <v>1.16717529708356</v>
      </c>
      <c r="F10">
        <v>0.74304687194240004</v>
      </c>
      <c r="G10">
        <v>1.0299211798710639</v>
      </c>
      <c r="H10">
        <v>0.76833107244983578</v>
      </c>
      <c r="I10">
        <f t="shared" si="3"/>
        <v>26.986518069942782</v>
      </c>
      <c r="J10">
        <f t="shared" si="0"/>
        <v>27.360862767905395</v>
      </c>
      <c r="K10">
        <f t="shared" si="4"/>
        <v>16</v>
      </c>
      <c r="L10">
        <f t="shared" si="1"/>
        <v>0.50136708578766487</v>
      </c>
      <c r="M10">
        <f t="shared" si="5"/>
        <v>0.9995006692571401</v>
      </c>
      <c r="N10">
        <f t="shared" si="6"/>
        <v>1.0133652877001997</v>
      </c>
      <c r="O10">
        <f t="shared" si="7"/>
        <v>0.87819550992223738</v>
      </c>
      <c r="P10" s="2">
        <v>5</v>
      </c>
      <c r="Q10">
        <f>COUNTIF(B3:B198,"=5")</f>
        <v>50</v>
      </c>
      <c r="R10" s="3">
        <f t="shared" ref="R10:AD10" si="14">AVERAGE(C17:C66)</f>
        <v>32.42</v>
      </c>
      <c r="S10" s="3">
        <f t="shared" si="14"/>
        <v>0.72987661999999998</v>
      </c>
      <c r="T10" s="3">
        <f t="shared" si="14"/>
        <v>1.3333052128266736</v>
      </c>
      <c r="U10" s="3">
        <f t="shared" si="14"/>
        <v>1.0090810225031464</v>
      </c>
      <c r="V10" s="3">
        <f t="shared" si="14"/>
        <v>1.5903595002459803</v>
      </c>
      <c r="W10" s="3">
        <f t="shared" si="14"/>
        <v>0.7425569309708655</v>
      </c>
      <c r="X10" s="3">
        <f t="shared" si="14"/>
        <v>32.877574845391649</v>
      </c>
      <c r="Y10" s="3">
        <f t="shared" si="14"/>
        <v>32.891379908409242</v>
      </c>
      <c r="Z10" s="3">
        <f t="shared" si="14"/>
        <v>25</v>
      </c>
      <c r="AA10" s="3">
        <f t="shared" si="14"/>
        <v>0.74651402174977588</v>
      </c>
      <c r="AB10" s="3">
        <f t="shared" si="14"/>
        <v>1.0168490450476984</v>
      </c>
      <c r="AC10" s="3">
        <f t="shared" si="14"/>
        <v>1.0172562068322355</v>
      </c>
      <c r="AD10" s="3">
        <f t="shared" si="14"/>
        <v>1.0484909224191188</v>
      </c>
      <c r="AE10" s="3">
        <f t="shared" si="12"/>
        <v>0.26020408163265357</v>
      </c>
      <c r="AF10" s="3">
        <f t="shared" si="13"/>
        <v>1.0027610126035191</v>
      </c>
    </row>
    <row r="11" spans="2:32" x14ac:dyDescent="0.3">
      <c r="B11">
        <v>4</v>
      </c>
      <c r="C11">
        <v>28</v>
      </c>
      <c r="D11">
        <v>0.62962899999999999</v>
      </c>
      <c r="E11">
        <v>2.0502706371819674</v>
      </c>
      <c r="F11">
        <v>1.30524282633472</v>
      </c>
      <c r="G11">
        <v>1.2057019766301382</v>
      </c>
      <c r="H11">
        <v>0.48238457036233978</v>
      </c>
      <c r="I11">
        <f t="shared" si="3"/>
        <v>28.481865671810915</v>
      </c>
      <c r="J11">
        <f t="shared" si="0"/>
        <v>27.712424361423544</v>
      </c>
      <c r="K11">
        <f t="shared" si="4"/>
        <v>16</v>
      </c>
      <c r="L11">
        <f t="shared" si="1"/>
        <v>0.88070593766717631</v>
      </c>
      <c r="M11">
        <f t="shared" si="5"/>
        <v>1.0172094882789613</v>
      </c>
      <c r="N11">
        <f t="shared" si="6"/>
        <v>0.98972944147941233</v>
      </c>
      <c r="O11">
        <f t="shared" si="7"/>
        <v>1.3987696527116387</v>
      </c>
      <c r="P11" s="2">
        <v>6</v>
      </c>
      <c r="Q11">
        <f>COUNTIF(B3:B198,"=6")</f>
        <v>79</v>
      </c>
      <c r="R11" s="3">
        <f t="shared" ref="R11:AD11" si="15">AVERAGE(C67:C145)</f>
        <v>37.379746835443036</v>
      </c>
      <c r="S11" s="3">
        <f t="shared" si="15"/>
        <v>0.87431397468354444</v>
      </c>
      <c r="T11" s="3">
        <f t="shared" si="15"/>
        <v>1.3440590073481069</v>
      </c>
      <c r="U11" s="3">
        <f t="shared" si="15"/>
        <v>1.1115278518544127</v>
      </c>
      <c r="V11" s="3">
        <f t="shared" si="15"/>
        <v>1.4747730543739312</v>
      </c>
      <c r="W11" s="3">
        <f t="shared" si="15"/>
        <v>0.79777224950188885</v>
      </c>
      <c r="X11" s="3">
        <f t="shared" si="15"/>
        <v>37.213366502988691</v>
      </c>
      <c r="Y11" s="3">
        <f t="shared" si="15"/>
        <v>37.301020408163325</v>
      </c>
      <c r="Z11" s="3">
        <f t="shared" si="15"/>
        <v>36</v>
      </c>
      <c r="AA11" s="3">
        <f t="shared" si="15"/>
        <v>0.87050778193700173</v>
      </c>
      <c r="AB11" s="3">
        <f t="shared" si="15"/>
        <v>0.9970888495429463</v>
      </c>
      <c r="AC11" s="3">
        <f t="shared" si="15"/>
        <v>0.99946332725700615</v>
      </c>
      <c r="AD11" s="3">
        <f t="shared" si="15"/>
        <v>1.0087662789146763</v>
      </c>
      <c r="AE11" s="3">
        <f t="shared" si="12"/>
        <v>0.21683673469387799</v>
      </c>
      <c r="AF11" s="3">
        <f t="shared" si="13"/>
        <v>1.0146089841957668</v>
      </c>
    </row>
    <row r="12" spans="2:32" x14ac:dyDescent="0.3">
      <c r="B12">
        <v>4</v>
      </c>
      <c r="C12">
        <v>29</v>
      </c>
      <c r="D12">
        <v>0.796489</v>
      </c>
      <c r="E12">
        <v>1.6939564501107156</v>
      </c>
      <c r="F12">
        <v>1.07840616967008</v>
      </c>
      <c r="G12">
        <v>1.8347066536215075</v>
      </c>
      <c r="H12">
        <v>0.73857978783974532</v>
      </c>
      <c r="I12">
        <f t="shared" si="3"/>
        <v>28.715094155884035</v>
      </c>
      <c r="J12">
        <f t="shared" si="0"/>
        <v>28.970433715406283</v>
      </c>
      <c r="K12">
        <f t="shared" si="4"/>
        <v>16</v>
      </c>
      <c r="L12">
        <f t="shared" si="1"/>
        <v>0.72764906091259152</v>
      </c>
      <c r="M12">
        <f t="shared" si="5"/>
        <v>0.99017566054772532</v>
      </c>
      <c r="N12">
        <f t="shared" si="6"/>
        <v>0.99898047294504422</v>
      </c>
      <c r="O12">
        <f t="shared" si="7"/>
        <v>0.91357075981286817</v>
      </c>
      <c r="P12" s="2">
        <v>7</v>
      </c>
      <c r="Q12">
        <f>COUNTIF(B3:B198,"=7")</f>
        <v>30</v>
      </c>
      <c r="R12" s="3">
        <f t="shared" ref="R12:AD12" si="16">AVERAGE(C146:C175)</f>
        <v>41.8</v>
      </c>
      <c r="S12" s="3">
        <f t="shared" si="16"/>
        <v>0.96774886666666649</v>
      </c>
      <c r="T12" s="3">
        <f t="shared" si="16"/>
        <v>1.4096983899213638</v>
      </c>
      <c r="U12" s="3">
        <f t="shared" si="16"/>
        <v>1.227884535787827</v>
      </c>
      <c r="V12" s="3">
        <f t="shared" si="16"/>
        <v>1.4566454304525387</v>
      </c>
      <c r="W12" s="3">
        <f t="shared" si="16"/>
        <v>0.8032227382906274</v>
      </c>
      <c r="X12" s="3">
        <f t="shared" si="16"/>
        <v>41.920795401513061</v>
      </c>
      <c r="Y12" s="3">
        <f t="shared" si="16"/>
        <v>41.844374977710714</v>
      </c>
      <c r="Z12" s="3">
        <f t="shared" si="16"/>
        <v>49</v>
      </c>
      <c r="AA12" s="3">
        <f t="shared" si="16"/>
        <v>0.99966984436953521</v>
      </c>
      <c r="AB12" s="3">
        <f t="shared" si="16"/>
        <v>1.004391702090925</v>
      </c>
      <c r="AC12" s="3">
        <f t="shared" si="16"/>
        <v>1.0028078508652842</v>
      </c>
      <c r="AD12" s="3">
        <f t="shared" si="16"/>
        <v>1.0474661525167024</v>
      </c>
      <c r="AE12" s="3">
        <f t="shared" si="12"/>
        <v>0.18586005830903826</v>
      </c>
      <c r="AF12" s="3">
        <f t="shared" si="13"/>
        <v>0.98908279659966569</v>
      </c>
    </row>
    <row r="13" spans="2:32" x14ac:dyDescent="0.3">
      <c r="B13">
        <v>4</v>
      </c>
      <c r="C13">
        <v>28</v>
      </c>
      <c r="D13">
        <v>0.64215900000000004</v>
      </c>
      <c r="E13">
        <v>1.1154773795563033</v>
      </c>
      <c r="F13">
        <v>0.71013495545432004</v>
      </c>
      <c r="G13">
        <v>1.0989899999278685</v>
      </c>
      <c r="H13">
        <v>0.90427741243799031</v>
      </c>
      <c r="I13">
        <f t="shared" si="3"/>
        <v>26.580870350103776</v>
      </c>
      <c r="J13">
        <f t="shared" si="0"/>
        <v>27.499000408019004</v>
      </c>
      <c r="K13">
        <f t="shared" si="4"/>
        <v>16</v>
      </c>
      <c r="L13">
        <f t="shared" si="1"/>
        <v>0.47915993805527418</v>
      </c>
      <c r="M13">
        <f t="shared" si="5"/>
        <v>0.94931679821799198</v>
      </c>
      <c r="N13">
        <f t="shared" si="6"/>
        <v>0.98210715742925014</v>
      </c>
      <c r="O13">
        <f t="shared" si="7"/>
        <v>0.74617024452709402</v>
      </c>
      <c r="P13" s="2">
        <v>8</v>
      </c>
      <c r="Q13">
        <f>COUNTIF(B3:B198,"=8")</f>
        <v>20</v>
      </c>
      <c r="R13" s="3">
        <f t="shared" ref="R13:AD13" si="17">AVERAGE(C176:C195)</f>
        <v>46.15</v>
      </c>
      <c r="S13" s="3">
        <f t="shared" si="17"/>
        <v>1.0457952499999998</v>
      </c>
      <c r="T13" s="3">
        <f t="shared" si="17"/>
        <v>1.4550087749362532</v>
      </c>
      <c r="U13" s="3">
        <f t="shared" si="17"/>
        <v>1.3099681402268712</v>
      </c>
      <c r="V13" s="3">
        <f t="shared" si="17"/>
        <v>1.6481763472942057</v>
      </c>
      <c r="W13" s="3">
        <f t="shared" si="17"/>
        <v>0.81914725576219494</v>
      </c>
      <c r="X13" s="3">
        <f t="shared" si="17"/>
        <v>46.150469259314022</v>
      </c>
      <c r="Y13" s="3">
        <f t="shared" si="17"/>
        <v>46.004667713574861</v>
      </c>
      <c r="Z13" s="3">
        <f t="shared" si="17"/>
        <v>64</v>
      </c>
      <c r="AA13" s="3">
        <f t="shared" si="17"/>
        <v>1.0969312296670162</v>
      </c>
      <c r="AB13" s="3">
        <f t="shared" si="17"/>
        <v>1.0013047919020968</v>
      </c>
      <c r="AC13" s="3">
        <f t="shared" si="17"/>
        <v>0.99776635135729652</v>
      </c>
      <c r="AD13" s="3">
        <f t="shared" si="17"/>
        <v>1.0571138764541035</v>
      </c>
      <c r="AE13" s="3">
        <f t="shared" si="12"/>
        <v>0.16262755102040849</v>
      </c>
      <c r="AF13" s="3">
        <f t="shared" si="13"/>
        <v>0.98177480678260343</v>
      </c>
    </row>
    <row r="14" spans="2:32" x14ac:dyDescent="0.3">
      <c r="B14">
        <v>4</v>
      </c>
      <c r="C14">
        <v>29</v>
      </c>
      <c r="D14">
        <v>0.58127499999999999</v>
      </c>
      <c r="E14">
        <v>0.94464974896130682</v>
      </c>
      <c r="F14">
        <v>0.60138270815084005</v>
      </c>
      <c r="G14">
        <v>1.444309171430018</v>
      </c>
      <c r="H14">
        <v>0.96656420632267892</v>
      </c>
      <c r="I14">
        <f t="shared" si="3"/>
        <v>27.022361517569319</v>
      </c>
      <c r="J14">
        <f t="shared" si="0"/>
        <v>28.189638751023303</v>
      </c>
      <c r="K14">
        <f t="shared" si="4"/>
        <v>16</v>
      </c>
      <c r="L14">
        <f t="shared" si="1"/>
        <v>0.40577991404565572</v>
      </c>
      <c r="M14">
        <f t="shared" si="5"/>
        <v>0.93180556957135585</v>
      </c>
      <c r="N14">
        <f t="shared" si="6"/>
        <v>0.97205650865597593</v>
      </c>
      <c r="O14">
        <f t="shared" si="7"/>
        <v>0.69808595595140976</v>
      </c>
      <c r="P14" s="2">
        <v>9</v>
      </c>
      <c r="Q14">
        <f>COUNTIF(B3:B198,"=9")</f>
        <v>3</v>
      </c>
      <c r="R14" s="3">
        <f t="shared" ref="R14:AD14" si="18">AVERAGE(C196:C198)</f>
        <v>52.333333333333336</v>
      </c>
      <c r="S14" s="3">
        <f t="shared" si="18"/>
        <v>1.479895</v>
      </c>
      <c r="T14" s="3">
        <f t="shared" si="18"/>
        <v>1.8515985570605455</v>
      </c>
      <c r="U14" s="3">
        <f t="shared" si="18"/>
        <v>1.7048138757085649</v>
      </c>
      <c r="V14" s="3">
        <f t="shared" si="18"/>
        <v>1.1653316920731498</v>
      </c>
      <c r="W14" s="3">
        <f t="shared" si="18"/>
        <v>0.86767536291588154</v>
      </c>
      <c r="X14" s="3">
        <f t="shared" si="18"/>
        <v>51.694926657537621</v>
      </c>
      <c r="Y14" s="3">
        <f t="shared" si="18"/>
        <v>51.805025331943817</v>
      </c>
      <c r="Z14" s="3">
        <f t="shared" si="18"/>
        <v>81</v>
      </c>
      <c r="AA14" s="3">
        <f t="shared" si="18"/>
        <v>1.4583696929955916</v>
      </c>
      <c r="AB14" s="3">
        <f t="shared" si="18"/>
        <v>0.98821843747331928</v>
      </c>
      <c r="AC14" s="3">
        <f t="shared" si="18"/>
        <v>0.99036732545215556</v>
      </c>
      <c r="AD14" s="3">
        <f t="shared" si="18"/>
        <v>0.98606158953375245</v>
      </c>
      <c r="AE14" s="3">
        <f t="shared" si="12"/>
        <v>0.144557823129252</v>
      </c>
      <c r="AF14" s="3">
        <f t="shared" si="13"/>
        <v>1.0122331860451335</v>
      </c>
    </row>
    <row r="15" spans="2:32" x14ac:dyDescent="0.3">
      <c r="B15">
        <v>4</v>
      </c>
      <c r="C15">
        <v>28</v>
      </c>
      <c r="D15">
        <v>0.74828399999999995</v>
      </c>
      <c r="E15">
        <v>1.427789537093251</v>
      </c>
      <c r="F15">
        <v>0.90895905009311995</v>
      </c>
      <c r="G15">
        <v>1.5676963713875738</v>
      </c>
      <c r="H15">
        <v>0.82323180557291409</v>
      </c>
      <c r="I15">
        <f t="shared" si="3"/>
        <v>27.84246552048349</v>
      </c>
      <c r="J15">
        <f t="shared" si="0"/>
        <v>28.436413150938414</v>
      </c>
      <c r="K15">
        <f t="shared" si="4"/>
        <v>16</v>
      </c>
      <c r="L15">
        <f t="shared" si="1"/>
        <v>0.61331548150415816</v>
      </c>
      <c r="M15">
        <f t="shared" si="5"/>
        <v>0.99437376858869608</v>
      </c>
      <c r="N15">
        <f t="shared" si="6"/>
        <v>1.0155861839620861</v>
      </c>
      <c r="O15">
        <f t="shared" si="7"/>
        <v>0.81962928714787198</v>
      </c>
      <c r="P15" s="2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2:32" x14ac:dyDescent="0.3">
      <c r="B16">
        <v>4</v>
      </c>
      <c r="C16">
        <v>27</v>
      </c>
      <c r="D16">
        <v>0.63173599999999996</v>
      </c>
      <c r="E16">
        <v>1.0152514460164968</v>
      </c>
      <c r="F16">
        <v>0.64632914445888001</v>
      </c>
      <c r="G16">
        <v>1.3065500343028478</v>
      </c>
      <c r="H16">
        <v>0.97742149710563075</v>
      </c>
      <c r="I16">
        <f t="shared" si="3"/>
        <v>26.703414080183173</v>
      </c>
      <c r="J16">
        <f t="shared" si="0"/>
        <v>27.914120476768964</v>
      </c>
      <c r="K16">
        <f t="shared" si="4"/>
        <v>16</v>
      </c>
      <c r="L16">
        <f t="shared" si="1"/>
        <v>0.43610729262595305</v>
      </c>
      <c r="M16">
        <f t="shared" si="5"/>
        <v>0.98901533630308047</v>
      </c>
      <c r="N16">
        <f t="shared" si="6"/>
        <v>1.0338563139544061</v>
      </c>
      <c r="O16">
        <f t="shared" si="7"/>
        <v>0.69033155087877385</v>
      </c>
      <c r="P16" s="2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2:15" x14ac:dyDescent="0.3">
      <c r="B17">
        <v>5</v>
      </c>
      <c r="C17">
        <v>35</v>
      </c>
      <c r="D17">
        <v>0.76463599999999998</v>
      </c>
      <c r="E17">
        <v>1.3549636320845226</v>
      </c>
      <c r="F17">
        <v>1.0254726930975921</v>
      </c>
      <c r="G17">
        <v>1.2693288711266775</v>
      </c>
      <c r="H17">
        <v>0.74564247799744299</v>
      </c>
      <c r="I17">
        <f t="shared" si="3"/>
        <v>32.541116481139461</v>
      </c>
      <c r="J17">
        <f t="shared" si="0"/>
        <v>32.570349279289943</v>
      </c>
      <c r="K17">
        <f t="shared" si="4"/>
        <v>25</v>
      </c>
      <c r="L17">
        <f t="shared" si="1"/>
        <v>0.75864051275076916</v>
      </c>
      <c r="M17">
        <f t="shared" si="5"/>
        <v>0.92974618517541319</v>
      </c>
      <c r="N17">
        <f t="shared" si="6"/>
        <v>0.93058140797971267</v>
      </c>
      <c r="O17">
        <f t="shared" si="7"/>
        <v>0.99215903089936808</v>
      </c>
    </row>
    <row r="18" spans="2:15" x14ac:dyDescent="0.3">
      <c r="B18">
        <v>5</v>
      </c>
      <c r="C18">
        <v>33</v>
      </c>
      <c r="D18">
        <v>0.81796400000000002</v>
      </c>
      <c r="E18">
        <v>1.350181965800362</v>
      </c>
      <c r="F18">
        <v>1.0218538002462993</v>
      </c>
      <c r="G18">
        <v>1.3315754816299512</v>
      </c>
      <c r="H18">
        <v>0.80047067379193049</v>
      </c>
      <c r="I18">
        <f t="shared" si="3"/>
        <v>32.329222112670301</v>
      </c>
      <c r="J18">
        <f t="shared" si="0"/>
        <v>32.632595889793222</v>
      </c>
      <c r="K18">
        <f t="shared" si="4"/>
        <v>25</v>
      </c>
      <c r="L18">
        <f t="shared" si="1"/>
        <v>0.75596327059037394</v>
      </c>
      <c r="M18">
        <f t="shared" si="5"/>
        <v>0.97967339735364545</v>
      </c>
      <c r="N18">
        <f t="shared" si="6"/>
        <v>0.98886654211494618</v>
      </c>
      <c r="O18">
        <f t="shared" si="7"/>
        <v>0.92420115138364756</v>
      </c>
    </row>
    <row r="19" spans="2:15" x14ac:dyDescent="0.3">
      <c r="B19">
        <v>5</v>
      </c>
      <c r="C19">
        <v>32</v>
      </c>
      <c r="D19">
        <v>0.95596199999999998</v>
      </c>
      <c r="E19">
        <v>1.3409722459371616</v>
      </c>
      <c r="F19">
        <v>1.0148836380905364</v>
      </c>
      <c r="G19">
        <v>1.1632526149542317</v>
      </c>
      <c r="H19">
        <v>0.94194246918652158</v>
      </c>
      <c r="I19">
        <f t="shared" si="3"/>
        <v>31.453540269021623</v>
      </c>
      <c r="J19">
        <f t="shared" si="0"/>
        <v>32.464273023117499</v>
      </c>
      <c r="K19">
        <f t="shared" si="4"/>
        <v>25</v>
      </c>
      <c r="L19">
        <f t="shared" si="1"/>
        <v>0.75080677307718191</v>
      </c>
      <c r="M19">
        <f t="shared" si="5"/>
        <v>0.98292313340692572</v>
      </c>
      <c r="N19">
        <f t="shared" si="6"/>
        <v>1.0145085319724219</v>
      </c>
      <c r="O19">
        <f t="shared" si="7"/>
        <v>0.78539395193238004</v>
      </c>
    </row>
    <row r="20" spans="2:15" x14ac:dyDescent="0.3">
      <c r="B20">
        <v>5</v>
      </c>
      <c r="C20">
        <v>30</v>
      </c>
      <c r="D20">
        <v>0.72290399999999999</v>
      </c>
      <c r="E20">
        <v>1.6087689032938903</v>
      </c>
      <c r="F20">
        <v>1.2175593062187324</v>
      </c>
      <c r="G20">
        <v>2.7960396030349774</v>
      </c>
      <c r="H20">
        <v>0.5937320640627024</v>
      </c>
      <c r="I20">
        <f t="shared" si="3"/>
        <v>34.827379282721466</v>
      </c>
      <c r="J20">
        <f t="shared" si="0"/>
        <v>34.097060011198245</v>
      </c>
      <c r="K20">
        <f t="shared" si="4"/>
        <v>25</v>
      </c>
      <c r="L20">
        <f t="shared" si="1"/>
        <v>0.90074540511079626</v>
      </c>
      <c r="M20">
        <f t="shared" si="5"/>
        <v>1.1609126427573822</v>
      </c>
      <c r="N20">
        <f t="shared" si="6"/>
        <v>1.1365686670399415</v>
      </c>
      <c r="O20">
        <f t="shared" si="7"/>
        <v>1.2460097123695488</v>
      </c>
    </row>
    <row r="21" spans="2:15" x14ac:dyDescent="0.3">
      <c r="B21">
        <v>5</v>
      </c>
      <c r="C21">
        <v>30</v>
      </c>
      <c r="D21">
        <v>0.43446499999999999</v>
      </c>
      <c r="E21">
        <v>0.7429253927871321</v>
      </c>
      <c r="F21">
        <v>0.56226579464716031</v>
      </c>
      <c r="G21">
        <v>1.6639182411491398</v>
      </c>
      <c r="H21">
        <v>0.77270394915742757</v>
      </c>
      <c r="I21">
        <f t="shared" si="3"/>
        <v>32.800398495362003</v>
      </c>
      <c r="J21">
        <f t="shared" si="0"/>
        <v>32.964938649312408</v>
      </c>
      <c r="K21">
        <f t="shared" si="4"/>
        <v>25</v>
      </c>
      <c r="L21">
        <f t="shared" si="1"/>
        <v>0.41596193991754177</v>
      </c>
      <c r="M21">
        <f t="shared" si="5"/>
        <v>1.0933466165120669</v>
      </c>
      <c r="N21">
        <f t="shared" si="6"/>
        <v>1.0988312883104137</v>
      </c>
      <c r="O21">
        <f t="shared" si="7"/>
        <v>0.95741185116762406</v>
      </c>
    </row>
    <row r="22" spans="2:15" x14ac:dyDescent="0.3">
      <c r="B22">
        <v>5</v>
      </c>
      <c r="C22">
        <v>32</v>
      </c>
      <c r="D22">
        <v>0.65289699999999995</v>
      </c>
      <c r="E22">
        <v>1.2582985923329646</v>
      </c>
      <c r="F22">
        <v>0.95231400728850113</v>
      </c>
      <c r="G22">
        <v>1.3027054946517529</v>
      </c>
      <c r="H22">
        <v>0.68559004173316385</v>
      </c>
      <c r="I22">
        <f t="shared" si="3"/>
        <v>32.874755285985934</v>
      </c>
      <c r="J22">
        <f t="shared" si="0"/>
        <v>32.603725902815022</v>
      </c>
      <c r="K22">
        <f t="shared" si="4"/>
        <v>25</v>
      </c>
      <c r="L22">
        <f t="shared" si="1"/>
        <v>0.70451801559608451</v>
      </c>
      <c r="M22">
        <f t="shared" si="5"/>
        <v>1.0273361026870604</v>
      </c>
      <c r="N22">
        <f t="shared" si="6"/>
        <v>1.0188664344629694</v>
      </c>
      <c r="O22">
        <f t="shared" si="7"/>
        <v>1.07906456239818</v>
      </c>
    </row>
    <row r="23" spans="2:15" x14ac:dyDescent="0.3">
      <c r="B23">
        <v>5</v>
      </c>
      <c r="C23">
        <v>31</v>
      </c>
      <c r="D23">
        <v>0.49969799999999998</v>
      </c>
      <c r="E23">
        <v>0.87508114179660845</v>
      </c>
      <c r="F23">
        <v>0.66228479784105809</v>
      </c>
      <c r="G23">
        <v>1.3934121500345893</v>
      </c>
      <c r="H23">
        <v>0.75450622093234676</v>
      </c>
      <c r="I23">
        <f t="shared" si="3"/>
        <v>32.620881045372855</v>
      </c>
      <c r="J23">
        <f t="shared" si="0"/>
        <v>32.69443255819786</v>
      </c>
      <c r="K23">
        <f t="shared" si="4"/>
        <v>25</v>
      </c>
      <c r="L23">
        <f t="shared" si="1"/>
        <v>0.48995559023955793</v>
      </c>
      <c r="M23">
        <f t="shared" si="5"/>
        <v>1.0522864853346081</v>
      </c>
      <c r="N23">
        <f t="shared" si="6"/>
        <v>1.0546591147805762</v>
      </c>
      <c r="O23">
        <f t="shared" si="7"/>
        <v>0.98050340453545526</v>
      </c>
    </row>
    <row r="24" spans="2:15" x14ac:dyDescent="0.3">
      <c r="B24">
        <v>5</v>
      </c>
      <c r="C24">
        <v>34</v>
      </c>
      <c r="D24">
        <v>0.90385000000000004</v>
      </c>
      <c r="E24">
        <v>1.2430072850283602</v>
      </c>
      <c r="F24">
        <v>0.94074113720451857</v>
      </c>
      <c r="G24">
        <v>1.3078644404793547</v>
      </c>
      <c r="H24">
        <v>0.96078502815966649</v>
      </c>
      <c r="I24">
        <f t="shared" si="3"/>
        <v>31.503939299681026</v>
      </c>
      <c r="J24">
        <f t="shared" si="0"/>
        <v>32.608884848642624</v>
      </c>
      <c r="K24">
        <f t="shared" si="4"/>
        <v>25</v>
      </c>
      <c r="L24">
        <f t="shared" si="1"/>
        <v>0.69595645354415858</v>
      </c>
      <c r="M24">
        <f t="shared" si="5"/>
        <v>0.92658644999061845</v>
      </c>
      <c r="N24">
        <f t="shared" si="6"/>
        <v>0.95908484848948894</v>
      </c>
      <c r="O24">
        <f t="shared" si="7"/>
        <v>0.76999109757610062</v>
      </c>
    </row>
    <row r="25" spans="2:15" x14ac:dyDescent="0.3">
      <c r="B25">
        <v>5</v>
      </c>
      <c r="C25">
        <v>34</v>
      </c>
      <c r="D25">
        <v>0.43594100000000002</v>
      </c>
      <c r="E25">
        <v>0.91055539043031297</v>
      </c>
      <c r="F25">
        <v>0.68913265738549001</v>
      </c>
      <c r="G25">
        <v>1.4849060588302798</v>
      </c>
      <c r="H25">
        <v>0.63259373261154483</v>
      </c>
      <c r="I25">
        <f t="shared" si="3"/>
        <v>33.321937395772558</v>
      </c>
      <c r="J25">
        <f t="shared" si="0"/>
        <v>32.785926466993544</v>
      </c>
      <c r="K25">
        <f t="shared" si="4"/>
        <v>25</v>
      </c>
      <c r="L25">
        <f t="shared" si="1"/>
        <v>0.50981752714742845</v>
      </c>
      <c r="M25">
        <f t="shared" si="5"/>
        <v>0.9800569822286046</v>
      </c>
      <c r="N25">
        <f t="shared" si="6"/>
        <v>0.96429195491157482</v>
      </c>
      <c r="O25">
        <f t="shared" si="7"/>
        <v>1.1694645081500212</v>
      </c>
    </row>
    <row r="26" spans="2:15" x14ac:dyDescent="0.3">
      <c r="B26">
        <v>5</v>
      </c>
      <c r="C26">
        <v>32</v>
      </c>
      <c r="D26">
        <v>0.73691499999999999</v>
      </c>
      <c r="E26">
        <v>1.0264988569221474</v>
      </c>
      <c r="F26">
        <v>0.77688177183776264</v>
      </c>
      <c r="G26">
        <v>1.1905453812461417</v>
      </c>
      <c r="H26">
        <v>0.94855488532930987</v>
      </c>
      <c r="I26">
        <f t="shared" si="3"/>
        <v>31.447770954599594</v>
      </c>
      <c r="J26">
        <f t="shared" si="0"/>
        <v>32.491565789409407</v>
      </c>
      <c r="K26">
        <f t="shared" si="4"/>
        <v>25</v>
      </c>
      <c r="L26">
        <f t="shared" si="1"/>
        <v>0.57473396385956887</v>
      </c>
      <c r="M26">
        <f t="shared" si="5"/>
        <v>0.98274284233123732</v>
      </c>
      <c r="N26">
        <f t="shared" si="6"/>
        <v>1.015361430919044</v>
      </c>
      <c r="O26">
        <f t="shared" si="7"/>
        <v>0.77991893754309372</v>
      </c>
    </row>
    <row r="27" spans="2:15" x14ac:dyDescent="0.3">
      <c r="B27">
        <v>5</v>
      </c>
      <c r="C27">
        <v>32</v>
      </c>
      <c r="D27">
        <v>0.65718699999999997</v>
      </c>
      <c r="E27">
        <v>1.2354804903432064</v>
      </c>
      <c r="F27">
        <v>0.9350446578058037</v>
      </c>
      <c r="G27">
        <v>1.335180952703843</v>
      </c>
      <c r="H27">
        <v>0.70284022748407482</v>
      </c>
      <c r="I27">
        <f t="shared" si="3"/>
        <v>32.820979815283472</v>
      </c>
      <c r="J27">
        <f t="shared" si="0"/>
        <v>32.636201360867112</v>
      </c>
      <c r="K27">
        <f t="shared" si="4"/>
        <v>25</v>
      </c>
      <c r="L27">
        <f t="shared" si="1"/>
        <v>0.69174222133592567</v>
      </c>
      <c r="M27">
        <f t="shared" si="5"/>
        <v>1.0256556192276085</v>
      </c>
      <c r="N27">
        <f t="shared" si="6"/>
        <v>1.0198812925270972</v>
      </c>
      <c r="O27">
        <f t="shared" si="7"/>
        <v>1.0525805004297493</v>
      </c>
    </row>
    <row r="28" spans="2:15" x14ac:dyDescent="0.3">
      <c r="B28">
        <v>5</v>
      </c>
      <c r="C28">
        <v>33</v>
      </c>
      <c r="D28">
        <v>0.60172700000000001</v>
      </c>
      <c r="E28">
        <v>1.0864055241225175</v>
      </c>
      <c r="F28">
        <v>0.82222073879878332</v>
      </c>
      <c r="G28">
        <v>1.4421040830383689</v>
      </c>
      <c r="H28">
        <v>0.7318314554788391</v>
      </c>
      <c r="I28">
        <f t="shared" si="3"/>
        <v>32.782946805644173</v>
      </c>
      <c r="J28">
        <f t="shared" si="0"/>
        <v>32.743124491201641</v>
      </c>
      <c r="K28">
        <f t="shared" si="4"/>
        <v>25</v>
      </c>
      <c r="L28">
        <f t="shared" si="1"/>
        <v>0.6082755465603239</v>
      </c>
      <c r="M28">
        <f t="shared" si="5"/>
        <v>0.99342263047406587</v>
      </c>
      <c r="N28">
        <f t="shared" si="6"/>
        <v>0.99221589367277696</v>
      </c>
      <c r="O28">
        <f t="shared" si="7"/>
        <v>1.0108829195969666</v>
      </c>
    </row>
    <row r="29" spans="2:15" x14ac:dyDescent="0.3">
      <c r="B29">
        <v>5</v>
      </c>
      <c r="C29">
        <v>32</v>
      </c>
      <c r="D29">
        <v>1.136779</v>
      </c>
      <c r="E29">
        <v>1.761319242448681</v>
      </c>
      <c r="F29">
        <v>1.3330134803542755</v>
      </c>
      <c r="G29">
        <v>1.3047643499752328</v>
      </c>
      <c r="H29">
        <v>0.8527888252847059</v>
      </c>
      <c r="I29">
        <f t="shared" si="3"/>
        <v>32.040820223551705</v>
      </c>
      <c r="J29">
        <f t="shared" si="0"/>
        <v>32.605784758138498</v>
      </c>
      <c r="K29">
        <f t="shared" si="4"/>
        <v>25</v>
      </c>
      <c r="L29">
        <f t="shared" si="1"/>
        <v>0.98615793189474388</v>
      </c>
      <c r="M29">
        <f t="shared" si="5"/>
        <v>1.0012756319859908</v>
      </c>
      <c r="N29">
        <f t="shared" si="6"/>
        <v>1.0189307736918281</v>
      </c>
      <c r="O29">
        <f t="shared" si="7"/>
        <v>0.86750189077625806</v>
      </c>
    </row>
    <row r="30" spans="2:15" x14ac:dyDescent="0.3">
      <c r="B30">
        <v>5</v>
      </c>
      <c r="C30">
        <v>32</v>
      </c>
      <c r="D30">
        <v>0.648787</v>
      </c>
      <c r="E30">
        <v>0.99692772240009531</v>
      </c>
      <c r="F30">
        <v>0.75450154683524506</v>
      </c>
      <c r="G30">
        <v>1.1892208117533141</v>
      </c>
      <c r="H30">
        <v>0.85988823047657825</v>
      </c>
      <c r="I30">
        <f t="shared" si="3"/>
        <v>31.889779659370426</v>
      </c>
      <c r="J30">
        <f t="shared" si="0"/>
        <v>32.490241219916584</v>
      </c>
      <c r="K30">
        <f t="shared" si="4"/>
        <v>25</v>
      </c>
      <c r="L30">
        <f t="shared" si="1"/>
        <v>0.55817716475056356</v>
      </c>
      <c r="M30">
        <f t="shared" si="5"/>
        <v>0.9965556143553258</v>
      </c>
      <c r="N30">
        <f t="shared" si="6"/>
        <v>1.0153200381223932</v>
      </c>
      <c r="O30">
        <f t="shared" si="7"/>
        <v>0.86033962571778344</v>
      </c>
    </row>
    <row r="31" spans="2:15" x14ac:dyDescent="0.3">
      <c r="B31">
        <v>5</v>
      </c>
      <c r="C31">
        <v>33</v>
      </c>
      <c r="D31">
        <v>0.73964099999999999</v>
      </c>
      <c r="E31">
        <v>1.2274309136577983</v>
      </c>
      <c r="F31">
        <v>0.92895252301604425</v>
      </c>
      <c r="G31">
        <v>1.213883226881324</v>
      </c>
      <c r="H31">
        <v>0.79620968959597238</v>
      </c>
      <c r="I31">
        <f t="shared" si="3"/>
        <v>32.232834778901463</v>
      </c>
      <c r="J31">
        <f t="shared" si="0"/>
        <v>32.51490363504459</v>
      </c>
      <c r="K31">
        <f t="shared" si="4"/>
        <v>25</v>
      </c>
      <c r="L31">
        <f t="shared" si="1"/>
        <v>0.68723528488431795</v>
      </c>
      <c r="M31">
        <f t="shared" si="5"/>
        <v>0.97675256905762009</v>
      </c>
      <c r="N31">
        <f t="shared" si="6"/>
        <v>0.98530011015286634</v>
      </c>
      <c r="O31">
        <f t="shared" si="7"/>
        <v>0.92914709282519214</v>
      </c>
    </row>
    <row r="32" spans="2:15" x14ac:dyDescent="0.3">
      <c r="B32">
        <v>5</v>
      </c>
      <c r="C32">
        <v>32</v>
      </c>
      <c r="D32">
        <v>0.79530000000000001</v>
      </c>
      <c r="E32">
        <v>1.4146113710637551</v>
      </c>
      <c r="F32">
        <v>1.0706156962600561</v>
      </c>
      <c r="G32">
        <v>1.8226261658927581</v>
      </c>
      <c r="H32">
        <v>0.74284358316265431</v>
      </c>
      <c r="I32">
        <f t="shared" si="3"/>
        <v>33.108408250079485</v>
      </c>
      <c r="J32">
        <f t="shared" si="0"/>
        <v>33.123646574056025</v>
      </c>
      <c r="K32">
        <f t="shared" si="4"/>
        <v>25</v>
      </c>
      <c r="L32">
        <f t="shared" si="1"/>
        <v>0.79203712223320422</v>
      </c>
      <c r="M32">
        <f t="shared" si="5"/>
        <v>1.0346377578149839</v>
      </c>
      <c r="N32">
        <f t="shared" si="6"/>
        <v>1.0351139554392508</v>
      </c>
      <c r="O32">
        <f t="shared" si="7"/>
        <v>0.99589729942563088</v>
      </c>
    </row>
    <row r="33" spans="2:15" x14ac:dyDescent="0.3">
      <c r="B33">
        <v>5</v>
      </c>
      <c r="C33">
        <v>31</v>
      </c>
      <c r="D33">
        <v>0.97227200000000003</v>
      </c>
      <c r="E33">
        <v>1.3749123074865917</v>
      </c>
      <c r="F33">
        <v>1.0405703838428544</v>
      </c>
      <c r="G33">
        <v>1.9006034020162026</v>
      </c>
      <c r="H33">
        <v>0.93436447461571359</v>
      </c>
      <c r="I33">
        <f t="shared" si="3"/>
        <v>32.228781028937632</v>
      </c>
      <c r="J33">
        <f t="shared" si="0"/>
        <v>33.20162381017947</v>
      </c>
      <c r="K33">
        <f t="shared" si="4"/>
        <v>25</v>
      </c>
      <c r="L33">
        <f t="shared" si="1"/>
        <v>0.76980972274088655</v>
      </c>
      <c r="M33">
        <f t="shared" si="5"/>
        <v>1.0396380977076656</v>
      </c>
      <c r="N33">
        <f t="shared" si="6"/>
        <v>1.071020122909015</v>
      </c>
      <c r="O33">
        <f t="shared" si="7"/>
        <v>0.79176374794387427</v>
      </c>
    </row>
    <row r="34" spans="2:15" x14ac:dyDescent="0.3">
      <c r="B34">
        <v>5</v>
      </c>
      <c r="C34">
        <v>31</v>
      </c>
      <c r="D34">
        <v>0.77374100000000001</v>
      </c>
      <c r="E34">
        <v>1.1958073520548518</v>
      </c>
      <c r="F34">
        <v>0.9050189663401198</v>
      </c>
      <c r="G34">
        <v>1.465654864620588</v>
      </c>
      <c r="H34">
        <v>0.85494451362604529</v>
      </c>
      <c r="I34">
        <f t="shared" si="3"/>
        <v>32.190932296490359</v>
      </c>
      <c r="J34">
        <f t="shared" si="0"/>
        <v>32.766675272783857</v>
      </c>
      <c r="K34">
        <f t="shared" si="4"/>
        <v>25</v>
      </c>
      <c r="L34">
        <f t="shared" si="1"/>
        <v>0.66952933734345543</v>
      </c>
      <c r="M34">
        <f t="shared" si="5"/>
        <v>1.0384171708545278</v>
      </c>
      <c r="N34">
        <f t="shared" si="6"/>
        <v>1.0569895249285115</v>
      </c>
      <c r="O34">
        <f t="shared" si="7"/>
        <v>0.86531453980525197</v>
      </c>
    </row>
    <row r="35" spans="2:15" x14ac:dyDescent="0.3">
      <c r="B35">
        <v>5</v>
      </c>
      <c r="C35">
        <v>32</v>
      </c>
      <c r="D35">
        <v>0.51461400000000002</v>
      </c>
      <c r="E35">
        <v>1.3517626580702826</v>
      </c>
      <c r="F35">
        <v>1.0230501104059309</v>
      </c>
      <c r="G35">
        <v>2.308196633982349</v>
      </c>
      <c r="H35">
        <v>0.50301934848118923</v>
      </c>
      <c r="I35">
        <f t="shared" si="3"/>
        <v>34.793099891576404</v>
      </c>
      <c r="J35">
        <f t="shared" ref="J35:J66" si="19">6*B35+(6-B35)*G35+AE$5</f>
        <v>33.609217042145616</v>
      </c>
      <c r="K35">
        <f t="shared" si="4"/>
        <v>25</v>
      </c>
      <c r="L35">
        <f t="shared" ref="L35:L66" si="20">F35*(1-AE$5/B35)</f>
        <v>0.75684829596357073</v>
      </c>
      <c r="M35">
        <f t="shared" si="5"/>
        <v>1.0872843716117626</v>
      </c>
      <c r="N35">
        <f t="shared" si="6"/>
        <v>1.0502880325670505</v>
      </c>
      <c r="O35">
        <f t="shared" si="7"/>
        <v>1.4707106607351736</v>
      </c>
    </row>
    <row r="36" spans="2:15" x14ac:dyDescent="0.3">
      <c r="B36">
        <v>5</v>
      </c>
      <c r="C36">
        <v>34</v>
      </c>
      <c r="D36">
        <v>0.6048</v>
      </c>
      <c r="E36">
        <v>1.5591600504076737</v>
      </c>
      <c r="F36">
        <v>1.1800140003772412</v>
      </c>
      <c r="G36">
        <v>1.5880945136212734</v>
      </c>
      <c r="H36">
        <v>0.51253629177844517</v>
      </c>
      <c r="I36">
        <f t="shared" si="3"/>
        <v>34.025413054729043</v>
      </c>
      <c r="J36">
        <f t="shared" si="19"/>
        <v>32.88911492178454</v>
      </c>
      <c r="K36">
        <f t="shared" si="4"/>
        <v>25</v>
      </c>
      <c r="L36">
        <f t="shared" si="20"/>
        <v>0.87296954109540736</v>
      </c>
      <c r="M36">
        <f t="shared" si="5"/>
        <v>1.0007474427861482</v>
      </c>
      <c r="N36">
        <f t="shared" si="6"/>
        <v>0.96732690946425115</v>
      </c>
      <c r="O36">
        <f t="shared" si="7"/>
        <v>1.4434020190069565</v>
      </c>
    </row>
    <row r="37" spans="2:15" x14ac:dyDescent="0.3">
      <c r="B37">
        <v>5</v>
      </c>
      <c r="C37">
        <v>31</v>
      </c>
      <c r="D37">
        <v>0.62544100000000002</v>
      </c>
      <c r="E37">
        <v>1.1573983414661866</v>
      </c>
      <c r="F37">
        <v>0.87595000050597605</v>
      </c>
      <c r="G37">
        <v>2.3279773601202378</v>
      </c>
      <c r="H37">
        <v>0.71401449813200046</v>
      </c>
      <c r="I37">
        <f t="shared" si="3"/>
        <v>33.757904869460233</v>
      </c>
      <c r="J37">
        <f t="shared" si="19"/>
        <v>33.628997768283504</v>
      </c>
      <c r="K37">
        <f t="shared" si="4"/>
        <v>25</v>
      </c>
      <c r="L37">
        <f t="shared" si="20"/>
        <v>0.64802423506819606</v>
      </c>
      <c r="M37">
        <f t="shared" si="5"/>
        <v>1.0889646732083946</v>
      </c>
      <c r="N37">
        <f t="shared" si="6"/>
        <v>1.0848063796220486</v>
      </c>
      <c r="O37">
        <f t="shared" si="7"/>
        <v>1.0361076985170401</v>
      </c>
    </row>
    <row r="38" spans="2:15" x14ac:dyDescent="0.3">
      <c r="B38">
        <v>5</v>
      </c>
      <c r="C38">
        <v>32</v>
      </c>
      <c r="D38">
        <v>0.63798900000000003</v>
      </c>
      <c r="E38">
        <v>1.2107660100630757</v>
      </c>
      <c r="F38">
        <v>0.91634007854533828</v>
      </c>
      <c r="G38">
        <v>1.5743113974082081</v>
      </c>
      <c r="H38">
        <v>0.69623605355425244</v>
      </c>
      <c r="I38">
        <f t="shared" si="3"/>
        <v>33.093131129636944</v>
      </c>
      <c r="J38">
        <f t="shared" si="19"/>
        <v>32.875331805571477</v>
      </c>
      <c r="K38">
        <f t="shared" si="4"/>
        <v>25</v>
      </c>
      <c r="L38">
        <f t="shared" si="20"/>
        <v>0.67790464994425481</v>
      </c>
      <c r="M38">
        <f t="shared" si="5"/>
        <v>1.0341603478011545</v>
      </c>
      <c r="N38">
        <f t="shared" si="6"/>
        <v>1.0273541189241087</v>
      </c>
      <c r="O38">
        <f t="shared" si="7"/>
        <v>1.062564793349501</v>
      </c>
    </row>
    <row r="39" spans="2:15" x14ac:dyDescent="0.3">
      <c r="B39">
        <v>5</v>
      </c>
      <c r="C39">
        <v>34</v>
      </c>
      <c r="D39">
        <v>0.67592099999999999</v>
      </c>
      <c r="E39">
        <v>0.97763199509436649</v>
      </c>
      <c r="F39">
        <v>0.73989802466170818</v>
      </c>
      <c r="G39">
        <v>1.5810419280397683</v>
      </c>
      <c r="H39">
        <v>0.91353264567646419</v>
      </c>
      <c r="I39">
        <f t="shared" si="3"/>
        <v>32.013378699657444</v>
      </c>
      <c r="J39">
        <f t="shared" si="19"/>
        <v>32.882062336203035</v>
      </c>
      <c r="K39">
        <f t="shared" si="4"/>
        <v>25</v>
      </c>
      <c r="L39">
        <f t="shared" si="20"/>
        <v>0.54737353865279392</v>
      </c>
      <c r="M39">
        <f t="shared" si="5"/>
        <v>0.9415699617546307</v>
      </c>
      <c r="N39">
        <f t="shared" si="6"/>
        <v>0.96711948047655982</v>
      </c>
      <c r="O39">
        <f t="shared" si="7"/>
        <v>0.80981880819325625</v>
      </c>
    </row>
    <row r="40" spans="2:15" x14ac:dyDescent="0.3">
      <c r="B40">
        <v>5</v>
      </c>
      <c r="C40">
        <v>32</v>
      </c>
      <c r="D40">
        <v>0.407777</v>
      </c>
      <c r="E40">
        <v>1.4940990797935143</v>
      </c>
      <c r="F40">
        <v>1.1307741188251414</v>
      </c>
      <c r="G40">
        <v>1.9459789340902944</v>
      </c>
      <c r="H40">
        <v>0.36061755677931029</v>
      </c>
      <c r="I40">
        <f t="shared" si="3"/>
        <v>35.142891150193741</v>
      </c>
      <c r="J40">
        <f t="shared" si="19"/>
        <v>33.246999342253559</v>
      </c>
      <c r="K40">
        <f t="shared" si="4"/>
        <v>25</v>
      </c>
      <c r="L40">
        <f t="shared" si="20"/>
        <v>0.8365420777022724</v>
      </c>
      <c r="M40">
        <f t="shared" si="5"/>
        <v>1.0982153484435544</v>
      </c>
      <c r="N40">
        <f t="shared" si="6"/>
        <v>1.0389687294454237</v>
      </c>
      <c r="O40">
        <f t="shared" si="7"/>
        <v>2.0514694985305018</v>
      </c>
    </row>
    <row r="41" spans="2:15" x14ac:dyDescent="0.3">
      <c r="B41">
        <v>5</v>
      </c>
      <c r="C41">
        <v>31</v>
      </c>
      <c r="D41">
        <v>0.54189600000000004</v>
      </c>
      <c r="E41">
        <v>0.83282038105959222</v>
      </c>
      <c r="F41">
        <v>0.63030072454259667</v>
      </c>
      <c r="G41">
        <v>1.7808192514023184</v>
      </c>
      <c r="H41">
        <v>0.85974199124274986</v>
      </c>
      <c r="I41">
        <f t="shared" si="3"/>
        <v>32.482109295188565</v>
      </c>
      <c r="J41">
        <f t="shared" si="19"/>
        <v>33.081839659565588</v>
      </c>
      <c r="K41">
        <f t="shared" si="4"/>
        <v>25</v>
      </c>
      <c r="L41">
        <f t="shared" si="20"/>
        <v>0.46629390336059412</v>
      </c>
      <c r="M41">
        <f t="shared" si="5"/>
        <v>1.0478099772641472</v>
      </c>
      <c r="N41">
        <f t="shared" si="6"/>
        <v>1.0671561180505029</v>
      </c>
      <c r="O41">
        <f t="shared" si="7"/>
        <v>0.86048596660723475</v>
      </c>
    </row>
    <row r="42" spans="2:15" x14ac:dyDescent="0.3">
      <c r="B42">
        <v>5</v>
      </c>
      <c r="C42">
        <v>33</v>
      </c>
      <c r="D42">
        <v>0.52641700000000002</v>
      </c>
      <c r="E42">
        <v>1.3101022967877767</v>
      </c>
      <c r="F42">
        <v>0.99152043546250412</v>
      </c>
      <c r="G42">
        <v>1.5037448838024519</v>
      </c>
      <c r="H42">
        <v>0.53091896159905949</v>
      </c>
      <c r="I42">
        <f t="shared" si="3"/>
        <v>33.849150075807152</v>
      </c>
      <c r="J42">
        <f t="shared" si="19"/>
        <v>32.804765291965722</v>
      </c>
      <c r="K42">
        <f t="shared" si="4"/>
        <v>25</v>
      </c>
      <c r="L42">
        <f t="shared" si="20"/>
        <v>0.73352277113297448</v>
      </c>
      <c r="M42">
        <f t="shared" si="5"/>
        <v>1.0257318204790047</v>
      </c>
      <c r="N42">
        <f t="shared" si="6"/>
        <v>0.99408379672623404</v>
      </c>
      <c r="O42">
        <f t="shared" si="7"/>
        <v>1.3934253094656412</v>
      </c>
    </row>
    <row r="43" spans="2:15" x14ac:dyDescent="0.3">
      <c r="B43">
        <v>5</v>
      </c>
      <c r="C43">
        <v>30</v>
      </c>
      <c r="D43">
        <v>0.84708000000000006</v>
      </c>
      <c r="E43">
        <v>1.164149087860753</v>
      </c>
      <c r="F43">
        <v>0.88105914581565847</v>
      </c>
      <c r="G43">
        <v>1.5929305151486</v>
      </c>
      <c r="H43">
        <v>0.96143375166464962</v>
      </c>
      <c r="I43">
        <f t="shared" si="3"/>
        <v>31.785761756825352</v>
      </c>
      <c r="J43">
        <f t="shared" si="19"/>
        <v>32.893950923311863</v>
      </c>
      <c r="K43">
        <f t="shared" si="4"/>
        <v>25</v>
      </c>
      <c r="L43">
        <f t="shared" si="20"/>
        <v>0.65180395991464479</v>
      </c>
      <c r="M43">
        <f t="shared" si="5"/>
        <v>1.0595253918941785</v>
      </c>
      <c r="N43">
        <f t="shared" si="6"/>
        <v>1.096465030777062</v>
      </c>
      <c r="O43">
        <f t="shared" si="7"/>
        <v>0.76947154922161398</v>
      </c>
    </row>
    <row r="44" spans="2:15" x14ac:dyDescent="0.3">
      <c r="B44">
        <v>5</v>
      </c>
      <c r="C44">
        <v>33</v>
      </c>
      <c r="D44">
        <v>0.61653000000000002</v>
      </c>
      <c r="E44">
        <v>0.90777737901589695</v>
      </c>
      <c r="F44">
        <v>0.68703018409459105</v>
      </c>
      <c r="G44">
        <v>1.9272494229864832</v>
      </c>
      <c r="H44">
        <v>0.89738415323411103</v>
      </c>
      <c r="I44">
        <f t="shared" si="3"/>
        <v>32.440328656815929</v>
      </c>
      <c r="J44">
        <f t="shared" si="19"/>
        <v>33.228269831149753</v>
      </c>
      <c r="K44">
        <f t="shared" si="4"/>
        <v>25</v>
      </c>
      <c r="L44">
        <f t="shared" si="20"/>
        <v>0.50826212598834508</v>
      </c>
      <c r="M44">
        <f t="shared" si="5"/>
        <v>0.98304026232775543</v>
      </c>
      <c r="N44">
        <f t="shared" si="6"/>
        <v>1.0069172676105986</v>
      </c>
      <c r="O44">
        <f t="shared" si="7"/>
        <v>0.82439155594755331</v>
      </c>
    </row>
    <row r="45" spans="2:15" x14ac:dyDescent="0.3">
      <c r="B45">
        <v>5</v>
      </c>
      <c r="C45">
        <v>35</v>
      </c>
      <c r="D45">
        <v>0.77367799999999998</v>
      </c>
      <c r="E45">
        <v>1.4737785978717393</v>
      </c>
      <c r="F45">
        <v>1.1153950349678825</v>
      </c>
      <c r="G45">
        <v>1.8616207156070255</v>
      </c>
      <c r="H45">
        <v>0.69363586509265551</v>
      </c>
      <c r="I45">
        <f t="shared" si="3"/>
        <v>33.393441390143749</v>
      </c>
      <c r="J45">
        <f t="shared" si="19"/>
        <v>33.162641123770292</v>
      </c>
      <c r="K45">
        <f t="shared" si="4"/>
        <v>25</v>
      </c>
      <c r="L45">
        <f t="shared" si="20"/>
        <v>0.82516469423644301</v>
      </c>
      <c r="M45">
        <f t="shared" si="5"/>
        <v>0.95409832543267858</v>
      </c>
      <c r="N45">
        <f t="shared" si="6"/>
        <v>0.9475040321077226</v>
      </c>
      <c r="O45">
        <f t="shared" si="7"/>
        <v>1.06654796211918</v>
      </c>
    </row>
    <row r="46" spans="2:15" x14ac:dyDescent="0.3">
      <c r="B46">
        <v>5</v>
      </c>
      <c r="C46">
        <v>33</v>
      </c>
      <c r="D46">
        <v>0.82957599999999998</v>
      </c>
      <c r="E46">
        <v>1.2217821198649412</v>
      </c>
      <c r="F46">
        <v>0.92467736488903052</v>
      </c>
      <c r="G46">
        <v>1.1866417203393502</v>
      </c>
      <c r="H46">
        <v>0.8971518407391279</v>
      </c>
      <c r="I46">
        <f t="shared" si="3"/>
        <v>31.700882516643709</v>
      </c>
      <c r="J46">
        <f t="shared" si="19"/>
        <v>32.48766212850262</v>
      </c>
      <c r="K46">
        <f t="shared" si="4"/>
        <v>25</v>
      </c>
      <c r="L46">
        <f t="shared" si="20"/>
        <v>0.68407254035157816</v>
      </c>
      <c r="M46">
        <f t="shared" si="5"/>
        <v>0.96063280353465785</v>
      </c>
      <c r="N46">
        <f t="shared" si="6"/>
        <v>0.98447460995462488</v>
      </c>
      <c r="O46">
        <f t="shared" si="7"/>
        <v>0.82460502757020238</v>
      </c>
    </row>
    <row r="47" spans="2:15" x14ac:dyDescent="0.3">
      <c r="B47">
        <v>5</v>
      </c>
      <c r="C47">
        <v>32</v>
      </c>
      <c r="D47">
        <v>0.85033499999999995</v>
      </c>
      <c r="E47">
        <v>1.2451055219774769</v>
      </c>
      <c r="F47">
        <v>0.94232913901063142</v>
      </c>
      <c r="G47">
        <v>1.157196159988408</v>
      </c>
      <c r="H47">
        <v>0.90237578866847123</v>
      </c>
      <c r="I47">
        <f t="shared" si="3"/>
        <v>31.645317216646053</v>
      </c>
      <c r="J47">
        <f t="shared" si="19"/>
        <v>32.458216568151677</v>
      </c>
      <c r="K47">
        <f t="shared" si="4"/>
        <v>25</v>
      </c>
      <c r="L47">
        <f t="shared" si="20"/>
        <v>0.69713125079868088</v>
      </c>
      <c r="M47">
        <f t="shared" si="5"/>
        <v>0.98891616302018914</v>
      </c>
      <c r="N47">
        <f t="shared" si="6"/>
        <v>1.0143192677547399</v>
      </c>
      <c r="O47">
        <f t="shared" si="7"/>
        <v>0.81983130272031723</v>
      </c>
    </row>
    <row r="48" spans="2:15" x14ac:dyDescent="0.3">
      <c r="B48">
        <v>5</v>
      </c>
      <c r="C48">
        <v>31</v>
      </c>
      <c r="D48">
        <v>0.552539</v>
      </c>
      <c r="E48">
        <v>0.9750299995352284</v>
      </c>
      <c r="F48">
        <v>0.73792876487474812</v>
      </c>
      <c r="G48">
        <v>1.2409265018052216</v>
      </c>
      <c r="H48">
        <v>0.74877010668338007</v>
      </c>
      <c r="I48">
        <f t="shared" si="3"/>
        <v>32.497075968388323</v>
      </c>
      <c r="J48">
        <f t="shared" si="19"/>
        <v>32.541946909968487</v>
      </c>
      <c r="K48">
        <f t="shared" si="4"/>
        <v>25</v>
      </c>
      <c r="L48">
        <f t="shared" si="20"/>
        <v>0.54591668830019591</v>
      </c>
      <c r="M48">
        <f t="shared" si="5"/>
        <v>1.048292773173817</v>
      </c>
      <c r="N48">
        <f t="shared" si="6"/>
        <v>1.0497402229022093</v>
      </c>
      <c r="O48">
        <f t="shared" si="7"/>
        <v>0.98801476149230349</v>
      </c>
    </row>
    <row r="49" spans="2:15" x14ac:dyDescent="0.3">
      <c r="B49">
        <v>5</v>
      </c>
      <c r="C49">
        <v>34</v>
      </c>
      <c r="D49">
        <v>1.2033799999999999</v>
      </c>
      <c r="E49">
        <v>1.7776182898607189</v>
      </c>
      <c r="F49">
        <v>1.3453490350870869</v>
      </c>
      <c r="G49">
        <v>1.1379670357955303</v>
      </c>
      <c r="H49">
        <v>0.89447419860237454</v>
      </c>
      <c r="I49">
        <f t="shared" si="3"/>
        <v>31.665596042783658</v>
      </c>
      <c r="J49">
        <f t="shared" si="19"/>
        <v>32.438987443958794</v>
      </c>
      <c r="K49">
        <f t="shared" si="4"/>
        <v>25</v>
      </c>
      <c r="L49">
        <f t="shared" si="20"/>
        <v>0.99528372493687478</v>
      </c>
      <c r="M49">
        <f t="shared" si="5"/>
        <v>0.93134106008187234</v>
      </c>
      <c r="N49">
        <f t="shared" si="6"/>
        <v>0.95408786599878803</v>
      </c>
      <c r="O49">
        <f t="shared" si="7"/>
        <v>0.82707351371709259</v>
      </c>
    </row>
    <row r="50" spans="2:15" x14ac:dyDescent="0.3">
      <c r="B50">
        <v>5</v>
      </c>
      <c r="C50">
        <v>34</v>
      </c>
      <c r="D50">
        <v>0.96718599999999999</v>
      </c>
      <c r="E50">
        <v>1.3833314403694223</v>
      </c>
      <c r="F50">
        <v>1.046942208640558</v>
      </c>
      <c r="G50">
        <v>1.1540015913603541</v>
      </c>
      <c r="H50">
        <v>0.92381985559248736</v>
      </c>
      <c r="I50">
        <f t="shared" si="3"/>
        <v>31.534902313397918</v>
      </c>
      <c r="J50">
        <f t="shared" si="19"/>
        <v>32.455021999523623</v>
      </c>
      <c r="K50">
        <f t="shared" si="4"/>
        <v>25</v>
      </c>
      <c r="L50">
        <f t="shared" si="20"/>
        <v>0.77452357271877958</v>
      </c>
      <c r="M50">
        <f t="shared" si="5"/>
        <v>0.92749712686464469</v>
      </c>
      <c r="N50">
        <f t="shared" si="6"/>
        <v>0.95455947057422419</v>
      </c>
      <c r="O50">
        <f t="shared" si="7"/>
        <v>0.80080105865756901</v>
      </c>
    </row>
    <row r="51" spans="2:15" x14ac:dyDescent="0.3">
      <c r="B51">
        <v>5</v>
      </c>
      <c r="C51">
        <v>32</v>
      </c>
      <c r="D51">
        <v>0.60971500000000001</v>
      </c>
      <c r="E51">
        <v>1.4003579251904457</v>
      </c>
      <c r="F51">
        <v>1.0598283074479029</v>
      </c>
      <c r="G51">
        <v>1.3186999759544022</v>
      </c>
      <c r="H51">
        <v>0.57529601324596746</v>
      </c>
      <c r="I51">
        <f t="shared" si="3"/>
        <v>33.442219909724564</v>
      </c>
      <c r="J51">
        <f t="shared" si="19"/>
        <v>32.61972038411767</v>
      </c>
      <c r="K51">
        <f t="shared" si="4"/>
        <v>25</v>
      </c>
      <c r="L51">
        <f t="shared" si="20"/>
        <v>0.78405665602013164</v>
      </c>
      <c r="M51">
        <f t="shared" si="5"/>
        <v>1.0450693721788926</v>
      </c>
      <c r="N51">
        <f t="shared" si="6"/>
        <v>1.0193662620036772</v>
      </c>
      <c r="O51">
        <f t="shared" si="7"/>
        <v>1.2859395882012605</v>
      </c>
    </row>
    <row r="52" spans="2:15" x14ac:dyDescent="0.3">
      <c r="B52">
        <v>5</v>
      </c>
      <c r="C52">
        <v>33</v>
      </c>
      <c r="D52">
        <v>0.82203300000000001</v>
      </c>
      <c r="E52">
        <v>1.482844261600744</v>
      </c>
      <c r="F52">
        <v>1.1222561715908617</v>
      </c>
      <c r="G52">
        <v>1.71772625871187</v>
      </c>
      <c r="H52">
        <v>0.7324824944689069</v>
      </c>
      <c r="I52">
        <f t="shared" si="3"/>
        <v>33.055313786367336</v>
      </c>
      <c r="J52">
        <f t="shared" si="19"/>
        <v>33.018746666875138</v>
      </c>
      <c r="K52">
        <f t="shared" si="4"/>
        <v>25</v>
      </c>
      <c r="L52">
        <f t="shared" si="20"/>
        <v>0.83024053510548379</v>
      </c>
      <c r="M52">
        <f t="shared" si="5"/>
        <v>1.0016761753444647</v>
      </c>
      <c r="N52">
        <f t="shared" si="6"/>
        <v>1.0005680808143982</v>
      </c>
      <c r="O52">
        <f t="shared" si="7"/>
        <v>1.0099844350597649</v>
      </c>
    </row>
    <row r="53" spans="2:15" x14ac:dyDescent="0.3">
      <c r="B53">
        <v>5</v>
      </c>
      <c r="C53">
        <v>31</v>
      </c>
      <c r="D53">
        <v>0.59671099999999999</v>
      </c>
      <c r="E53">
        <v>1.4518411106776468</v>
      </c>
      <c r="F53">
        <v>1.0987921583001814</v>
      </c>
      <c r="G53">
        <v>1.9708885470418009</v>
      </c>
      <c r="H53">
        <v>0.54306084685124156</v>
      </c>
      <c r="I53">
        <f t="shared" si="3"/>
        <v>34.255584312785594</v>
      </c>
      <c r="J53">
        <f t="shared" si="19"/>
        <v>33.27190895520507</v>
      </c>
      <c r="K53">
        <f t="shared" si="4"/>
        <v>25</v>
      </c>
      <c r="L53">
        <f t="shared" si="20"/>
        <v>0.81288195384452133</v>
      </c>
      <c r="M53">
        <f t="shared" si="5"/>
        <v>1.1050188487995354</v>
      </c>
      <c r="N53">
        <f t="shared" si="6"/>
        <v>1.0732873856517764</v>
      </c>
      <c r="O53">
        <f t="shared" si="7"/>
        <v>1.3622707706821582</v>
      </c>
    </row>
    <row r="54" spans="2:15" x14ac:dyDescent="0.3">
      <c r="B54">
        <v>5</v>
      </c>
      <c r="C54">
        <v>34</v>
      </c>
      <c r="D54">
        <v>0.92676400000000003</v>
      </c>
      <c r="E54">
        <v>1.7639208367450068</v>
      </c>
      <c r="F54">
        <v>1.3349824364548137</v>
      </c>
      <c r="G54">
        <v>1.4354324863160417</v>
      </c>
      <c r="H54">
        <v>0.69421437667833241</v>
      </c>
      <c r="I54">
        <f t="shared" si="3"/>
        <v>32.96436060292438</v>
      </c>
      <c r="J54">
        <f t="shared" si="19"/>
        <v>32.736452894479314</v>
      </c>
      <c r="K54">
        <f t="shared" si="4"/>
        <v>25</v>
      </c>
      <c r="L54">
        <f t="shared" si="20"/>
        <v>0.98761455758136651</v>
      </c>
      <c r="M54">
        <f t="shared" si="5"/>
        <v>0.96954001773306997</v>
      </c>
      <c r="N54">
        <f t="shared" si="6"/>
        <v>0.96283684983762685</v>
      </c>
      <c r="O54">
        <f t="shared" si="7"/>
        <v>1.0656591727574296</v>
      </c>
    </row>
    <row r="55" spans="2:15" x14ac:dyDescent="0.3">
      <c r="B55">
        <v>5</v>
      </c>
      <c r="C55">
        <v>34</v>
      </c>
      <c r="D55">
        <v>0.81996500000000005</v>
      </c>
      <c r="E55">
        <v>1.2805693168783432</v>
      </c>
      <c r="F55">
        <v>0.96916908689063708</v>
      </c>
      <c r="G55">
        <v>1.1821659947227681</v>
      </c>
      <c r="H55">
        <v>0.84604947794060881</v>
      </c>
      <c r="I55">
        <f t="shared" si="3"/>
        <v>31.951918605019724</v>
      </c>
      <c r="J55">
        <f t="shared" si="19"/>
        <v>32.483186402886034</v>
      </c>
      <c r="K55">
        <f t="shared" si="4"/>
        <v>25</v>
      </c>
      <c r="L55">
        <f t="shared" si="20"/>
        <v>0.71698733468950138</v>
      </c>
      <c r="M55">
        <f t="shared" si="5"/>
        <v>0.93976231191234483</v>
      </c>
      <c r="N55">
        <f t="shared" si="6"/>
        <v>0.95538783537900096</v>
      </c>
      <c r="O55">
        <f t="shared" si="7"/>
        <v>0.87441212087040465</v>
      </c>
    </row>
    <row r="56" spans="2:15" x14ac:dyDescent="0.3">
      <c r="B56">
        <v>5</v>
      </c>
      <c r="C56">
        <v>32</v>
      </c>
      <c r="D56">
        <v>1.1236459999999999</v>
      </c>
      <c r="E56">
        <v>1.9041065868671856</v>
      </c>
      <c r="F56">
        <v>1.4410787591218188</v>
      </c>
      <c r="G56">
        <v>1.146681200784017</v>
      </c>
      <c r="H56">
        <v>0.77972559992816792</v>
      </c>
      <c r="I56">
        <f t="shared" si="3"/>
        <v>32.248053201143179</v>
      </c>
      <c r="J56">
        <f t="shared" si="19"/>
        <v>32.447701608947284</v>
      </c>
      <c r="K56">
        <f t="shared" si="4"/>
        <v>25</v>
      </c>
      <c r="L56">
        <f t="shared" si="20"/>
        <v>1.0661041840442018</v>
      </c>
      <c r="M56">
        <f t="shared" si="5"/>
        <v>1.0077516625357243</v>
      </c>
      <c r="N56">
        <f t="shared" si="6"/>
        <v>1.0139906752796026</v>
      </c>
      <c r="O56">
        <f t="shared" si="7"/>
        <v>0.94879008517291197</v>
      </c>
    </row>
    <row r="57" spans="2:15" x14ac:dyDescent="0.3">
      <c r="B57">
        <v>5</v>
      </c>
      <c r="C57">
        <v>35</v>
      </c>
      <c r="D57">
        <v>0.44548199999999999</v>
      </c>
      <c r="E57">
        <v>0.85614716722196971</v>
      </c>
      <c r="F57">
        <v>0.64795505980356893</v>
      </c>
      <c r="G57">
        <v>2.1102140663592355</v>
      </c>
      <c r="H57">
        <v>0.68751990320910572</v>
      </c>
      <c r="I57">
        <f t="shared" si="3"/>
        <v>33.672614550313703</v>
      </c>
      <c r="J57">
        <f t="shared" si="19"/>
        <v>33.411234474522502</v>
      </c>
      <c r="K57">
        <f t="shared" si="4"/>
        <v>25</v>
      </c>
      <c r="L57">
        <f t="shared" si="20"/>
        <v>0.47935450852815015</v>
      </c>
      <c r="M57">
        <f t="shared" si="5"/>
        <v>0.96207470143753437</v>
      </c>
      <c r="N57">
        <f t="shared" si="6"/>
        <v>0.95460669927207142</v>
      </c>
      <c r="O57">
        <f t="shared" si="7"/>
        <v>1.0760356389891177</v>
      </c>
    </row>
    <row r="58" spans="2:15" x14ac:dyDescent="0.3">
      <c r="B58">
        <v>5</v>
      </c>
      <c r="C58">
        <v>29</v>
      </c>
      <c r="D58">
        <v>0.64822400000000002</v>
      </c>
      <c r="E58">
        <v>1.8896108960505458</v>
      </c>
      <c r="F58">
        <v>1.4301080328616751</v>
      </c>
      <c r="G58">
        <v>1.9133444329603633</v>
      </c>
      <c r="H58">
        <v>0.45326925316466526</v>
      </c>
      <c r="I58">
        <f t="shared" si="3"/>
        <v>34.646998167137042</v>
      </c>
      <c r="J58">
        <f t="shared" si="19"/>
        <v>33.214364841123633</v>
      </c>
      <c r="K58">
        <f t="shared" si="4"/>
        <v>25</v>
      </c>
      <c r="L58">
        <f t="shared" si="20"/>
        <v>1.057988085535422</v>
      </c>
      <c r="M58">
        <f t="shared" si="5"/>
        <v>1.1947240747288634</v>
      </c>
      <c r="N58">
        <f t="shared" si="6"/>
        <v>1.1453229255559874</v>
      </c>
      <c r="O58">
        <f t="shared" si="7"/>
        <v>1.6321334685778712</v>
      </c>
    </row>
    <row r="59" spans="2:15" x14ac:dyDescent="0.3">
      <c r="B59">
        <v>5</v>
      </c>
      <c r="C59">
        <v>30</v>
      </c>
      <c r="D59">
        <v>0.63999300000000003</v>
      </c>
      <c r="E59">
        <v>1.3870304460645206</v>
      </c>
      <c r="F59">
        <v>1.0497417150200021</v>
      </c>
      <c r="G59">
        <v>1.7074616633684161</v>
      </c>
      <c r="H59">
        <v>0.60966711224561121</v>
      </c>
      <c r="I59">
        <f t="shared" si="3"/>
        <v>33.659126102140362</v>
      </c>
      <c r="J59">
        <f t="shared" si="19"/>
        <v>33.008482071531688</v>
      </c>
      <c r="K59">
        <f t="shared" si="4"/>
        <v>25</v>
      </c>
      <c r="L59">
        <f t="shared" si="20"/>
        <v>0.77659463611173563</v>
      </c>
      <c r="M59">
        <f t="shared" si="5"/>
        <v>1.1219708700713453</v>
      </c>
      <c r="N59">
        <f t="shared" si="6"/>
        <v>1.1002827357177229</v>
      </c>
      <c r="O59">
        <f t="shared" si="7"/>
        <v>1.2134423909507379</v>
      </c>
    </row>
    <row r="60" spans="2:15" x14ac:dyDescent="0.3">
      <c r="B60">
        <v>5</v>
      </c>
      <c r="C60">
        <v>32</v>
      </c>
      <c r="D60">
        <v>0.711229</v>
      </c>
      <c r="E60">
        <v>1.047351248922211</v>
      </c>
      <c r="F60">
        <v>0.79266341945950325</v>
      </c>
      <c r="G60">
        <v>1.0997525900670597</v>
      </c>
      <c r="H60">
        <v>0.89726481951818682</v>
      </c>
      <c r="I60">
        <f t="shared" si="3"/>
        <v>31.613428492476125</v>
      </c>
      <c r="J60">
        <f t="shared" si="19"/>
        <v>32.400772998230323</v>
      </c>
      <c r="K60">
        <f t="shared" si="4"/>
        <v>25</v>
      </c>
      <c r="L60">
        <f t="shared" si="20"/>
        <v>0.58640916235524432</v>
      </c>
      <c r="M60">
        <f t="shared" si="5"/>
        <v>0.98791964038987889</v>
      </c>
      <c r="N60">
        <f t="shared" si="6"/>
        <v>1.0125241561946976</v>
      </c>
      <c r="O60">
        <f t="shared" si="7"/>
        <v>0.82450119772287733</v>
      </c>
    </row>
    <row r="61" spans="2:15" x14ac:dyDescent="0.3">
      <c r="B61">
        <v>5</v>
      </c>
      <c r="C61">
        <v>29</v>
      </c>
      <c r="D61">
        <v>0.55774199999999996</v>
      </c>
      <c r="E61">
        <v>0.98601527353661755</v>
      </c>
      <c r="F61">
        <v>0.74624271386044094</v>
      </c>
      <c r="G61">
        <v>1.6049653155610069</v>
      </c>
      <c r="H61">
        <v>0.74740026219446132</v>
      </c>
      <c r="I61">
        <f t="shared" si="3"/>
        <v>32.8679640045887</v>
      </c>
      <c r="J61">
        <f t="shared" si="19"/>
        <v>32.905985723724271</v>
      </c>
      <c r="K61">
        <f t="shared" si="4"/>
        <v>25</v>
      </c>
      <c r="L61">
        <f t="shared" si="20"/>
        <v>0.55206731382532581</v>
      </c>
      <c r="M61">
        <f t="shared" si="5"/>
        <v>1.1333780691237483</v>
      </c>
      <c r="N61">
        <f t="shared" si="6"/>
        <v>1.1346891628870439</v>
      </c>
      <c r="O61">
        <f t="shared" si="7"/>
        <v>0.98982560722578872</v>
      </c>
    </row>
    <row r="62" spans="2:15" x14ac:dyDescent="0.3">
      <c r="B62">
        <v>5</v>
      </c>
      <c r="C62">
        <v>33</v>
      </c>
      <c r="D62">
        <v>0.72821100000000005</v>
      </c>
      <c r="E62">
        <v>1.7468771012850046</v>
      </c>
      <c r="F62">
        <v>1.3220832819028037</v>
      </c>
      <c r="G62">
        <v>2.1658309517085237</v>
      </c>
      <c r="H62">
        <v>0.55080569429175819</v>
      </c>
      <c r="I62">
        <f t="shared" si="3"/>
        <v>34.411802480249733</v>
      </c>
      <c r="J62">
        <f t="shared" si="19"/>
        <v>33.466851359871789</v>
      </c>
      <c r="K62">
        <f t="shared" si="4"/>
        <v>25</v>
      </c>
      <c r="L62">
        <f t="shared" si="20"/>
        <v>0.97807181569339996</v>
      </c>
      <c r="M62">
        <f t="shared" si="5"/>
        <v>1.042781893340901</v>
      </c>
      <c r="N62">
        <f t="shared" si="6"/>
        <v>1.0141470109052058</v>
      </c>
      <c r="O62">
        <f t="shared" si="7"/>
        <v>1.3431159591016888</v>
      </c>
    </row>
    <row r="63" spans="2:15" x14ac:dyDescent="0.3">
      <c r="B63">
        <v>5</v>
      </c>
      <c r="C63">
        <v>32</v>
      </c>
      <c r="D63">
        <v>1.0841050000000001</v>
      </c>
      <c r="E63">
        <v>2.1331293513313958</v>
      </c>
      <c r="F63">
        <v>1.6144093087355071</v>
      </c>
      <c r="G63">
        <v>3.2137048420810799</v>
      </c>
      <c r="H63">
        <v>0.67151805563431111</v>
      </c>
      <c r="I63">
        <f t="shared" si="3"/>
        <v>34.856114563909522</v>
      </c>
      <c r="J63">
        <f t="shared" si="19"/>
        <v>34.514725250244346</v>
      </c>
      <c r="K63">
        <f t="shared" si="4"/>
        <v>25</v>
      </c>
      <c r="L63">
        <f t="shared" si="20"/>
        <v>1.1943334171767774</v>
      </c>
      <c r="M63">
        <f t="shared" si="5"/>
        <v>1.0892535801221725</v>
      </c>
      <c r="N63">
        <f t="shared" si="6"/>
        <v>1.0785851640701358</v>
      </c>
      <c r="O63">
        <f t="shared" si="7"/>
        <v>1.1016768829373329</v>
      </c>
    </row>
    <row r="64" spans="2:15" x14ac:dyDescent="0.3">
      <c r="B64">
        <v>5</v>
      </c>
      <c r="C64">
        <v>37</v>
      </c>
      <c r="D64">
        <v>0.97748299999999999</v>
      </c>
      <c r="E64">
        <v>2.937323308234125</v>
      </c>
      <c r="F64">
        <v>2.2230447903307851</v>
      </c>
      <c r="G64">
        <v>1.4527441658009697</v>
      </c>
      <c r="H64">
        <v>0.43970459086186575</v>
      </c>
      <c r="I64">
        <f t="shared" si="3"/>
        <v>34.25422121149164</v>
      </c>
      <c r="J64">
        <f t="shared" si="19"/>
        <v>32.753764573964233</v>
      </c>
      <c r="K64">
        <f t="shared" si="4"/>
        <v>25</v>
      </c>
      <c r="L64">
        <f t="shared" si="20"/>
        <v>1.6445994622345081</v>
      </c>
      <c r="M64">
        <f t="shared" si="5"/>
        <v>0.92578976247274702</v>
      </c>
      <c r="N64">
        <f t="shared" si="6"/>
        <v>0.88523688037741166</v>
      </c>
      <c r="O64">
        <f t="shared" si="7"/>
        <v>1.6824839534135203</v>
      </c>
    </row>
    <row r="65" spans="2:15" x14ac:dyDescent="0.3">
      <c r="B65">
        <v>5</v>
      </c>
      <c r="C65">
        <v>34</v>
      </c>
      <c r="D65">
        <v>0.67507499999999998</v>
      </c>
      <c r="E65">
        <v>0.99967002059015531</v>
      </c>
      <c r="F65">
        <v>0.75657699140338541</v>
      </c>
      <c r="G65">
        <v>1.6498348591264667</v>
      </c>
      <c r="H65">
        <v>0.89227535025588578</v>
      </c>
      <c r="I65">
        <f t="shared" si="3"/>
        <v>32.18845810784704</v>
      </c>
      <c r="J65">
        <f t="shared" si="19"/>
        <v>32.950855267289739</v>
      </c>
      <c r="K65">
        <f t="shared" si="4"/>
        <v>25</v>
      </c>
      <c r="L65">
        <f t="shared" si="20"/>
        <v>0.55971257017087139</v>
      </c>
      <c r="M65">
        <f t="shared" si="5"/>
        <v>0.94671935611314828</v>
      </c>
      <c r="N65">
        <f t="shared" si="6"/>
        <v>0.96914280197910996</v>
      </c>
      <c r="O65">
        <f t="shared" si="7"/>
        <v>0.82911168414009018</v>
      </c>
    </row>
    <row r="66" spans="2:15" x14ac:dyDescent="0.3">
      <c r="B66">
        <v>5</v>
      </c>
      <c r="C66">
        <v>34</v>
      </c>
      <c r="D66">
        <v>0.70162800000000003</v>
      </c>
      <c r="E66">
        <v>1.3520042110481427</v>
      </c>
      <c r="F66">
        <v>1.0232329241559581</v>
      </c>
      <c r="G66">
        <v>1.382242902218378</v>
      </c>
      <c r="H66">
        <v>0.68569724784682551</v>
      </c>
      <c r="I66">
        <f t="shared" si="3"/>
        <v>32.953756662984254</v>
      </c>
      <c r="J66">
        <f t="shared" si="19"/>
        <v>32.683263310381648</v>
      </c>
      <c r="K66">
        <f t="shared" si="4"/>
        <v>25</v>
      </c>
      <c r="L66">
        <f t="shared" si="20"/>
        <v>0.75698354082966235</v>
      </c>
      <c r="M66">
        <f t="shared" si="5"/>
        <v>0.96922813714659573</v>
      </c>
      <c r="N66">
        <f t="shared" si="6"/>
        <v>0.96127245030534259</v>
      </c>
      <c r="O66">
        <f t="shared" si="7"/>
        <v>1.0788958548257228</v>
      </c>
    </row>
    <row r="67" spans="2:15" x14ac:dyDescent="0.3">
      <c r="B67">
        <v>6</v>
      </c>
      <c r="C67">
        <v>36</v>
      </c>
      <c r="D67">
        <v>0.92274800000000001</v>
      </c>
      <c r="E67">
        <v>1.3901977696087473</v>
      </c>
      <c r="F67">
        <v>1.1496843011043445</v>
      </c>
      <c r="G67">
        <v>1.3509128058396651</v>
      </c>
      <c r="H67">
        <v>0.80260989831177321</v>
      </c>
      <c r="I67">
        <f t="shared" si="3"/>
        <v>37.184340610129361</v>
      </c>
      <c r="J67">
        <f t="shared" ref="J67:J98" si="21">6*B67+(6-B67)*G67+AE$5</f>
        <v>37.301020408163268</v>
      </c>
      <c r="K67">
        <f t="shared" si="4"/>
        <v>36</v>
      </c>
      <c r="L67">
        <f t="shared" ref="L67:L98" si="22">F67*(1-AE$5/B67)</f>
        <v>0.90039051132406522</v>
      </c>
      <c r="M67">
        <f t="shared" si="5"/>
        <v>1.0328983502813711</v>
      </c>
      <c r="N67">
        <f t="shared" si="6"/>
        <v>1.0361394557823129</v>
      </c>
      <c r="O67">
        <f t="shared" si="7"/>
        <v>0.9757707535795962</v>
      </c>
    </row>
    <row r="68" spans="2:15" x14ac:dyDescent="0.3">
      <c r="B68">
        <v>6</v>
      </c>
      <c r="C68">
        <v>37</v>
      </c>
      <c r="D68">
        <v>1.0032380000000001</v>
      </c>
      <c r="E68">
        <v>1.770118561350208</v>
      </c>
      <c r="F68">
        <v>1.4638762667922327</v>
      </c>
      <c r="G68">
        <v>1.3291146006118912</v>
      </c>
      <c r="H68">
        <v>0.68532978009021117</v>
      </c>
      <c r="I68">
        <f t="shared" ref="I68:I131" si="23">6*B68+(6-B68)*G68+(1-H68)*B68</f>
        <v>37.88802131945873</v>
      </c>
      <c r="J68">
        <f t="shared" si="21"/>
        <v>37.301020408163268</v>
      </c>
      <c r="K68">
        <f t="shared" ref="K68:K131" si="24">B68^2</f>
        <v>36</v>
      </c>
      <c r="L68">
        <f t="shared" si="22"/>
        <v>1.1464541171051408</v>
      </c>
      <c r="M68">
        <f t="shared" ref="M68:M131" si="25">I68/C68</f>
        <v>1.0240005762015874</v>
      </c>
      <c r="N68">
        <f t="shared" ref="N68:N131" si="26">J68/C68</f>
        <v>1.0081356867071154</v>
      </c>
      <c r="O68">
        <f t="shared" ref="O68:O131" si="27">L68/D68</f>
        <v>1.1427538800415662</v>
      </c>
    </row>
    <row r="69" spans="2:15" x14ac:dyDescent="0.3">
      <c r="B69">
        <v>6</v>
      </c>
      <c r="C69">
        <v>40</v>
      </c>
      <c r="D69">
        <v>0.89629000000000003</v>
      </c>
      <c r="E69">
        <v>1.3390795229627572</v>
      </c>
      <c r="F69">
        <v>1.1074098514154957</v>
      </c>
      <c r="G69">
        <v>1.8406076250497687</v>
      </c>
      <c r="H69">
        <v>0.80935707665446399</v>
      </c>
      <c r="I69">
        <f t="shared" si="23"/>
        <v>37.143857540073213</v>
      </c>
      <c r="J69">
        <f t="shared" si="21"/>
        <v>37.301020408163268</v>
      </c>
      <c r="K69">
        <f t="shared" si="24"/>
        <v>36</v>
      </c>
      <c r="L69">
        <f t="shared" si="22"/>
        <v>0.86728271526672707</v>
      </c>
      <c r="M69">
        <f t="shared" si="25"/>
        <v>0.92859643850183038</v>
      </c>
      <c r="N69">
        <f t="shared" si="26"/>
        <v>0.9325255102040817</v>
      </c>
      <c r="O69">
        <f t="shared" si="27"/>
        <v>0.96763627315570522</v>
      </c>
    </row>
    <row r="70" spans="2:15" x14ac:dyDescent="0.3">
      <c r="B70">
        <v>6</v>
      </c>
      <c r="C70">
        <v>38</v>
      </c>
      <c r="D70">
        <v>0.74297500000000005</v>
      </c>
      <c r="E70">
        <v>1.05696050744098</v>
      </c>
      <c r="F70">
        <v>0.8740993036078385</v>
      </c>
      <c r="G70">
        <v>1.4424302948056902</v>
      </c>
      <c r="H70">
        <v>0.84998923684457384</v>
      </c>
      <c r="I70">
        <f t="shared" si="23"/>
        <v>36.900064578932557</v>
      </c>
      <c r="J70">
        <f t="shared" si="21"/>
        <v>37.301020408163268</v>
      </c>
      <c r="K70">
        <f t="shared" si="24"/>
        <v>36</v>
      </c>
      <c r="L70">
        <f t="shared" si="22"/>
        <v>0.68456246481532212</v>
      </c>
      <c r="M70">
        <f t="shared" si="25"/>
        <v>0.97105433102454097</v>
      </c>
      <c r="N70">
        <f t="shared" si="26"/>
        <v>0.9816058002148228</v>
      </c>
      <c r="O70">
        <f t="shared" si="27"/>
        <v>0.9213802144289136</v>
      </c>
    </row>
    <row r="71" spans="2:15" x14ac:dyDescent="0.3">
      <c r="B71">
        <v>6</v>
      </c>
      <c r="C71">
        <v>37</v>
      </c>
      <c r="D71">
        <v>0.91231200000000001</v>
      </c>
      <c r="E71">
        <v>1.3119401315632326</v>
      </c>
      <c r="F71">
        <v>1.0849657553914165</v>
      </c>
      <c r="G71">
        <v>1.3571081550320854</v>
      </c>
      <c r="H71">
        <v>0.84086709231746282</v>
      </c>
      <c r="I71">
        <f t="shared" si="23"/>
        <v>36.95479744609522</v>
      </c>
      <c r="J71">
        <f t="shared" si="21"/>
        <v>37.301020408163268</v>
      </c>
      <c r="K71">
        <f t="shared" si="24"/>
        <v>36</v>
      </c>
      <c r="L71">
        <f t="shared" si="22"/>
        <v>0.84970532373766494</v>
      </c>
      <c r="M71">
        <f t="shared" si="25"/>
        <v>0.99877830935392486</v>
      </c>
      <c r="N71">
        <f t="shared" si="26"/>
        <v>1.0081356867071154</v>
      </c>
      <c r="O71">
        <f t="shared" si="27"/>
        <v>0.93137580535788733</v>
      </c>
    </row>
    <row r="72" spans="2:15" x14ac:dyDescent="0.3">
      <c r="B72">
        <v>6</v>
      </c>
      <c r="C72">
        <v>37</v>
      </c>
      <c r="D72">
        <v>0.87995199999999996</v>
      </c>
      <c r="E72">
        <v>1.3867788950813893</v>
      </c>
      <c r="F72">
        <v>1.1468569146292134</v>
      </c>
      <c r="G72">
        <v>1.3287828451981574</v>
      </c>
      <c r="H72">
        <v>0.76727269877820325</v>
      </c>
      <c r="I72">
        <f t="shared" si="23"/>
        <v>37.396363807330779</v>
      </c>
      <c r="J72">
        <f t="shared" si="21"/>
        <v>37.301020408163268</v>
      </c>
      <c r="K72">
        <f t="shared" si="24"/>
        <v>36</v>
      </c>
      <c r="L72">
        <f t="shared" si="22"/>
        <v>0.89817620609991911</v>
      </c>
      <c r="M72">
        <f t="shared" si="25"/>
        <v>1.0107125353332642</v>
      </c>
      <c r="N72">
        <f t="shared" si="26"/>
        <v>1.0081356867071154</v>
      </c>
      <c r="O72">
        <f t="shared" si="27"/>
        <v>1.0207104547747141</v>
      </c>
    </row>
    <row r="73" spans="2:15" x14ac:dyDescent="0.3">
      <c r="B73">
        <v>6</v>
      </c>
      <c r="C73">
        <v>37</v>
      </c>
      <c r="D73">
        <v>0.78158000000000005</v>
      </c>
      <c r="E73">
        <v>1.5439339819966491</v>
      </c>
      <c r="F73">
        <v>1.2768231253475721</v>
      </c>
      <c r="G73">
        <v>1.1048975060546338</v>
      </c>
      <c r="H73">
        <v>0.61212863746279755</v>
      </c>
      <c r="I73">
        <f t="shared" si="23"/>
        <v>38.327228175223212</v>
      </c>
      <c r="J73">
        <f t="shared" si="21"/>
        <v>37.301020408163268</v>
      </c>
      <c r="K73">
        <f t="shared" si="24"/>
        <v>36</v>
      </c>
      <c r="L73">
        <f t="shared" si="22"/>
        <v>0.99996096806557255</v>
      </c>
      <c r="M73">
        <f t="shared" si="25"/>
        <v>1.0358710317627895</v>
      </c>
      <c r="N73">
        <f t="shared" si="26"/>
        <v>1.0081356867071154</v>
      </c>
      <c r="O73">
        <f t="shared" si="27"/>
        <v>1.2794096165019224</v>
      </c>
    </row>
    <row r="74" spans="2:15" x14ac:dyDescent="0.3">
      <c r="B74">
        <v>6</v>
      </c>
      <c r="C74">
        <v>33</v>
      </c>
      <c r="D74">
        <v>0.57034200000000002</v>
      </c>
      <c r="E74">
        <v>0.79302582614728856</v>
      </c>
      <c r="F74">
        <v>0.65582707915610805</v>
      </c>
      <c r="G74">
        <v>1.5983500438470124</v>
      </c>
      <c r="H74">
        <v>0.86965302002151723</v>
      </c>
      <c r="I74">
        <f t="shared" si="23"/>
        <v>36.782081879870894</v>
      </c>
      <c r="J74">
        <f t="shared" si="21"/>
        <v>37.301020408163268</v>
      </c>
      <c r="K74">
        <f t="shared" si="24"/>
        <v>36</v>
      </c>
      <c r="L74">
        <f t="shared" si="22"/>
        <v>0.51361967678807419</v>
      </c>
      <c r="M74">
        <f t="shared" si="25"/>
        <v>1.1146085418142695</v>
      </c>
      <c r="N74">
        <f t="shared" si="26"/>
        <v>1.1303339517625233</v>
      </c>
      <c r="O74">
        <f t="shared" si="27"/>
        <v>0.90054682416528009</v>
      </c>
    </row>
    <row r="75" spans="2:15" x14ac:dyDescent="0.3">
      <c r="B75">
        <v>6</v>
      </c>
      <c r="C75">
        <v>39</v>
      </c>
      <c r="D75">
        <v>0.97430099999999997</v>
      </c>
      <c r="E75">
        <v>2.0476353308500879</v>
      </c>
      <c r="F75">
        <v>1.6933807877763218</v>
      </c>
      <c r="G75">
        <v>1.8252025629384663</v>
      </c>
      <c r="H75">
        <v>0.57535848229352604</v>
      </c>
      <c r="I75">
        <f t="shared" si="23"/>
        <v>38.547849106238843</v>
      </c>
      <c r="J75">
        <f t="shared" si="21"/>
        <v>37.301020408163268</v>
      </c>
      <c r="K75">
        <f t="shared" si="24"/>
        <v>36</v>
      </c>
      <c r="L75">
        <f t="shared" si="22"/>
        <v>1.3261936271615575</v>
      </c>
      <c r="M75">
        <f t="shared" si="25"/>
        <v>0.98840638733945752</v>
      </c>
      <c r="N75">
        <f t="shared" si="26"/>
        <v>0.95643642072213508</v>
      </c>
      <c r="O75">
        <f t="shared" si="27"/>
        <v>1.3611744493350182</v>
      </c>
    </row>
    <row r="76" spans="2:15" x14ac:dyDescent="0.3">
      <c r="B76">
        <v>6</v>
      </c>
      <c r="C76">
        <v>38</v>
      </c>
      <c r="D76">
        <v>0.63974600000000004</v>
      </c>
      <c r="E76">
        <v>1.402089584487203</v>
      </c>
      <c r="F76">
        <v>1.1595187528465933</v>
      </c>
      <c r="G76">
        <v>1.9423086872422559</v>
      </c>
      <c r="H76">
        <v>0.55173406935371894</v>
      </c>
      <c r="I76">
        <f t="shared" si="23"/>
        <v>38.68959558387769</v>
      </c>
      <c r="J76">
        <f t="shared" si="21"/>
        <v>37.301020408163268</v>
      </c>
      <c r="K76">
        <f t="shared" si="24"/>
        <v>36</v>
      </c>
      <c r="L76">
        <f t="shared" si="22"/>
        <v>0.90809249266302028</v>
      </c>
      <c r="M76">
        <f t="shared" si="25"/>
        <v>1.0181472522073076</v>
      </c>
      <c r="N76">
        <f t="shared" si="26"/>
        <v>0.9816058002148228</v>
      </c>
      <c r="O76">
        <f t="shared" si="27"/>
        <v>1.4194578671269851</v>
      </c>
    </row>
    <row r="77" spans="2:15" x14ac:dyDescent="0.3">
      <c r="B77">
        <v>6</v>
      </c>
      <c r="C77">
        <v>38</v>
      </c>
      <c r="D77">
        <v>0.72610200000000003</v>
      </c>
      <c r="E77">
        <v>1.3986800445742851</v>
      </c>
      <c r="F77">
        <v>1.1566990860354651</v>
      </c>
      <c r="G77">
        <v>1.6264143940064346</v>
      </c>
      <c r="H77">
        <v>0.62773629612579918</v>
      </c>
      <c r="I77">
        <f t="shared" si="23"/>
        <v>38.233582223245207</v>
      </c>
      <c r="J77">
        <f t="shared" si="21"/>
        <v>37.301020408163268</v>
      </c>
      <c r="K77">
        <f t="shared" si="24"/>
        <v>36</v>
      </c>
      <c r="L77">
        <f t="shared" si="22"/>
        <v>0.90588423319614186</v>
      </c>
      <c r="M77">
        <f t="shared" si="25"/>
        <v>1.0061469006117161</v>
      </c>
      <c r="N77">
        <f t="shared" si="26"/>
        <v>0.9816058002148228</v>
      </c>
      <c r="O77">
        <f t="shared" si="27"/>
        <v>1.2475991433657281</v>
      </c>
    </row>
    <row r="78" spans="2:15" x14ac:dyDescent="0.3">
      <c r="B78">
        <v>6</v>
      </c>
      <c r="C78">
        <v>37</v>
      </c>
      <c r="D78">
        <v>0.66838900000000001</v>
      </c>
      <c r="E78">
        <v>1.4631964704810272</v>
      </c>
      <c r="F78">
        <v>1.2100537407830541</v>
      </c>
      <c r="G78">
        <v>1.5428030411267013</v>
      </c>
      <c r="H78">
        <v>0.55236307072400759</v>
      </c>
      <c r="I78">
        <f t="shared" si="23"/>
        <v>38.685821575655957</v>
      </c>
      <c r="J78">
        <f t="shared" si="21"/>
        <v>37.301020408163268</v>
      </c>
      <c r="K78">
        <f t="shared" si="24"/>
        <v>36</v>
      </c>
      <c r="L78">
        <f t="shared" si="22"/>
        <v>0.9476696388275444</v>
      </c>
      <c r="M78">
        <f t="shared" si="25"/>
        <v>1.0455627452879988</v>
      </c>
      <c r="N78">
        <f t="shared" si="26"/>
        <v>1.0081356867071154</v>
      </c>
      <c r="O78">
        <f t="shared" si="27"/>
        <v>1.4178414648169619</v>
      </c>
    </row>
    <row r="79" spans="2:15" x14ac:dyDescent="0.3">
      <c r="B79">
        <v>6</v>
      </c>
      <c r="C79">
        <v>38</v>
      </c>
      <c r="D79">
        <v>0.82466200000000001</v>
      </c>
      <c r="E79">
        <v>1.0467421634519343</v>
      </c>
      <c r="F79">
        <v>0.86564880115105758</v>
      </c>
      <c r="G79">
        <v>1.621687162704462</v>
      </c>
      <c r="H79">
        <v>0.95265192870762694</v>
      </c>
      <c r="I79">
        <f t="shared" si="23"/>
        <v>36.284088427754241</v>
      </c>
      <c r="J79">
        <f t="shared" si="21"/>
        <v>37.301020408163268</v>
      </c>
      <c r="K79">
        <f t="shared" si="24"/>
        <v>36</v>
      </c>
      <c r="L79">
        <f t="shared" si="22"/>
        <v>0.67794434171779216</v>
      </c>
      <c r="M79">
        <f t="shared" si="25"/>
        <v>0.95484443230932214</v>
      </c>
      <c r="N79">
        <f t="shared" si="26"/>
        <v>0.9816058002148228</v>
      </c>
      <c r="O79">
        <f t="shared" si="27"/>
        <v>0.82208752400109641</v>
      </c>
    </row>
    <row r="80" spans="2:15" x14ac:dyDescent="0.3">
      <c r="B80">
        <v>6</v>
      </c>
      <c r="C80">
        <v>37</v>
      </c>
      <c r="D80">
        <v>0.62134100000000003</v>
      </c>
      <c r="E80">
        <v>0.94705305161376752</v>
      </c>
      <c r="F80">
        <v>0.78320656927808374</v>
      </c>
      <c r="G80">
        <v>1.1242474985173503</v>
      </c>
      <c r="H80">
        <v>0.79332965832081515</v>
      </c>
      <c r="I80">
        <f t="shared" si="23"/>
        <v>37.240022050075112</v>
      </c>
      <c r="J80">
        <f t="shared" si="21"/>
        <v>37.301020408163268</v>
      </c>
      <c r="K80">
        <f t="shared" si="24"/>
        <v>36</v>
      </c>
      <c r="L80">
        <f t="shared" si="22"/>
        <v>0.61337861420502948</v>
      </c>
      <c r="M80">
        <f t="shared" si="25"/>
        <v>1.0064870824344625</v>
      </c>
      <c r="N80">
        <f t="shared" si="26"/>
        <v>1.0081356867071154</v>
      </c>
      <c r="O80">
        <f t="shared" si="27"/>
        <v>0.98718515952597596</v>
      </c>
    </row>
    <row r="81" spans="2:15" x14ac:dyDescent="0.3">
      <c r="B81">
        <v>6</v>
      </c>
      <c r="C81">
        <v>36</v>
      </c>
      <c r="D81">
        <v>1.1007530000000001</v>
      </c>
      <c r="E81">
        <v>1.4488609623064392</v>
      </c>
      <c r="F81">
        <v>1.1981983709522457</v>
      </c>
      <c r="G81">
        <v>1.4131498766440891</v>
      </c>
      <c r="H81">
        <v>0.91867342393830609</v>
      </c>
      <c r="I81">
        <f t="shared" si="23"/>
        <v>36.487959456370163</v>
      </c>
      <c r="J81">
        <f t="shared" si="21"/>
        <v>37.301020408163268</v>
      </c>
      <c r="K81">
        <f t="shared" si="24"/>
        <v>36</v>
      </c>
      <c r="L81">
        <f t="shared" si="22"/>
        <v>0.93838494867943678</v>
      </c>
      <c r="M81">
        <f t="shared" si="25"/>
        <v>1.0135544293436156</v>
      </c>
      <c r="N81">
        <f t="shared" si="26"/>
        <v>1.0361394557823129</v>
      </c>
      <c r="O81">
        <f t="shared" si="27"/>
        <v>0.8524936554153717</v>
      </c>
    </row>
    <row r="82" spans="2:15" x14ac:dyDescent="0.3">
      <c r="B82">
        <v>6</v>
      </c>
      <c r="C82">
        <v>39</v>
      </c>
      <c r="D82">
        <v>1.154838</v>
      </c>
      <c r="E82">
        <v>1.5764224788075487</v>
      </c>
      <c r="F82">
        <v>1.3036908959385738</v>
      </c>
      <c r="G82">
        <v>1.5511587816068308</v>
      </c>
      <c r="H82">
        <v>0.88582194107337908</v>
      </c>
      <c r="I82">
        <f t="shared" si="23"/>
        <v>36.685068353559728</v>
      </c>
      <c r="J82">
        <f t="shared" si="21"/>
        <v>37.301020408163268</v>
      </c>
      <c r="K82">
        <f t="shared" si="24"/>
        <v>36</v>
      </c>
      <c r="L82">
        <f t="shared" si="22"/>
        <v>1.0210028190131171</v>
      </c>
      <c r="M82">
        <f t="shared" si="25"/>
        <v>0.9406427782964033</v>
      </c>
      <c r="N82">
        <f t="shared" si="26"/>
        <v>0.95643642072213508</v>
      </c>
      <c r="O82">
        <f t="shared" si="27"/>
        <v>0.88410912960356092</v>
      </c>
    </row>
    <row r="83" spans="2:15" x14ac:dyDescent="0.3">
      <c r="B83">
        <v>6</v>
      </c>
      <c r="C83">
        <v>35</v>
      </c>
      <c r="D83">
        <v>0.84959300000000004</v>
      </c>
      <c r="E83">
        <v>1.1252619169656808</v>
      </c>
      <c r="F83">
        <v>0.9305841146113456</v>
      </c>
      <c r="G83">
        <v>1.2236585552940176</v>
      </c>
      <c r="H83">
        <v>0.91296744341571834</v>
      </c>
      <c r="I83">
        <f t="shared" si="23"/>
        <v>36.522195339505693</v>
      </c>
      <c r="J83">
        <f t="shared" si="21"/>
        <v>37.301020408163268</v>
      </c>
      <c r="K83">
        <f t="shared" si="24"/>
        <v>36</v>
      </c>
      <c r="L83">
        <f t="shared" si="22"/>
        <v>0.72879929384102793</v>
      </c>
      <c r="M83">
        <f t="shared" si="25"/>
        <v>1.0434912954144484</v>
      </c>
      <c r="N83">
        <f t="shared" si="26"/>
        <v>1.0657434402332362</v>
      </c>
      <c r="O83">
        <f t="shared" si="27"/>
        <v>0.85782167913463025</v>
      </c>
    </row>
    <row r="84" spans="2:15" x14ac:dyDescent="0.3">
      <c r="B84">
        <v>6</v>
      </c>
      <c r="C84">
        <v>41</v>
      </c>
      <c r="D84">
        <v>1.067197</v>
      </c>
      <c r="E84">
        <v>1.3915152257704382</v>
      </c>
      <c r="F84">
        <v>1.150773828579932</v>
      </c>
      <c r="G84">
        <v>1.2872674269933004</v>
      </c>
      <c r="H84">
        <v>0.92737336694294925</v>
      </c>
      <c r="I84">
        <f t="shared" si="23"/>
        <v>36.435759798342303</v>
      </c>
      <c r="J84">
        <f t="shared" si="21"/>
        <v>37.301020408163268</v>
      </c>
      <c r="K84">
        <f t="shared" si="24"/>
        <v>36</v>
      </c>
      <c r="L84">
        <f t="shared" si="22"/>
        <v>0.90124378921948711</v>
      </c>
      <c r="M84">
        <f t="shared" si="25"/>
        <v>0.88867706825225135</v>
      </c>
      <c r="N84">
        <f t="shared" si="26"/>
        <v>0.90978098556495779</v>
      </c>
      <c r="O84">
        <f t="shared" si="27"/>
        <v>0.84449617944904942</v>
      </c>
    </row>
    <row r="85" spans="2:15" x14ac:dyDescent="0.3">
      <c r="B85">
        <v>6</v>
      </c>
      <c r="C85">
        <v>35</v>
      </c>
      <c r="D85">
        <v>0.96191599999999999</v>
      </c>
      <c r="E85">
        <v>1.1901362443516568</v>
      </c>
      <c r="F85">
        <v>0.98423475149975825</v>
      </c>
      <c r="G85">
        <v>1.2759493568670073</v>
      </c>
      <c r="H85">
        <v>0.97732375181251285</v>
      </c>
      <c r="I85">
        <f t="shared" si="23"/>
        <v>36.136057489124923</v>
      </c>
      <c r="J85">
        <f t="shared" si="21"/>
        <v>37.301020408163268</v>
      </c>
      <c r="K85">
        <f t="shared" si="24"/>
        <v>36</v>
      </c>
      <c r="L85">
        <f t="shared" si="22"/>
        <v>0.77081650181231021</v>
      </c>
      <c r="M85">
        <f t="shared" si="25"/>
        <v>1.0324587854035692</v>
      </c>
      <c r="N85">
        <f t="shared" si="26"/>
        <v>1.0657434402332362</v>
      </c>
      <c r="O85">
        <f t="shared" si="27"/>
        <v>0.80133452589655463</v>
      </c>
    </row>
    <row r="86" spans="2:15" x14ac:dyDescent="0.3">
      <c r="B86">
        <v>6</v>
      </c>
      <c r="C86">
        <v>37</v>
      </c>
      <c r="D86">
        <v>0.81027199999999999</v>
      </c>
      <c r="E86">
        <v>1.0242504275320947</v>
      </c>
      <c r="F86">
        <v>0.84704828526985187</v>
      </c>
      <c r="G86">
        <v>1.6216793188982366</v>
      </c>
      <c r="H86">
        <v>0.95658301196119444</v>
      </c>
      <c r="I86">
        <f t="shared" si="23"/>
        <v>36.260501928232834</v>
      </c>
      <c r="J86">
        <f t="shared" si="21"/>
        <v>37.301020408163268</v>
      </c>
      <c r="K86">
        <f t="shared" si="24"/>
        <v>36</v>
      </c>
      <c r="L86">
        <f t="shared" si="22"/>
        <v>0.66337710096388869</v>
      </c>
      <c r="M86">
        <f t="shared" si="25"/>
        <v>0.98001356562791442</v>
      </c>
      <c r="N86">
        <f t="shared" si="26"/>
        <v>1.0081356867071154</v>
      </c>
      <c r="O86">
        <f t="shared" si="27"/>
        <v>0.8187091507097477</v>
      </c>
    </row>
    <row r="87" spans="2:15" x14ac:dyDescent="0.3">
      <c r="B87">
        <v>6</v>
      </c>
      <c r="C87">
        <v>38</v>
      </c>
      <c r="D87">
        <v>1.1735370000000001</v>
      </c>
      <c r="E87">
        <v>1.7929035530425879</v>
      </c>
      <c r="F87">
        <v>1.4827193032451644</v>
      </c>
      <c r="G87">
        <v>1.5198028680415314</v>
      </c>
      <c r="H87">
        <v>0.79147617315801433</v>
      </c>
      <c r="I87">
        <f t="shared" si="23"/>
        <v>37.251142961051912</v>
      </c>
      <c r="J87">
        <f t="shared" si="21"/>
        <v>37.301020408163268</v>
      </c>
      <c r="K87">
        <f t="shared" si="24"/>
        <v>36</v>
      </c>
      <c r="L87">
        <f t="shared" si="22"/>
        <v>1.161211291061901</v>
      </c>
      <c r="M87">
        <f t="shared" si="25"/>
        <v>0.98029323581715555</v>
      </c>
      <c r="N87">
        <f t="shared" si="26"/>
        <v>0.9816058002148228</v>
      </c>
      <c r="O87">
        <f t="shared" si="27"/>
        <v>0.98949695754109246</v>
      </c>
    </row>
    <row r="88" spans="2:15" x14ac:dyDescent="0.3">
      <c r="B88">
        <v>6</v>
      </c>
      <c r="C88">
        <v>38</v>
      </c>
      <c r="D88">
        <v>0.946469</v>
      </c>
      <c r="E88">
        <v>1.685235030534834</v>
      </c>
      <c r="F88">
        <v>1.3936781518663199</v>
      </c>
      <c r="G88">
        <v>1.3403253020008832</v>
      </c>
      <c r="H88">
        <v>0.67911590544240963</v>
      </c>
      <c r="I88">
        <f t="shared" si="23"/>
        <v>37.925304567345542</v>
      </c>
      <c r="J88">
        <f t="shared" si="21"/>
        <v>37.301020408163268</v>
      </c>
      <c r="K88">
        <f t="shared" si="24"/>
        <v>36</v>
      </c>
      <c r="L88">
        <f t="shared" si="22"/>
        <v>1.0914775322014285</v>
      </c>
      <c r="M88">
        <f t="shared" si="25"/>
        <v>0.99803433071961956</v>
      </c>
      <c r="N88">
        <f t="shared" si="26"/>
        <v>0.9816058002148228</v>
      </c>
      <c r="O88">
        <f t="shared" si="27"/>
        <v>1.1532100176566042</v>
      </c>
    </row>
    <row r="89" spans="2:15" x14ac:dyDescent="0.3">
      <c r="B89">
        <v>6</v>
      </c>
      <c r="C89">
        <v>36</v>
      </c>
      <c r="D89">
        <v>0.88143199999999999</v>
      </c>
      <c r="E89">
        <v>1.1237039768019448</v>
      </c>
      <c r="F89">
        <v>0.92929570846693688</v>
      </c>
      <c r="G89">
        <v>1.2749974983904739</v>
      </c>
      <c r="H89">
        <v>0.94849464166158926</v>
      </c>
      <c r="I89">
        <f t="shared" si="23"/>
        <v>36.309032150030461</v>
      </c>
      <c r="J89">
        <f t="shared" si="21"/>
        <v>37.301020408163268</v>
      </c>
      <c r="K89">
        <f t="shared" si="24"/>
        <v>36</v>
      </c>
      <c r="L89">
        <f t="shared" si="22"/>
        <v>0.72779026147793235</v>
      </c>
      <c r="M89">
        <f t="shared" si="25"/>
        <v>1.0085842263897351</v>
      </c>
      <c r="N89">
        <f t="shared" si="26"/>
        <v>1.0361394557823129</v>
      </c>
      <c r="O89">
        <f t="shared" si="27"/>
        <v>0.82569076398171648</v>
      </c>
    </row>
    <row r="90" spans="2:15" x14ac:dyDescent="0.3">
      <c r="B90">
        <v>6</v>
      </c>
      <c r="C90">
        <v>37</v>
      </c>
      <c r="D90">
        <v>0.63085999999999998</v>
      </c>
      <c r="E90">
        <v>0.92838766869597322</v>
      </c>
      <c r="F90">
        <v>0.76777042185804523</v>
      </c>
      <c r="G90">
        <v>1.7150514877794067</v>
      </c>
      <c r="H90">
        <v>0.82167791574112126</v>
      </c>
      <c r="I90">
        <f t="shared" si="23"/>
        <v>37.069932505553275</v>
      </c>
      <c r="J90">
        <f t="shared" si="21"/>
        <v>37.301020408163268</v>
      </c>
      <c r="K90">
        <f t="shared" si="24"/>
        <v>36</v>
      </c>
      <c r="L90">
        <f t="shared" si="22"/>
        <v>0.60128959058780551</v>
      </c>
      <c r="M90">
        <f t="shared" si="25"/>
        <v>1.0018900677176561</v>
      </c>
      <c r="N90">
        <f t="shared" si="26"/>
        <v>1.0081356867071154</v>
      </c>
      <c r="O90">
        <f t="shared" si="27"/>
        <v>0.95312682780300784</v>
      </c>
    </row>
    <row r="91" spans="2:15" x14ac:dyDescent="0.3">
      <c r="B91">
        <v>6</v>
      </c>
      <c r="C91">
        <v>36</v>
      </c>
      <c r="D91">
        <v>0.93337099999999995</v>
      </c>
      <c r="E91">
        <v>1.7097331225548771</v>
      </c>
      <c r="F91">
        <v>1.4139379108863477</v>
      </c>
      <c r="G91">
        <v>1.4231547677763743</v>
      </c>
      <c r="H91">
        <v>0.66012163109404332</v>
      </c>
      <c r="I91">
        <f t="shared" si="23"/>
        <v>38.039270213435742</v>
      </c>
      <c r="J91">
        <f t="shared" si="21"/>
        <v>37.301020408163268</v>
      </c>
      <c r="K91">
        <f t="shared" si="24"/>
        <v>36</v>
      </c>
      <c r="L91">
        <f t="shared" si="22"/>
        <v>1.1073442312298687</v>
      </c>
      <c r="M91">
        <f t="shared" si="25"/>
        <v>1.0566463948176594</v>
      </c>
      <c r="N91">
        <f t="shared" si="26"/>
        <v>1.0361394557823129</v>
      </c>
      <c r="O91">
        <f t="shared" si="27"/>
        <v>1.1863923683399942</v>
      </c>
    </row>
    <row r="92" spans="2:15" x14ac:dyDescent="0.3">
      <c r="B92">
        <v>6</v>
      </c>
      <c r="C92">
        <v>37</v>
      </c>
      <c r="D92">
        <v>0.75332600000000005</v>
      </c>
      <c r="E92">
        <v>1.519108087000955</v>
      </c>
      <c r="F92">
        <v>1.2562922754488219</v>
      </c>
      <c r="G92">
        <v>1.301424967603187</v>
      </c>
      <c r="H92">
        <v>0.59964230834012522</v>
      </c>
      <c r="I92">
        <f t="shared" si="23"/>
        <v>38.40214614995925</v>
      </c>
      <c r="J92">
        <f t="shared" si="21"/>
        <v>37.301020408163268</v>
      </c>
      <c r="K92">
        <f t="shared" si="24"/>
        <v>36</v>
      </c>
      <c r="L92">
        <f t="shared" si="22"/>
        <v>0.9838819606193574</v>
      </c>
      <c r="M92">
        <f t="shared" si="25"/>
        <v>1.0378958418907906</v>
      </c>
      <c r="N92">
        <f t="shared" si="26"/>
        <v>1.0081356867071154</v>
      </c>
      <c r="O92">
        <f t="shared" si="27"/>
        <v>1.3060507145901739</v>
      </c>
    </row>
    <row r="93" spans="2:15" x14ac:dyDescent="0.3">
      <c r="B93">
        <v>6</v>
      </c>
      <c r="C93">
        <v>39</v>
      </c>
      <c r="D93">
        <v>1.1255850000000001</v>
      </c>
      <c r="E93">
        <v>1.5820640975228188</v>
      </c>
      <c r="F93">
        <v>1.3083564770605951</v>
      </c>
      <c r="G93">
        <v>1.242211756908403</v>
      </c>
      <c r="H93">
        <v>0.86030452688917269</v>
      </c>
      <c r="I93">
        <f t="shared" si="23"/>
        <v>36.838172838664967</v>
      </c>
      <c r="J93">
        <f t="shared" si="21"/>
        <v>37.301020408163268</v>
      </c>
      <c r="K93">
        <f t="shared" si="24"/>
        <v>36</v>
      </c>
      <c r="L93">
        <f t="shared" si="22"/>
        <v>1.0246567307591901</v>
      </c>
      <c r="M93">
        <f t="shared" si="25"/>
        <v>0.94456853432474275</v>
      </c>
      <c r="N93">
        <f t="shared" si="26"/>
        <v>0.95643642072213508</v>
      </c>
      <c r="O93">
        <f t="shared" si="27"/>
        <v>0.91033260993988907</v>
      </c>
    </row>
    <row r="94" spans="2:15" x14ac:dyDescent="0.3">
      <c r="B94">
        <v>6</v>
      </c>
      <c r="C94">
        <v>38</v>
      </c>
      <c r="D94">
        <v>0.77872799999999998</v>
      </c>
      <c r="E94">
        <v>1.0588412110860259</v>
      </c>
      <c r="F94">
        <v>0.87565463300269686</v>
      </c>
      <c r="G94">
        <v>1.0687236789386991</v>
      </c>
      <c r="H94">
        <v>0.88930951844527228</v>
      </c>
      <c r="I94">
        <f t="shared" si="23"/>
        <v>36.664142889328367</v>
      </c>
      <c r="J94">
        <f t="shared" si="21"/>
        <v>37.301020408163268</v>
      </c>
      <c r="K94">
        <f t="shared" si="24"/>
        <v>36</v>
      </c>
      <c r="L94">
        <f t="shared" si="22"/>
        <v>0.68578054166282598</v>
      </c>
      <c r="M94">
        <f t="shared" si="25"/>
        <v>0.96484586550864126</v>
      </c>
      <c r="N94">
        <f t="shared" si="26"/>
        <v>0.9816058002148228</v>
      </c>
      <c r="O94">
        <f t="shared" si="27"/>
        <v>0.88064194643421834</v>
      </c>
    </row>
    <row r="95" spans="2:15" x14ac:dyDescent="0.3">
      <c r="B95">
        <v>6</v>
      </c>
      <c r="C95">
        <v>37</v>
      </c>
      <c r="D95">
        <v>0.75913699999999995</v>
      </c>
      <c r="E95">
        <v>0.98221893021713236</v>
      </c>
      <c r="F95">
        <v>0.81228851678847869</v>
      </c>
      <c r="G95">
        <v>1.557161096581446</v>
      </c>
      <c r="H95">
        <v>0.93456571687283929</v>
      </c>
      <c r="I95">
        <f t="shared" si="23"/>
        <v>36.392605698762964</v>
      </c>
      <c r="J95">
        <f t="shared" si="21"/>
        <v>37.301020408163268</v>
      </c>
      <c r="K95">
        <f t="shared" si="24"/>
        <v>36</v>
      </c>
      <c r="L95">
        <f t="shared" si="22"/>
        <v>0.63615452717873167</v>
      </c>
      <c r="M95">
        <f t="shared" si="25"/>
        <v>0.98358393780440445</v>
      </c>
      <c r="N95">
        <f t="shared" si="26"/>
        <v>1.0081356867071154</v>
      </c>
      <c r="O95">
        <f t="shared" si="27"/>
        <v>0.83799699814227435</v>
      </c>
    </row>
    <row r="96" spans="2:15" x14ac:dyDescent="0.3">
      <c r="B96">
        <v>6</v>
      </c>
      <c r="C96">
        <v>37</v>
      </c>
      <c r="D96">
        <v>1.1612819999999999</v>
      </c>
      <c r="E96">
        <v>1.943336067688306</v>
      </c>
      <c r="F96">
        <v>1.6071259914478837</v>
      </c>
      <c r="G96">
        <v>1.4381409141184611</v>
      </c>
      <c r="H96">
        <v>0.72258304960508024</v>
      </c>
      <c r="I96">
        <f t="shared" si="23"/>
        <v>37.66450170236952</v>
      </c>
      <c r="J96">
        <f t="shared" si="21"/>
        <v>37.301020408163268</v>
      </c>
      <c r="K96">
        <f t="shared" si="24"/>
        <v>36</v>
      </c>
      <c r="L96">
        <f t="shared" si="22"/>
        <v>1.2586420392206634</v>
      </c>
      <c r="M96">
        <f t="shared" si="25"/>
        <v>1.0179595054694466</v>
      </c>
      <c r="N96">
        <f t="shared" si="26"/>
        <v>1.0081356867071154</v>
      </c>
      <c r="O96">
        <f t="shared" si="27"/>
        <v>1.0838384123930824</v>
      </c>
    </row>
    <row r="97" spans="2:15" x14ac:dyDescent="0.3">
      <c r="B97">
        <v>6</v>
      </c>
      <c r="C97">
        <v>35</v>
      </c>
      <c r="D97">
        <v>0.89724300000000001</v>
      </c>
      <c r="E97">
        <v>1.2468595697672702</v>
      </c>
      <c r="F97">
        <v>1.0311445640188199</v>
      </c>
      <c r="G97">
        <v>1.269519685612531</v>
      </c>
      <c r="H97">
        <v>0.87014278240778664</v>
      </c>
      <c r="I97">
        <f t="shared" si="23"/>
        <v>36.779143305553283</v>
      </c>
      <c r="J97">
        <f t="shared" si="21"/>
        <v>37.301020408163268</v>
      </c>
      <c r="K97">
        <f t="shared" si="24"/>
        <v>36</v>
      </c>
      <c r="L97">
        <f t="shared" si="22"/>
        <v>0.80755454375963664</v>
      </c>
      <c r="M97">
        <f t="shared" si="25"/>
        <v>1.050832665872951</v>
      </c>
      <c r="N97">
        <f t="shared" si="26"/>
        <v>1.0657434402332362</v>
      </c>
      <c r="O97">
        <f t="shared" si="27"/>
        <v>0.90003994877601345</v>
      </c>
    </row>
    <row r="98" spans="2:15" x14ac:dyDescent="0.3">
      <c r="B98">
        <v>6</v>
      </c>
      <c r="C98">
        <v>37</v>
      </c>
      <c r="D98">
        <v>0.55396999999999996</v>
      </c>
      <c r="E98">
        <v>1.0790900187346155</v>
      </c>
      <c r="F98">
        <v>0.89240026213445456</v>
      </c>
      <c r="G98">
        <v>1.5941945371653805</v>
      </c>
      <c r="H98">
        <v>0.62076404894257575</v>
      </c>
      <c r="I98">
        <f t="shared" si="23"/>
        <v>38.275415706344546</v>
      </c>
      <c r="J98">
        <f t="shared" si="21"/>
        <v>37.301020408163268</v>
      </c>
      <c r="K98">
        <f t="shared" si="24"/>
        <v>36</v>
      </c>
      <c r="L98">
        <f t="shared" si="22"/>
        <v>0.69889510325325865</v>
      </c>
      <c r="M98">
        <f t="shared" si="25"/>
        <v>1.0344706947660689</v>
      </c>
      <c r="N98">
        <f t="shared" si="26"/>
        <v>1.0081356867071154</v>
      </c>
      <c r="O98">
        <f t="shared" si="27"/>
        <v>1.2616118260072904</v>
      </c>
    </row>
    <row r="99" spans="2:15" x14ac:dyDescent="0.3">
      <c r="B99">
        <v>6</v>
      </c>
      <c r="C99">
        <v>37</v>
      </c>
      <c r="D99">
        <v>1.2453920000000001</v>
      </c>
      <c r="E99">
        <v>1.9866745710928619</v>
      </c>
      <c r="F99">
        <v>1.6429666452647851</v>
      </c>
      <c r="G99">
        <v>2.2489923940175021</v>
      </c>
      <c r="H99">
        <v>0.75801417124891735</v>
      </c>
      <c r="I99">
        <f t="shared" si="23"/>
        <v>37.451914972506493</v>
      </c>
      <c r="J99">
        <f t="shared" ref="J99:J130" si="28">6*B99+(6-B99)*G99+AE$5</f>
        <v>37.301020408163268</v>
      </c>
      <c r="K99">
        <f t="shared" si="24"/>
        <v>36</v>
      </c>
      <c r="L99">
        <f t="shared" ref="L99:L130" si="29">F99*(1-AE$5/B99)</f>
        <v>1.2867111226946142</v>
      </c>
      <c r="M99">
        <f t="shared" si="25"/>
        <v>1.0122139181758512</v>
      </c>
      <c r="N99">
        <f t="shared" si="26"/>
        <v>1.0081356867071154</v>
      </c>
      <c r="O99">
        <f t="shared" si="27"/>
        <v>1.0331776040753546</v>
      </c>
    </row>
    <row r="100" spans="2:15" x14ac:dyDescent="0.3">
      <c r="B100">
        <v>6</v>
      </c>
      <c r="C100">
        <v>35</v>
      </c>
      <c r="D100">
        <v>0.8921</v>
      </c>
      <c r="E100">
        <v>1.3675079299034552</v>
      </c>
      <c r="F100">
        <v>1.13091995471132</v>
      </c>
      <c r="G100">
        <v>1.5757294862464741</v>
      </c>
      <c r="H100">
        <v>0.78882682747225774</v>
      </c>
      <c r="I100">
        <f t="shared" si="23"/>
        <v>37.267039035166455</v>
      </c>
      <c r="J100">
        <f t="shared" si="28"/>
        <v>37.301020408163268</v>
      </c>
      <c r="K100">
        <f t="shared" si="24"/>
        <v>36</v>
      </c>
      <c r="L100">
        <f t="shared" si="29"/>
        <v>0.88569496453156904</v>
      </c>
      <c r="M100">
        <f t="shared" si="25"/>
        <v>1.0647725438618987</v>
      </c>
      <c r="N100">
        <f t="shared" si="26"/>
        <v>1.0657434402332362</v>
      </c>
      <c r="O100">
        <f t="shared" si="27"/>
        <v>0.99282027186589961</v>
      </c>
    </row>
    <row r="101" spans="2:15" x14ac:dyDescent="0.3">
      <c r="B101">
        <v>6</v>
      </c>
      <c r="C101">
        <v>39</v>
      </c>
      <c r="D101">
        <v>1.297364</v>
      </c>
      <c r="E101">
        <v>1.701135587265854</v>
      </c>
      <c r="F101">
        <v>1.4068278064349773</v>
      </c>
      <c r="G101">
        <v>1.135225020050159</v>
      </c>
      <c r="H101">
        <v>0.92219104148050068</v>
      </c>
      <c r="I101">
        <f t="shared" si="23"/>
        <v>36.466853751116993</v>
      </c>
      <c r="J101">
        <f t="shared" si="28"/>
        <v>37.301020408163268</v>
      </c>
      <c r="K101">
        <f t="shared" si="24"/>
        <v>36</v>
      </c>
      <c r="L101">
        <f t="shared" si="29"/>
        <v>1.1017758586110658</v>
      </c>
      <c r="M101">
        <f t="shared" si="25"/>
        <v>0.93504753207992286</v>
      </c>
      <c r="N101">
        <f t="shared" si="26"/>
        <v>0.95643642072213508</v>
      </c>
      <c r="O101">
        <f t="shared" si="27"/>
        <v>0.84924189249205762</v>
      </c>
    </row>
    <row r="102" spans="2:15" x14ac:dyDescent="0.3">
      <c r="B102">
        <v>6</v>
      </c>
      <c r="C102">
        <v>38</v>
      </c>
      <c r="D102">
        <v>1.0326299999999999</v>
      </c>
      <c r="E102">
        <v>1.3600743776211557</v>
      </c>
      <c r="F102">
        <v>1.1247724564580295</v>
      </c>
      <c r="G102">
        <v>1.3399976495442296</v>
      </c>
      <c r="H102">
        <v>0.91807902484722004</v>
      </c>
      <c r="I102">
        <f t="shared" si="23"/>
        <v>36.49152585091668</v>
      </c>
      <c r="J102">
        <f t="shared" si="28"/>
        <v>37.301020408163268</v>
      </c>
      <c r="K102">
        <f t="shared" si="24"/>
        <v>36</v>
      </c>
      <c r="L102">
        <f t="shared" si="29"/>
        <v>0.88088046972605827</v>
      </c>
      <c r="M102">
        <f t="shared" si="25"/>
        <v>0.96030331186622842</v>
      </c>
      <c r="N102">
        <f t="shared" si="26"/>
        <v>0.9816058002148228</v>
      </c>
      <c r="O102">
        <f t="shared" si="27"/>
        <v>0.85304559205723085</v>
      </c>
    </row>
    <row r="103" spans="2:15" x14ac:dyDescent="0.3">
      <c r="B103">
        <v>6</v>
      </c>
      <c r="C103">
        <v>35</v>
      </c>
      <c r="D103">
        <v>0.73799499999999996</v>
      </c>
      <c r="E103">
        <v>0.9392033773135251</v>
      </c>
      <c r="F103">
        <v>0.77671494088602344</v>
      </c>
      <c r="G103">
        <v>1.0204788416280497</v>
      </c>
      <c r="H103">
        <v>0.95014909737431541</v>
      </c>
      <c r="I103">
        <f t="shared" si="23"/>
        <v>36.299105415754106</v>
      </c>
      <c r="J103">
        <f t="shared" si="28"/>
        <v>37.301020408163268</v>
      </c>
      <c r="K103">
        <f t="shared" si="24"/>
        <v>36</v>
      </c>
      <c r="L103">
        <f t="shared" si="29"/>
        <v>0.6082946093163496</v>
      </c>
      <c r="M103">
        <f t="shared" si="25"/>
        <v>1.0371172975929746</v>
      </c>
      <c r="N103">
        <f t="shared" si="26"/>
        <v>1.0657434402332362</v>
      </c>
      <c r="O103">
        <f t="shared" si="27"/>
        <v>0.82425302246810561</v>
      </c>
    </row>
    <row r="104" spans="2:15" x14ac:dyDescent="0.3">
      <c r="B104">
        <v>6</v>
      </c>
      <c r="C104">
        <v>35</v>
      </c>
      <c r="D104">
        <v>0.669516</v>
      </c>
      <c r="E104">
        <v>1.5069949638415201</v>
      </c>
      <c r="F104">
        <v>1.2462748032314233</v>
      </c>
      <c r="G104">
        <v>1.3351976231764322</v>
      </c>
      <c r="H104">
        <v>0.53721378163470435</v>
      </c>
      <c r="I104">
        <f t="shared" si="23"/>
        <v>38.776717310191771</v>
      </c>
      <c r="J104">
        <f t="shared" si="28"/>
        <v>37.301020408163268</v>
      </c>
      <c r="K104">
        <f t="shared" si="24"/>
        <v>36</v>
      </c>
      <c r="L104">
        <f t="shared" si="29"/>
        <v>0.97603664436746618</v>
      </c>
      <c r="M104">
        <f t="shared" si="25"/>
        <v>1.1079062088626219</v>
      </c>
      <c r="N104">
        <f t="shared" si="26"/>
        <v>1.0657434402332362</v>
      </c>
      <c r="O104">
        <f t="shared" si="27"/>
        <v>1.4578242258100869</v>
      </c>
    </row>
    <row r="105" spans="2:15" x14ac:dyDescent="0.3">
      <c r="B105">
        <v>6</v>
      </c>
      <c r="C105">
        <v>39</v>
      </c>
      <c r="D105">
        <v>0.51247799999999999</v>
      </c>
      <c r="E105">
        <v>0.91737918964462906</v>
      </c>
      <c r="F105">
        <v>0.75866648296456818</v>
      </c>
      <c r="G105">
        <v>2.120644618669429</v>
      </c>
      <c r="H105">
        <v>0.67549840609465028</v>
      </c>
      <c r="I105">
        <f t="shared" si="23"/>
        <v>37.947009563432097</v>
      </c>
      <c r="J105">
        <f t="shared" si="28"/>
        <v>37.301020408163268</v>
      </c>
      <c r="K105">
        <f t="shared" si="24"/>
        <v>36</v>
      </c>
      <c r="L105">
        <f t="shared" si="29"/>
        <v>0.59415972007684259</v>
      </c>
      <c r="M105">
        <f t="shared" si="25"/>
        <v>0.97300024521620765</v>
      </c>
      <c r="N105">
        <f t="shared" si="26"/>
        <v>0.95643642072213508</v>
      </c>
      <c r="O105">
        <f t="shared" si="27"/>
        <v>1.1593858079309602</v>
      </c>
    </row>
    <row r="106" spans="2:15" x14ac:dyDescent="0.3">
      <c r="B106">
        <v>6</v>
      </c>
      <c r="C106">
        <v>41</v>
      </c>
      <c r="D106">
        <v>1.3848929999999999</v>
      </c>
      <c r="E106">
        <v>1.9675834505591716</v>
      </c>
      <c r="F106">
        <v>1.6271784156704794</v>
      </c>
      <c r="G106">
        <v>1.2361115969631693</v>
      </c>
      <c r="H106">
        <v>0.85110089137296863</v>
      </c>
      <c r="I106">
        <f t="shared" si="23"/>
        <v>36.893394651762186</v>
      </c>
      <c r="J106">
        <f t="shared" si="28"/>
        <v>37.301020408163268</v>
      </c>
      <c r="K106">
        <f t="shared" si="24"/>
        <v>36</v>
      </c>
      <c r="L106">
        <f t="shared" si="29"/>
        <v>1.2743463612521349</v>
      </c>
      <c r="M106">
        <f t="shared" si="25"/>
        <v>0.89983889394541916</v>
      </c>
      <c r="N106">
        <f t="shared" si="26"/>
        <v>0.90978098556495779</v>
      </c>
      <c r="O106">
        <f t="shared" si="27"/>
        <v>0.92017676546284433</v>
      </c>
    </row>
    <row r="107" spans="2:15" x14ac:dyDescent="0.3">
      <c r="B107">
        <v>6</v>
      </c>
      <c r="C107">
        <v>37</v>
      </c>
      <c r="D107">
        <v>1.1095200000000001</v>
      </c>
      <c r="E107">
        <v>1.5513163275594355</v>
      </c>
      <c r="F107">
        <v>1.2829282759847018</v>
      </c>
      <c r="G107">
        <v>1.408740755454168</v>
      </c>
      <c r="H107">
        <v>0.86483400574236813</v>
      </c>
      <c r="I107">
        <f t="shared" si="23"/>
        <v>36.810995965545793</v>
      </c>
      <c r="J107">
        <f t="shared" si="28"/>
        <v>37.301020408163268</v>
      </c>
      <c r="K107">
        <f t="shared" si="24"/>
        <v>36</v>
      </c>
      <c r="L107">
        <f t="shared" si="29"/>
        <v>1.0047422977737328</v>
      </c>
      <c r="M107">
        <f t="shared" si="25"/>
        <v>0.99489178285258895</v>
      </c>
      <c r="N107">
        <f t="shared" si="26"/>
        <v>1.0081356867071154</v>
      </c>
      <c r="O107">
        <f t="shared" si="27"/>
        <v>0.90556483684271827</v>
      </c>
    </row>
    <row r="108" spans="2:15" x14ac:dyDescent="0.3">
      <c r="B108">
        <v>6</v>
      </c>
      <c r="C108">
        <v>37</v>
      </c>
      <c r="D108">
        <v>0.44189099999999998</v>
      </c>
      <c r="E108">
        <v>0.69886551492552451</v>
      </c>
      <c r="F108">
        <v>0.57795712858840709</v>
      </c>
      <c r="G108">
        <v>1.9384180228931764</v>
      </c>
      <c r="H108">
        <v>0.7645740110157776</v>
      </c>
      <c r="I108">
        <f t="shared" si="23"/>
        <v>37.412555933905331</v>
      </c>
      <c r="J108">
        <f t="shared" si="28"/>
        <v>37.301020408163268</v>
      </c>
      <c r="K108">
        <f t="shared" si="24"/>
        <v>36</v>
      </c>
      <c r="L108">
        <f t="shared" si="29"/>
        <v>0.45263479203224716</v>
      </c>
      <c r="M108">
        <f t="shared" si="25"/>
        <v>1.0111501603758197</v>
      </c>
      <c r="N108">
        <f t="shared" si="26"/>
        <v>1.0081356867071154</v>
      </c>
      <c r="O108">
        <f t="shared" si="27"/>
        <v>1.0243132175858916</v>
      </c>
    </row>
    <row r="109" spans="2:15" x14ac:dyDescent="0.3">
      <c r="B109">
        <v>6</v>
      </c>
      <c r="C109">
        <v>35</v>
      </c>
      <c r="D109">
        <v>0.83143900000000004</v>
      </c>
      <c r="E109">
        <v>1.5352054570562208</v>
      </c>
      <c r="F109">
        <v>1.2696046933264704</v>
      </c>
      <c r="G109">
        <v>1.900279231010418</v>
      </c>
      <c r="H109">
        <v>0.65488021930791729</v>
      </c>
      <c r="I109">
        <f t="shared" si="23"/>
        <v>38.070718684152496</v>
      </c>
      <c r="J109">
        <f t="shared" si="28"/>
        <v>37.301020408163268</v>
      </c>
      <c r="K109">
        <f t="shared" si="24"/>
        <v>36</v>
      </c>
      <c r="L109">
        <f t="shared" si="29"/>
        <v>0.99430775727353626</v>
      </c>
      <c r="M109">
        <f t="shared" si="25"/>
        <v>1.0877348195472141</v>
      </c>
      <c r="N109">
        <f t="shared" si="26"/>
        <v>1.0657434402332362</v>
      </c>
      <c r="O109">
        <f t="shared" si="27"/>
        <v>1.1958878008771976</v>
      </c>
    </row>
    <row r="110" spans="2:15" x14ac:dyDescent="0.3">
      <c r="B110">
        <v>6</v>
      </c>
      <c r="C110">
        <v>37</v>
      </c>
      <c r="D110">
        <v>0.63508699999999996</v>
      </c>
      <c r="E110">
        <v>0.99925106792082785</v>
      </c>
      <c r="F110">
        <v>0.82637398128875428</v>
      </c>
      <c r="G110">
        <v>1.7317640234428138</v>
      </c>
      <c r="H110">
        <v>0.76852250237787412</v>
      </c>
      <c r="I110">
        <f t="shared" si="23"/>
        <v>37.388864985732752</v>
      </c>
      <c r="J110">
        <f t="shared" si="28"/>
        <v>37.301020408163268</v>
      </c>
      <c r="K110">
        <f t="shared" si="24"/>
        <v>36</v>
      </c>
      <c r="L110">
        <f t="shared" si="29"/>
        <v>0.64718574555012098</v>
      </c>
      <c r="M110">
        <f t="shared" si="25"/>
        <v>1.0105098644792636</v>
      </c>
      <c r="N110">
        <f t="shared" si="26"/>
        <v>1.0081356867071154</v>
      </c>
      <c r="O110">
        <f t="shared" si="27"/>
        <v>1.0190505325256556</v>
      </c>
    </row>
    <row r="111" spans="2:15" x14ac:dyDescent="0.3">
      <c r="B111">
        <v>6</v>
      </c>
      <c r="C111">
        <v>36</v>
      </c>
      <c r="D111">
        <v>0.89102300000000001</v>
      </c>
      <c r="E111">
        <v>1.194293928793025</v>
      </c>
      <c r="F111">
        <v>0.9876731288556162</v>
      </c>
      <c r="G111">
        <v>1.3392282502547457</v>
      </c>
      <c r="H111">
        <v>0.90214360800966464</v>
      </c>
      <c r="I111">
        <f t="shared" si="23"/>
        <v>36.587138351942009</v>
      </c>
      <c r="J111">
        <f t="shared" si="28"/>
        <v>37.301020408163268</v>
      </c>
      <c r="K111">
        <f t="shared" si="24"/>
        <v>36</v>
      </c>
      <c r="L111">
        <f t="shared" si="29"/>
        <v>0.77350931264967859</v>
      </c>
      <c r="M111">
        <f t="shared" si="25"/>
        <v>1.0163093986650558</v>
      </c>
      <c r="N111">
        <f t="shared" si="26"/>
        <v>1.0361394557823129</v>
      </c>
      <c r="O111">
        <f t="shared" si="27"/>
        <v>0.86811374414541331</v>
      </c>
    </row>
    <row r="112" spans="2:15" x14ac:dyDescent="0.3">
      <c r="B112">
        <v>6</v>
      </c>
      <c r="C112">
        <v>39</v>
      </c>
      <c r="D112">
        <v>0.81216100000000002</v>
      </c>
      <c r="E112">
        <v>1.2323701222870656</v>
      </c>
      <c r="F112">
        <v>1.0191618874070199</v>
      </c>
      <c r="G112">
        <v>1.1825416461571985</v>
      </c>
      <c r="H112">
        <v>0.79689106317184089</v>
      </c>
      <c r="I112">
        <f t="shared" si="23"/>
        <v>37.218653620968958</v>
      </c>
      <c r="J112">
        <f t="shared" si="28"/>
        <v>37.301020408163268</v>
      </c>
      <c r="K112">
        <f t="shared" si="24"/>
        <v>36</v>
      </c>
      <c r="L112">
        <f t="shared" si="29"/>
        <v>0.79817015161723193</v>
      </c>
      <c r="M112">
        <f t="shared" si="25"/>
        <v>0.95432445181971681</v>
      </c>
      <c r="N112">
        <f t="shared" si="26"/>
        <v>0.95643642072213508</v>
      </c>
      <c r="O112">
        <f t="shared" si="27"/>
        <v>0.98277330679167296</v>
      </c>
    </row>
    <row r="113" spans="2:15" x14ac:dyDescent="0.3">
      <c r="B113">
        <v>6</v>
      </c>
      <c r="C113">
        <v>38</v>
      </c>
      <c r="D113">
        <v>1.132142</v>
      </c>
      <c r="E113">
        <v>1.5913525138031503</v>
      </c>
      <c r="F113">
        <v>1.3160379354926743</v>
      </c>
      <c r="G113">
        <v>1.4426094750237992</v>
      </c>
      <c r="H113">
        <v>0.86026547523204133</v>
      </c>
      <c r="I113">
        <f t="shared" si="23"/>
        <v>36.83840714860775</v>
      </c>
      <c r="J113">
        <f t="shared" si="28"/>
        <v>37.301020408163268</v>
      </c>
      <c r="K113">
        <f t="shared" si="24"/>
        <v>36</v>
      </c>
      <c r="L113">
        <f t="shared" si="29"/>
        <v>1.0306725668271703</v>
      </c>
      <c r="M113">
        <f t="shared" si="25"/>
        <v>0.96943176706862499</v>
      </c>
      <c r="N113">
        <f t="shared" si="26"/>
        <v>0.9816058002148228</v>
      </c>
      <c r="O113">
        <f t="shared" si="27"/>
        <v>0.91037393438912284</v>
      </c>
    </row>
    <row r="114" spans="2:15" x14ac:dyDescent="0.3">
      <c r="B114">
        <v>6</v>
      </c>
      <c r="C114">
        <v>37</v>
      </c>
      <c r="D114">
        <v>1.121219</v>
      </c>
      <c r="E114">
        <v>1.6572045756879858</v>
      </c>
      <c r="F114">
        <v>1.3704971523029954</v>
      </c>
      <c r="G114">
        <v>1.6413090145789053</v>
      </c>
      <c r="H114">
        <v>0.81811114902055337</v>
      </c>
      <c r="I114">
        <f t="shared" si="23"/>
        <v>37.091333105876679</v>
      </c>
      <c r="J114">
        <f t="shared" si="28"/>
        <v>37.301020408163268</v>
      </c>
      <c r="K114">
        <f t="shared" si="24"/>
        <v>36</v>
      </c>
      <c r="L114">
        <f t="shared" si="29"/>
        <v>1.0733230248903556</v>
      </c>
      <c r="M114">
        <f t="shared" si="25"/>
        <v>1.0024684623209914</v>
      </c>
      <c r="N114">
        <f t="shared" si="26"/>
        <v>1.0081356867071154</v>
      </c>
      <c r="O114">
        <f t="shared" si="27"/>
        <v>0.95728223022474257</v>
      </c>
    </row>
    <row r="115" spans="2:15" x14ac:dyDescent="0.3">
      <c r="B115">
        <v>6</v>
      </c>
      <c r="C115">
        <v>38</v>
      </c>
      <c r="D115">
        <v>0.93394600000000005</v>
      </c>
      <c r="E115">
        <v>1.3969805692718196</v>
      </c>
      <c r="F115">
        <v>1.1552936312735078</v>
      </c>
      <c r="G115">
        <v>1.1894958087647942</v>
      </c>
      <c r="H115">
        <v>0.80840573748380229</v>
      </c>
      <c r="I115">
        <f t="shared" si="23"/>
        <v>37.149565575097185</v>
      </c>
      <c r="J115">
        <f t="shared" si="28"/>
        <v>37.301020408163268</v>
      </c>
      <c r="K115">
        <f t="shared" si="24"/>
        <v>36</v>
      </c>
      <c r="L115">
        <f t="shared" si="29"/>
        <v>0.90478353265552736</v>
      </c>
      <c r="M115">
        <f t="shared" si="25"/>
        <v>0.97762014671308384</v>
      </c>
      <c r="N115">
        <f t="shared" si="26"/>
        <v>0.9816058002148228</v>
      </c>
      <c r="O115">
        <f t="shared" si="27"/>
        <v>0.96877499625837826</v>
      </c>
    </row>
    <row r="116" spans="2:15" x14ac:dyDescent="0.3">
      <c r="B116">
        <v>6</v>
      </c>
      <c r="C116">
        <v>35</v>
      </c>
      <c r="D116">
        <v>0.71962899999999996</v>
      </c>
      <c r="E116">
        <v>1.0246550364029785</v>
      </c>
      <c r="F116">
        <v>0.84738289411264534</v>
      </c>
      <c r="G116">
        <v>1.2797777952533489</v>
      </c>
      <c r="H116">
        <v>0.84923710992959622</v>
      </c>
      <c r="I116">
        <f t="shared" si="23"/>
        <v>36.904577340422421</v>
      </c>
      <c r="J116">
        <f t="shared" si="28"/>
        <v>37.301020408163268</v>
      </c>
      <c r="K116">
        <f t="shared" si="24"/>
        <v>36</v>
      </c>
      <c r="L116">
        <f t="shared" si="29"/>
        <v>0.66363915431781118</v>
      </c>
      <c r="M116">
        <f t="shared" si="25"/>
        <v>1.0544164954406405</v>
      </c>
      <c r="N116">
        <f t="shared" si="26"/>
        <v>1.0657434402332362</v>
      </c>
      <c r="O116">
        <f t="shared" si="27"/>
        <v>0.92219623489021596</v>
      </c>
    </row>
    <row r="117" spans="2:15" x14ac:dyDescent="0.3">
      <c r="B117">
        <v>6</v>
      </c>
      <c r="C117">
        <v>38</v>
      </c>
      <c r="D117">
        <v>0.74258599999999997</v>
      </c>
      <c r="E117">
        <v>1.1815338076378348</v>
      </c>
      <c r="F117">
        <v>0.97712059360270731</v>
      </c>
      <c r="G117">
        <v>1.4326074270401721</v>
      </c>
      <c r="H117">
        <v>0.75997374823719255</v>
      </c>
      <c r="I117">
        <f t="shared" si="23"/>
        <v>37.440157510576846</v>
      </c>
      <c r="J117">
        <f t="shared" si="28"/>
        <v>37.301020408163268</v>
      </c>
      <c r="K117">
        <f t="shared" si="24"/>
        <v>36</v>
      </c>
      <c r="L117">
        <f t="shared" si="29"/>
        <v>0.76524495468375253</v>
      </c>
      <c r="M117">
        <f t="shared" si="25"/>
        <v>0.98526730290991704</v>
      </c>
      <c r="N117">
        <f t="shared" si="26"/>
        <v>0.9816058002148228</v>
      </c>
      <c r="O117">
        <f t="shared" si="27"/>
        <v>1.0305135764527644</v>
      </c>
    </row>
    <row r="118" spans="2:15" x14ac:dyDescent="0.3">
      <c r="B118">
        <v>6</v>
      </c>
      <c r="C118">
        <v>36</v>
      </c>
      <c r="D118">
        <v>1.049077</v>
      </c>
      <c r="E118">
        <v>1.917189358412319</v>
      </c>
      <c r="F118">
        <v>1.5855028369318171</v>
      </c>
      <c r="G118">
        <v>2.7198344710178617</v>
      </c>
      <c r="H118">
        <v>0.66166832096631212</v>
      </c>
      <c r="I118">
        <f t="shared" si="23"/>
        <v>38.029990074202125</v>
      </c>
      <c r="J118">
        <f t="shared" si="28"/>
        <v>37.301020408163268</v>
      </c>
      <c r="K118">
        <f t="shared" si="24"/>
        <v>36</v>
      </c>
      <c r="L118">
        <f t="shared" si="29"/>
        <v>1.2417075789236418</v>
      </c>
      <c r="M118">
        <f t="shared" si="25"/>
        <v>1.0563886131722813</v>
      </c>
      <c r="N118">
        <f t="shared" si="26"/>
        <v>1.0361394557823129</v>
      </c>
      <c r="O118">
        <f t="shared" si="27"/>
        <v>1.1836191041493063</v>
      </c>
    </row>
    <row r="119" spans="2:15" x14ac:dyDescent="0.3">
      <c r="B119">
        <v>6</v>
      </c>
      <c r="C119">
        <v>36</v>
      </c>
      <c r="D119">
        <v>1.0019990000000001</v>
      </c>
      <c r="E119">
        <v>1.7879169197118732</v>
      </c>
      <c r="F119">
        <v>1.4785953906760199</v>
      </c>
      <c r="G119">
        <v>1.4600717605521343</v>
      </c>
      <c r="H119">
        <v>0.67766950060752051</v>
      </c>
      <c r="I119">
        <f t="shared" si="23"/>
        <v>37.933982996354878</v>
      </c>
      <c r="J119">
        <f t="shared" si="28"/>
        <v>37.301020408163268</v>
      </c>
      <c r="K119">
        <f t="shared" si="24"/>
        <v>36</v>
      </c>
      <c r="L119">
        <f t="shared" si="29"/>
        <v>1.1579815942284128</v>
      </c>
      <c r="M119">
        <f t="shared" si="25"/>
        <v>1.0537217498987466</v>
      </c>
      <c r="N119">
        <f t="shared" si="26"/>
        <v>1.0361394557823129</v>
      </c>
      <c r="O119">
        <f t="shared" si="27"/>
        <v>1.1556714070856486</v>
      </c>
    </row>
    <row r="120" spans="2:15" x14ac:dyDescent="0.3">
      <c r="B120">
        <v>6</v>
      </c>
      <c r="C120">
        <v>37</v>
      </c>
      <c r="D120">
        <v>0.64129899999999995</v>
      </c>
      <c r="E120">
        <v>1.849533862156524</v>
      </c>
      <c r="F120">
        <v>1.5295521919019361</v>
      </c>
      <c r="G120">
        <v>1.1297980078538263</v>
      </c>
      <c r="H120">
        <v>0.41927238795465399</v>
      </c>
      <c r="I120">
        <f t="shared" si="23"/>
        <v>39.484365672272077</v>
      </c>
      <c r="J120">
        <f t="shared" si="28"/>
        <v>37.301020408163268</v>
      </c>
      <c r="K120">
        <f t="shared" si="24"/>
        <v>36</v>
      </c>
      <c r="L120">
        <f t="shared" si="29"/>
        <v>1.1978890890660565</v>
      </c>
      <c r="M120">
        <f t="shared" si="25"/>
        <v>1.0671450181695157</v>
      </c>
      <c r="N120">
        <f t="shared" si="26"/>
        <v>1.0081356867071154</v>
      </c>
      <c r="O120">
        <f t="shared" si="27"/>
        <v>1.8679104272204643</v>
      </c>
    </row>
    <row r="121" spans="2:15" x14ac:dyDescent="0.3">
      <c r="B121">
        <v>6</v>
      </c>
      <c r="C121">
        <v>38</v>
      </c>
      <c r="D121">
        <v>0.784744</v>
      </c>
      <c r="E121">
        <v>1.0797998361590404</v>
      </c>
      <c r="F121">
        <v>0.89298727641929376</v>
      </c>
      <c r="G121">
        <v>1.4855218170637243</v>
      </c>
      <c r="H121">
        <v>0.87878519741812178</v>
      </c>
      <c r="I121">
        <f t="shared" si="23"/>
        <v>36.727288815491271</v>
      </c>
      <c r="J121">
        <f t="shared" si="28"/>
        <v>37.301020408163268</v>
      </c>
      <c r="K121">
        <f t="shared" si="24"/>
        <v>36</v>
      </c>
      <c r="L121">
        <f t="shared" si="29"/>
        <v>0.69935483127735465</v>
      </c>
      <c r="M121">
        <f t="shared" si="25"/>
        <v>0.96650760040766504</v>
      </c>
      <c r="N121">
        <f t="shared" si="26"/>
        <v>0.9816058002148228</v>
      </c>
      <c r="O121">
        <f t="shared" si="27"/>
        <v>0.8911885038654066</v>
      </c>
    </row>
    <row r="122" spans="2:15" x14ac:dyDescent="0.3">
      <c r="B122">
        <v>6</v>
      </c>
      <c r="C122">
        <v>37</v>
      </c>
      <c r="D122">
        <v>0.89165700000000003</v>
      </c>
      <c r="E122">
        <v>1.0979263591461665</v>
      </c>
      <c r="F122">
        <v>0.90797779026378878</v>
      </c>
      <c r="G122">
        <v>1.3198029480066464</v>
      </c>
      <c r="H122">
        <v>0.98202512171685696</v>
      </c>
      <c r="I122">
        <f t="shared" si="23"/>
        <v>36.10784926969886</v>
      </c>
      <c r="J122">
        <f t="shared" si="28"/>
        <v>37.301020408163268</v>
      </c>
      <c r="K122">
        <f t="shared" si="24"/>
        <v>36</v>
      </c>
      <c r="L122">
        <f t="shared" si="29"/>
        <v>0.71109485104842607</v>
      </c>
      <c r="M122">
        <f t="shared" si="25"/>
        <v>0.97588781809996916</v>
      </c>
      <c r="N122">
        <f t="shared" si="26"/>
        <v>1.0081356867071154</v>
      </c>
      <c r="O122">
        <f t="shared" si="27"/>
        <v>0.79749819835253466</v>
      </c>
    </row>
    <row r="123" spans="2:15" x14ac:dyDescent="0.3">
      <c r="B123">
        <v>6</v>
      </c>
      <c r="C123">
        <v>39</v>
      </c>
      <c r="D123">
        <v>0.69764400000000004</v>
      </c>
      <c r="E123">
        <v>1.5173644010157215</v>
      </c>
      <c r="F123">
        <v>1.2548502587465202</v>
      </c>
      <c r="G123">
        <v>2.0090572664224009</v>
      </c>
      <c r="H123">
        <v>0.55595796800239905</v>
      </c>
      <c r="I123">
        <f t="shared" si="23"/>
        <v>38.664252191985604</v>
      </c>
      <c r="J123">
        <f t="shared" si="28"/>
        <v>37.301020408163268</v>
      </c>
      <c r="K123">
        <f t="shared" si="24"/>
        <v>36</v>
      </c>
      <c r="L123">
        <f t="shared" si="29"/>
        <v>0.9827526261101569</v>
      </c>
      <c r="M123">
        <f t="shared" si="25"/>
        <v>0.99139108184578473</v>
      </c>
      <c r="N123">
        <f t="shared" si="26"/>
        <v>0.95643642072213508</v>
      </c>
      <c r="O123">
        <f t="shared" si="27"/>
        <v>1.4086735155898378</v>
      </c>
    </row>
    <row r="124" spans="2:15" x14ac:dyDescent="0.3">
      <c r="B124">
        <v>6</v>
      </c>
      <c r="C124">
        <v>37</v>
      </c>
      <c r="D124">
        <v>1.050192</v>
      </c>
      <c r="E124">
        <v>1.3317746272053335</v>
      </c>
      <c r="F124">
        <v>1.101368751251828</v>
      </c>
      <c r="G124">
        <v>1.358773144264956</v>
      </c>
      <c r="H124">
        <v>0.95353349984402602</v>
      </c>
      <c r="I124">
        <f t="shared" si="23"/>
        <v>36.278799000935841</v>
      </c>
      <c r="J124">
        <f t="shared" si="28"/>
        <v>37.301020408163268</v>
      </c>
      <c r="K124">
        <f t="shared" si="24"/>
        <v>36</v>
      </c>
      <c r="L124">
        <f t="shared" si="29"/>
        <v>0.86255154753650765</v>
      </c>
      <c r="M124">
        <f t="shared" si="25"/>
        <v>0.98050808110637411</v>
      </c>
      <c r="N124">
        <f t="shared" si="26"/>
        <v>1.0081356867071154</v>
      </c>
      <c r="O124">
        <f t="shared" si="27"/>
        <v>0.82132747872437384</v>
      </c>
    </row>
    <row r="125" spans="2:15" x14ac:dyDescent="0.3">
      <c r="B125">
        <v>6</v>
      </c>
      <c r="C125">
        <v>40</v>
      </c>
      <c r="D125">
        <v>0.84737600000000002</v>
      </c>
      <c r="E125">
        <v>1.2794928960442062</v>
      </c>
      <c r="F125">
        <v>1.058132107614123</v>
      </c>
      <c r="G125">
        <v>1.7899888993827049</v>
      </c>
      <c r="H125">
        <v>0.80082250023644397</v>
      </c>
      <c r="I125">
        <f t="shared" si="23"/>
        <v>37.195064998581337</v>
      </c>
      <c r="J125">
        <f t="shared" si="28"/>
        <v>37.301020408163268</v>
      </c>
      <c r="K125">
        <f t="shared" si="24"/>
        <v>36</v>
      </c>
      <c r="L125">
        <f t="shared" si="29"/>
        <v>0.82869019652432552</v>
      </c>
      <c r="M125">
        <f t="shared" si="25"/>
        <v>0.92987662496453338</v>
      </c>
      <c r="N125">
        <f t="shared" si="26"/>
        <v>0.9325255102040817</v>
      </c>
      <c r="O125">
        <f t="shared" si="27"/>
        <v>0.97794862791054449</v>
      </c>
    </row>
    <row r="126" spans="2:15" x14ac:dyDescent="0.3">
      <c r="B126">
        <v>6</v>
      </c>
      <c r="C126">
        <v>37</v>
      </c>
      <c r="D126">
        <v>1.079169</v>
      </c>
      <c r="E126">
        <v>1.5452241639646787</v>
      </c>
      <c r="F126">
        <v>1.2778900972465623</v>
      </c>
      <c r="G126">
        <v>1.4951877091570742</v>
      </c>
      <c r="H126">
        <v>0.8444928107082591</v>
      </c>
      <c r="I126">
        <f t="shared" si="23"/>
        <v>36.933043135750445</v>
      </c>
      <c r="J126">
        <f t="shared" si="28"/>
        <v>37.301020408163268</v>
      </c>
      <c r="K126">
        <f t="shared" si="24"/>
        <v>36</v>
      </c>
      <c r="L126">
        <f t="shared" si="29"/>
        <v>1.0007965812619755</v>
      </c>
      <c r="M126">
        <f t="shared" si="25"/>
        <v>0.9981903550202823</v>
      </c>
      <c r="N126">
        <f t="shared" si="26"/>
        <v>1.0081356867071154</v>
      </c>
      <c r="O126">
        <f t="shared" si="27"/>
        <v>0.92737706630006556</v>
      </c>
    </row>
    <row r="127" spans="2:15" x14ac:dyDescent="0.3">
      <c r="B127">
        <v>6</v>
      </c>
      <c r="C127">
        <v>38</v>
      </c>
      <c r="D127">
        <v>0.78273199999999998</v>
      </c>
      <c r="E127">
        <v>1.1878802748395905</v>
      </c>
      <c r="F127">
        <v>0.98236907973096899</v>
      </c>
      <c r="G127">
        <v>1.6196308657464458</v>
      </c>
      <c r="H127">
        <v>0.79677996401755491</v>
      </c>
      <c r="I127">
        <f t="shared" si="23"/>
        <v>37.219320215894669</v>
      </c>
      <c r="J127">
        <f t="shared" si="28"/>
        <v>37.301020408163268</v>
      </c>
      <c r="K127">
        <f t="shared" si="24"/>
        <v>36</v>
      </c>
      <c r="L127">
        <f t="shared" si="29"/>
        <v>0.76935537621787575</v>
      </c>
      <c r="M127">
        <f t="shared" si="25"/>
        <v>0.97945579515512282</v>
      </c>
      <c r="N127">
        <f t="shared" si="26"/>
        <v>0.9816058002148228</v>
      </c>
      <c r="O127">
        <f t="shared" si="27"/>
        <v>0.98291033996038968</v>
      </c>
    </row>
    <row r="128" spans="2:15" x14ac:dyDescent="0.3">
      <c r="B128">
        <v>6</v>
      </c>
      <c r="C128">
        <v>38</v>
      </c>
      <c r="D128">
        <v>0.940724</v>
      </c>
      <c r="E128">
        <v>1.3319254037612722</v>
      </c>
      <c r="F128">
        <v>1.1014934424598901</v>
      </c>
      <c r="G128">
        <v>1.1143047518224329</v>
      </c>
      <c r="H128">
        <v>0.85404412204138525</v>
      </c>
      <c r="I128">
        <f t="shared" si="23"/>
        <v>36.875735267751686</v>
      </c>
      <c r="J128">
        <f t="shared" si="28"/>
        <v>37.301020408163268</v>
      </c>
      <c r="K128">
        <f t="shared" si="24"/>
        <v>36</v>
      </c>
      <c r="L128">
        <f t="shared" si="29"/>
        <v>0.86264920111016852</v>
      </c>
      <c r="M128">
        <f t="shared" si="25"/>
        <v>0.97041408599346546</v>
      </c>
      <c r="N128">
        <f t="shared" si="26"/>
        <v>0.9816058002148228</v>
      </c>
      <c r="O128">
        <f t="shared" si="27"/>
        <v>0.91700562663455865</v>
      </c>
    </row>
    <row r="129" spans="2:15" x14ac:dyDescent="0.3">
      <c r="B129">
        <v>6</v>
      </c>
      <c r="C129">
        <v>38</v>
      </c>
      <c r="D129">
        <v>1.0298799999999999</v>
      </c>
      <c r="E129">
        <v>1.4595451981202343</v>
      </c>
      <c r="F129">
        <v>1.2070341628467141</v>
      </c>
      <c r="G129">
        <v>1.2032962532072475</v>
      </c>
      <c r="H129">
        <v>0.85323185681098934</v>
      </c>
      <c r="I129">
        <f t="shared" si="23"/>
        <v>36.880608859134064</v>
      </c>
      <c r="J129">
        <f t="shared" si="28"/>
        <v>37.301020408163268</v>
      </c>
      <c r="K129">
        <f t="shared" si="24"/>
        <v>36</v>
      </c>
      <c r="L129">
        <f t="shared" si="29"/>
        <v>0.94530481631107399</v>
      </c>
      <c r="M129">
        <f t="shared" si="25"/>
        <v>0.97054233839826487</v>
      </c>
      <c r="N129">
        <f t="shared" si="26"/>
        <v>0.9816058002148228</v>
      </c>
      <c r="O129">
        <f t="shared" si="27"/>
        <v>0.91787860363447593</v>
      </c>
    </row>
    <row r="130" spans="2:15" x14ac:dyDescent="0.3">
      <c r="B130">
        <v>6</v>
      </c>
      <c r="C130">
        <v>37</v>
      </c>
      <c r="D130">
        <v>0.75915100000000002</v>
      </c>
      <c r="E130">
        <v>1.0885388360094375</v>
      </c>
      <c r="F130">
        <v>0.9002143711212095</v>
      </c>
      <c r="G130">
        <v>1.3418375459504559</v>
      </c>
      <c r="H130">
        <v>0.8433002453121069</v>
      </c>
      <c r="I130">
        <f t="shared" si="23"/>
        <v>36.940198528127361</v>
      </c>
      <c r="J130">
        <f t="shared" si="28"/>
        <v>37.301020408163268</v>
      </c>
      <c r="K130">
        <f t="shared" si="24"/>
        <v>36</v>
      </c>
      <c r="L130">
        <f t="shared" si="29"/>
        <v>0.70501482636278356</v>
      </c>
      <c r="M130">
        <f t="shared" si="25"/>
        <v>0.99838374400344221</v>
      </c>
      <c r="N130">
        <f t="shared" si="26"/>
        <v>1.0081356867071154</v>
      </c>
      <c r="O130">
        <f t="shared" si="27"/>
        <v>0.92868853016433295</v>
      </c>
    </row>
    <row r="131" spans="2:15" x14ac:dyDescent="0.3">
      <c r="B131">
        <v>6</v>
      </c>
      <c r="C131">
        <v>38</v>
      </c>
      <c r="D131">
        <v>0.85416499999999995</v>
      </c>
      <c r="E131">
        <v>1.176650267651419</v>
      </c>
      <c r="F131">
        <v>0.97308193854301916</v>
      </c>
      <c r="G131">
        <v>1.3268254901868521</v>
      </c>
      <c r="H131">
        <v>0.87779349936237461</v>
      </c>
      <c r="I131">
        <f t="shared" si="23"/>
        <v>36.733239003825751</v>
      </c>
      <c r="J131">
        <f t="shared" ref="J131:J162" si="30">6*B131+(6-B131)*G131+AE$5</f>
        <v>37.301020408163268</v>
      </c>
      <c r="K131">
        <f t="shared" si="24"/>
        <v>36</v>
      </c>
      <c r="L131">
        <f t="shared" ref="L131:L162" si="31">F131*(1-AE$5/B131)</f>
        <v>0.76208202839976202</v>
      </c>
      <c r="M131">
        <f t="shared" si="25"/>
        <v>0.96666418431120393</v>
      </c>
      <c r="N131">
        <f t="shared" si="26"/>
        <v>0.9816058002148228</v>
      </c>
      <c r="O131">
        <f t="shared" si="27"/>
        <v>0.89219533509305826</v>
      </c>
    </row>
    <row r="132" spans="2:15" x14ac:dyDescent="0.3">
      <c r="B132">
        <v>6</v>
      </c>
      <c r="C132">
        <v>38</v>
      </c>
      <c r="D132">
        <v>0.68980799999999998</v>
      </c>
      <c r="E132">
        <v>1.0759273449340954</v>
      </c>
      <c r="F132">
        <v>0.88978475195492435</v>
      </c>
      <c r="G132">
        <v>1.2941125701011791</v>
      </c>
      <c r="H132">
        <v>0.77525266474216337</v>
      </c>
      <c r="I132">
        <f t="shared" ref="I132:I195" si="32">6*B132+(6-B132)*G132+(1-H132)*B132</f>
        <v>37.348484011547022</v>
      </c>
      <c r="J132">
        <f t="shared" si="30"/>
        <v>37.301020408163268</v>
      </c>
      <c r="K132">
        <f t="shared" ref="K132:K195" si="33">B132^2</f>
        <v>36</v>
      </c>
      <c r="L132">
        <f t="shared" si="31"/>
        <v>0.6968467317606164</v>
      </c>
      <c r="M132">
        <f t="shared" ref="M132:M195" si="34">I132/C132</f>
        <v>0.98285484240913212</v>
      </c>
      <c r="N132">
        <f t="shared" ref="N132:N195" si="35">J132/C132</f>
        <v>0.9816058002148228</v>
      </c>
      <c r="O132">
        <f t="shared" ref="O132:O195" si="36">L132/D132</f>
        <v>1.0102038998686829</v>
      </c>
    </row>
    <row r="133" spans="2:15" x14ac:dyDescent="0.3">
      <c r="B133">
        <v>6</v>
      </c>
      <c r="C133">
        <v>38</v>
      </c>
      <c r="D133">
        <v>0.97858699999999998</v>
      </c>
      <c r="E133">
        <v>1.4180581971147894</v>
      </c>
      <c r="F133">
        <v>1.1727246891886718</v>
      </c>
      <c r="G133">
        <v>1.9545271805628386</v>
      </c>
      <c r="H133">
        <v>0.83445586932856131</v>
      </c>
      <c r="I133">
        <f t="shared" si="32"/>
        <v>36.993264784028632</v>
      </c>
      <c r="J133">
        <f t="shared" si="30"/>
        <v>37.301020408163268</v>
      </c>
      <c r="K133">
        <f t="shared" si="33"/>
        <v>36</v>
      </c>
      <c r="L133">
        <f t="shared" si="31"/>
        <v>0.91843489689010727</v>
      </c>
      <c r="M133">
        <f t="shared" si="34"/>
        <v>0.97350696800075343</v>
      </c>
      <c r="N133">
        <f t="shared" si="35"/>
        <v>0.9816058002148228</v>
      </c>
      <c r="O133">
        <f t="shared" si="36"/>
        <v>0.93853167566103701</v>
      </c>
    </row>
    <row r="134" spans="2:15" x14ac:dyDescent="0.3">
      <c r="B134">
        <v>6</v>
      </c>
      <c r="C134">
        <v>37</v>
      </c>
      <c r="D134">
        <v>0.63645399999999996</v>
      </c>
      <c r="E134">
        <v>0.89189375904632828</v>
      </c>
      <c r="F134">
        <v>0.73759020151290311</v>
      </c>
      <c r="G134">
        <v>1.7146542451032216</v>
      </c>
      <c r="H134">
        <v>0.86288293783532055</v>
      </c>
      <c r="I134">
        <f t="shared" si="32"/>
        <v>36.822702372988076</v>
      </c>
      <c r="J134">
        <f t="shared" si="30"/>
        <v>37.301020408163268</v>
      </c>
      <c r="K134">
        <f t="shared" si="33"/>
        <v>36</v>
      </c>
      <c r="L134">
        <f t="shared" si="31"/>
        <v>0.57765355067464574</v>
      </c>
      <c r="M134">
        <f t="shared" si="34"/>
        <v>0.99520817224292091</v>
      </c>
      <c r="N134">
        <f t="shared" si="35"/>
        <v>1.0081356867071154</v>
      </c>
      <c r="O134">
        <f t="shared" si="36"/>
        <v>0.907612412954661</v>
      </c>
    </row>
    <row r="135" spans="2:15" x14ac:dyDescent="0.3">
      <c r="B135">
        <v>6</v>
      </c>
      <c r="C135">
        <v>36</v>
      </c>
      <c r="D135">
        <v>0.74637299999999995</v>
      </c>
      <c r="E135">
        <v>1.015221865229978</v>
      </c>
      <c r="F135">
        <v>0.83958172434794287</v>
      </c>
      <c r="G135">
        <v>1.8548184808756445</v>
      </c>
      <c r="H135">
        <v>0.88898195179232486</v>
      </c>
      <c r="I135">
        <f t="shared" si="32"/>
        <v>36.666108289246054</v>
      </c>
      <c r="J135">
        <f t="shared" si="30"/>
        <v>37.301020408163268</v>
      </c>
      <c r="K135">
        <f t="shared" si="33"/>
        <v>36</v>
      </c>
      <c r="L135">
        <f t="shared" si="31"/>
        <v>0.65752956473167934</v>
      </c>
      <c r="M135">
        <f t="shared" si="34"/>
        <v>1.0185030080346127</v>
      </c>
      <c r="N135">
        <f t="shared" si="35"/>
        <v>1.0361394557823129</v>
      </c>
      <c r="O135">
        <f t="shared" si="36"/>
        <v>0.88096644001280777</v>
      </c>
    </row>
    <row r="136" spans="2:15" x14ac:dyDescent="0.3">
      <c r="B136">
        <v>6</v>
      </c>
      <c r="C136">
        <v>37</v>
      </c>
      <c r="D136">
        <v>1.0596239999999999</v>
      </c>
      <c r="E136">
        <v>1.5454686334705521</v>
      </c>
      <c r="F136">
        <v>1.2780922719005188</v>
      </c>
      <c r="G136">
        <v>1.1277885254661162</v>
      </c>
      <c r="H136">
        <v>0.82906690173812148</v>
      </c>
      <c r="I136">
        <f t="shared" si="32"/>
        <v>37.025598589571274</v>
      </c>
      <c r="J136">
        <f t="shared" si="30"/>
        <v>37.301020408163268</v>
      </c>
      <c r="K136">
        <f t="shared" si="33"/>
        <v>36</v>
      </c>
      <c r="L136">
        <f t="shared" si="31"/>
        <v>1.0009549170241303</v>
      </c>
      <c r="M136">
        <f t="shared" si="34"/>
        <v>1.0006918537721965</v>
      </c>
      <c r="N136">
        <f t="shared" si="35"/>
        <v>1.0081356867071154</v>
      </c>
      <c r="O136">
        <f t="shared" si="36"/>
        <v>0.94463216860332566</v>
      </c>
    </row>
    <row r="137" spans="2:15" x14ac:dyDescent="0.3">
      <c r="B137">
        <v>6</v>
      </c>
      <c r="C137">
        <v>37</v>
      </c>
      <c r="D137">
        <v>0.71016500000000005</v>
      </c>
      <c r="E137">
        <v>1.2058542150255906</v>
      </c>
      <c r="F137">
        <v>0.99723340861465637</v>
      </c>
      <c r="G137">
        <v>1.4859961132069308</v>
      </c>
      <c r="H137">
        <v>0.71213518707375834</v>
      </c>
      <c r="I137">
        <f t="shared" si="32"/>
        <v>37.727188877557452</v>
      </c>
      <c r="J137">
        <f t="shared" si="30"/>
        <v>37.301020408163268</v>
      </c>
      <c r="K137">
        <f t="shared" si="33"/>
        <v>36</v>
      </c>
      <c r="L137">
        <f t="shared" si="31"/>
        <v>0.78099657256300847</v>
      </c>
      <c r="M137">
        <f t="shared" si="34"/>
        <v>1.0196537534474988</v>
      </c>
      <c r="N137">
        <f t="shared" si="35"/>
        <v>1.0081356867071154</v>
      </c>
      <c r="O137">
        <f t="shared" si="36"/>
        <v>1.0997395993367858</v>
      </c>
    </row>
    <row r="138" spans="2:15" x14ac:dyDescent="0.3">
      <c r="B138">
        <v>6</v>
      </c>
      <c r="C138">
        <v>39</v>
      </c>
      <c r="D138">
        <v>0.66392899999999999</v>
      </c>
      <c r="E138">
        <v>1.0139748381270222</v>
      </c>
      <c r="F138">
        <v>0.83855044123509226</v>
      </c>
      <c r="G138">
        <v>1.8826338090214583</v>
      </c>
      <c r="H138">
        <v>0.79175797584949792</v>
      </c>
      <c r="I138">
        <f t="shared" si="32"/>
        <v>37.24945214490301</v>
      </c>
      <c r="J138">
        <f t="shared" si="30"/>
        <v>37.301020408163268</v>
      </c>
      <c r="K138">
        <f t="shared" si="33"/>
        <v>36</v>
      </c>
      <c r="L138">
        <f t="shared" si="31"/>
        <v>0.65672190168156419</v>
      </c>
      <c r="M138">
        <f t="shared" si="34"/>
        <v>0.95511415756161566</v>
      </c>
      <c r="N138">
        <f t="shared" si="35"/>
        <v>0.95643642072213508</v>
      </c>
      <c r="O138">
        <f t="shared" si="36"/>
        <v>0.98914477554311409</v>
      </c>
    </row>
    <row r="139" spans="2:15" x14ac:dyDescent="0.3">
      <c r="B139">
        <v>6</v>
      </c>
      <c r="C139">
        <v>37</v>
      </c>
      <c r="D139">
        <v>0.94777599999999995</v>
      </c>
      <c r="E139">
        <v>1.2189318699016205</v>
      </c>
      <c r="F139">
        <v>1.00804854214092</v>
      </c>
      <c r="G139">
        <v>1.1472671280706408</v>
      </c>
      <c r="H139">
        <v>0.94020869073138913</v>
      </c>
      <c r="I139">
        <f t="shared" si="32"/>
        <v>36.358747855611668</v>
      </c>
      <c r="J139">
        <f t="shared" si="30"/>
        <v>37.301020408163268</v>
      </c>
      <c r="K139">
        <f t="shared" si="33"/>
        <v>36</v>
      </c>
      <c r="L139">
        <f t="shared" si="31"/>
        <v>0.78946658785015889</v>
      </c>
      <c r="M139">
        <f t="shared" si="34"/>
        <v>0.98266886096247752</v>
      </c>
      <c r="N139">
        <f t="shared" si="35"/>
        <v>1.0081356867071154</v>
      </c>
      <c r="O139">
        <f t="shared" si="36"/>
        <v>0.83296748160974632</v>
      </c>
    </row>
    <row r="140" spans="2:15" x14ac:dyDescent="0.3">
      <c r="B140">
        <v>6</v>
      </c>
      <c r="C140">
        <v>39</v>
      </c>
      <c r="D140">
        <v>1.006235</v>
      </c>
      <c r="E140">
        <v>1.4250988754775278</v>
      </c>
      <c r="F140">
        <v>1.1785472833257951</v>
      </c>
      <c r="G140">
        <v>1.0780188189721434</v>
      </c>
      <c r="H140">
        <v>0.85379264305837665</v>
      </c>
      <c r="I140">
        <f t="shared" si="32"/>
        <v>36.87724414164974</v>
      </c>
      <c r="J140">
        <f t="shared" si="30"/>
        <v>37.301020408163268</v>
      </c>
      <c r="K140">
        <f t="shared" si="33"/>
        <v>36</v>
      </c>
      <c r="L140">
        <f t="shared" si="31"/>
        <v>0.92299493872708893</v>
      </c>
      <c r="M140">
        <f t="shared" si="34"/>
        <v>0.94557036260640359</v>
      </c>
      <c r="N140">
        <f t="shared" si="35"/>
        <v>0.95643642072213508</v>
      </c>
      <c r="O140">
        <f t="shared" si="36"/>
        <v>0.91727572458430584</v>
      </c>
    </row>
    <row r="141" spans="2:15" x14ac:dyDescent="0.3">
      <c r="B141">
        <v>6</v>
      </c>
      <c r="C141">
        <v>40</v>
      </c>
      <c r="D141">
        <v>0.83226299999999998</v>
      </c>
      <c r="E141">
        <v>1.2231534596951719</v>
      </c>
      <c r="F141">
        <v>1.011539768797624</v>
      </c>
      <c r="G141">
        <v>1.4948591820307291</v>
      </c>
      <c r="H141">
        <v>0.82276844240071456</v>
      </c>
      <c r="I141">
        <f t="shared" si="32"/>
        <v>37.063389345595709</v>
      </c>
      <c r="J141">
        <f t="shared" si="30"/>
        <v>37.301020408163268</v>
      </c>
      <c r="K141">
        <f t="shared" si="33"/>
        <v>36</v>
      </c>
      <c r="L141">
        <f t="shared" si="31"/>
        <v>0.7922007883185469</v>
      </c>
      <c r="M141">
        <f t="shared" si="34"/>
        <v>0.92658473363989269</v>
      </c>
      <c r="N141">
        <f t="shared" si="35"/>
        <v>0.9325255102040817</v>
      </c>
      <c r="O141">
        <f t="shared" si="36"/>
        <v>0.95186351948668502</v>
      </c>
    </row>
    <row r="142" spans="2:15" x14ac:dyDescent="0.3">
      <c r="B142">
        <v>6</v>
      </c>
      <c r="C142">
        <v>38</v>
      </c>
      <c r="D142">
        <v>0.66567799999999999</v>
      </c>
      <c r="E142">
        <v>1.0276243314301654</v>
      </c>
      <c r="F142">
        <v>0.84983848133392603</v>
      </c>
      <c r="G142">
        <v>1.4433131685208787</v>
      </c>
      <c r="H142">
        <v>0.78329943232876031</v>
      </c>
      <c r="I142">
        <f t="shared" si="32"/>
        <v>37.300203406027435</v>
      </c>
      <c r="J142">
        <f t="shared" si="30"/>
        <v>37.301020408163268</v>
      </c>
      <c r="K142">
        <f t="shared" si="33"/>
        <v>36</v>
      </c>
      <c r="L142">
        <f t="shared" si="31"/>
        <v>0.66556228002427331</v>
      </c>
      <c r="M142">
        <f t="shared" si="34"/>
        <v>0.98158430015861675</v>
      </c>
      <c r="N142">
        <f t="shared" si="35"/>
        <v>0.9816058002148228</v>
      </c>
      <c r="O142">
        <f t="shared" si="36"/>
        <v>0.99982616223500453</v>
      </c>
    </row>
    <row r="143" spans="2:15" x14ac:dyDescent="0.3">
      <c r="B143">
        <v>6</v>
      </c>
      <c r="C143">
        <v>36</v>
      </c>
      <c r="D143">
        <v>0.85111800000000004</v>
      </c>
      <c r="E143">
        <v>1.1792687082425752</v>
      </c>
      <c r="F143">
        <v>0.97524737148129381</v>
      </c>
      <c r="G143">
        <v>1.4996769953532101</v>
      </c>
      <c r="H143">
        <v>0.87272011685327089</v>
      </c>
      <c r="I143">
        <f t="shared" si="32"/>
        <v>36.763679298880376</v>
      </c>
      <c r="J143">
        <f t="shared" si="30"/>
        <v>37.301020408163268</v>
      </c>
      <c r="K143">
        <f t="shared" si="33"/>
        <v>36</v>
      </c>
      <c r="L143">
        <f t="shared" si="31"/>
        <v>0.76377791593050259</v>
      </c>
      <c r="M143">
        <f t="shared" si="34"/>
        <v>1.0212133138577881</v>
      </c>
      <c r="N143">
        <f t="shared" si="35"/>
        <v>1.0361394557823129</v>
      </c>
      <c r="O143">
        <f t="shared" si="36"/>
        <v>0.89738193285831402</v>
      </c>
    </row>
    <row r="144" spans="2:15" x14ac:dyDescent="0.3">
      <c r="B144">
        <v>6</v>
      </c>
      <c r="C144">
        <v>39</v>
      </c>
      <c r="D144">
        <v>0.92659000000000002</v>
      </c>
      <c r="E144">
        <v>1.5083322116412134</v>
      </c>
      <c r="F144">
        <v>1.2473806982598883</v>
      </c>
      <c r="G144">
        <v>1.1505884622207967</v>
      </c>
      <c r="H144">
        <v>0.74282855369864609</v>
      </c>
      <c r="I144">
        <f t="shared" si="32"/>
        <v>37.543028677808124</v>
      </c>
      <c r="J144">
        <f t="shared" si="30"/>
        <v>37.301020408163268</v>
      </c>
      <c r="K144">
        <f t="shared" si="33"/>
        <v>36</v>
      </c>
      <c r="L144">
        <f t="shared" si="31"/>
        <v>0.97690274072904459</v>
      </c>
      <c r="M144">
        <f t="shared" si="34"/>
        <v>0.9626417609694391</v>
      </c>
      <c r="N144">
        <f t="shared" si="35"/>
        <v>0.95643642072213508</v>
      </c>
      <c r="O144">
        <f t="shared" si="36"/>
        <v>1.0542988168759047</v>
      </c>
    </row>
    <row r="145" spans="2:15" x14ac:dyDescent="0.3">
      <c r="B145">
        <v>6</v>
      </c>
      <c r="C145">
        <v>40</v>
      </c>
      <c r="D145">
        <v>1.0998969999999999</v>
      </c>
      <c r="E145">
        <v>1.6661480673871922</v>
      </c>
      <c r="F145">
        <v>1.3778933604026016</v>
      </c>
      <c r="G145">
        <v>1.3532979050362324</v>
      </c>
      <c r="H145">
        <v>0.79824537341454715</v>
      </c>
      <c r="I145">
        <f t="shared" si="32"/>
        <v>37.210527759512715</v>
      </c>
      <c r="J145">
        <f t="shared" si="30"/>
        <v>37.301020408163268</v>
      </c>
      <c r="K145">
        <f t="shared" si="33"/>
        <v>36</v>
      </c>
      <c r="L145">
        <f t="shared" si="31"/>
        <v>1.0791154633765268</v>
      </c>
      <c r="M145">
        <f t="shared" si="34"/>
        <v>0.93026319398781787</v>
      </c>
      <c r="N145">
        <f t="shared" si="35"/>
        <v>0.9325255102040817</v>
      </c>
      <c r="O145">
        <f t="shared" si="36"/>
        <v>0.98110592480616532</v>
      </c>
    </row>
    <row r="146" spans="2:15" x14ac:dyDescent="0.3">
      <c r="B146">
        <v>7</v>
      </c>
      <c r="C146">
        <v>41</v>
      </c>
      <c r="D146">
        <v>1.006135</v>
      </c>
      <c r="E146">
        <v>1.2549948498019114</v>
      </c>
      <c r="F146">
        <v>1.0931336657418569</v>
      </c>
      <c r="G146">
        <v>1.3411490574829237</v>
      </c>
      <c r="H146">
        <v>0.92041351531990823</v>
      </c>
      <c r="I146">
        <f t="shared" si="32"/>
        <v>41.215956335277717</v>
      </c>
      <c r="J146">
        <f t="shared" si="30"/>
        <v>41.959871350680345</v>
      </c>
      <c r="K146">
        <f t="shared" si="33"/>
        <v>49</v>
      </c>
      <c r="L146">
        <f t="shared" si="31"/>
        <v>0.88996377888750255</v>
      </c>
      <c r="M146">
        <f t="shared" si="34"/>
        <v>1.0052672276897003</v>
      </c>
      <c r="N146">
        <f t="shared" si="35"/>
        <v>1.0234114963580572</v>
      </c>
      <c r="O146">
        <f t="shared" si="36"/>
        <v>0.88453714351205603</v>
      </c>
    </row>
    <row r="147" spans="2:15" x14ac:dyDescent="0.3">
      <c r="B147">
        <v>7</v>
      </c>
      <c r="C147">
        <v>39</v>
      </c>
      <c r="D147">
        <v>1.0780179999999999</v>
      </c>
      <c r="E147">
        <v>1.3235576303594367</v>
      </c>
      <c r="F147">
        <v>1.1528536587411364</v>
      </c>
      <c r="G147">
        <v>1.6236349908773633</v>
      </c>
      <c r="H147">
        <v>0.9350865930174922</v>
      </c>
      <c r="I147">
        <f t="shared" si="32"/>
        <v>40.830758858000195</v>
      </c>
      <c r="J147">
        <f t="shared" si="30"/>
        <v>41.677385417285905</v>
      </c>
      <c r="K147">
        <f t="shared" si="33"/>
        <v>49</v>
      </c>
      <c r="L147">
        <f t="shared" si="31"/>
        <v>0.93858421050572072</v>
      </c>
      <c r="M147">
        <f t="shared" si="34"/>
        <v>1.0469425348205179</v>
      </c>
      <c r="N147">
        <f t="shared" si="35"/>
        <v>1.068650908135536</v>
      </c>
      <c r="O147">
        <f t="shared" si="36"/>
        <v>0.87065727149799055</v>
      </c>
    </row>
    <row r="148" spans="2:15" x14ac:dyDescent="0.3">
      <c r="B148">
        <v>7</v>
      </c>
      <c r="C148">
        <v>42</v>
      </c>
      <c r="D148">
        <v>1.0608690000000001</v>
      </c>
      <c r="E148">
        <v>1.3800371482360496</v>
      </c>
      <c r="F148">
        <v>1.2020488107575287</v>
      </c>
      <c r="G148">
        <v>1.1668991911732829</v>
      </c>
      <c r="H148">
        <v>0.88255068388732283</v>
      </c>
      <c r="I148">
        <f t="shared" si="32"/>
        <v>41.655246021615454</v>
      </c>
      <c r="J148">
        <f t="shared" si="30"/>
        <v>42.134121216989982</v>
      </c>
      <c r="K148">
        <f t="shared" si="33"/>
        <v>49</v>
      </c>
      <c r="L148">
        <f t="shared" si="31"/>
        <v>0.97863594869982429</v>
      </c>
      <c r="M148">
        <f t="shared" si="34"/>
        <v>0.99179157194322509</v>
      </c>
      <c r="N148">
        <f t="shared" si="35"/>
        <v>1.0031933623092852</v>
      </c>
      <c r="O148">
        <f t="shared" si="36"/>
        <v>0.9224851972296525</v>
      </c>
    </row>
    <row r="149" spans="2:15" x14ac:dyDescent="0.3">
      <c r="B149">
        <v>7</v>
      </c>
      <c r="C149">
        <v>41</v>
      </c>
      <c r="D149">
        <v>1.023506</v>
      </c>
      <c r="E149">
        <v>1.5092448519564512</v>
      </c>
      <c r="F149">
        <v>1.3145921338096225</v>
      </c>
      <c r="G149">
        <v>1.1068386687044705</v>
      </c>
      <c r="H149">
        <v>0.77857304457918108</v>
      </c>
      <c r="I149">
        <f t="shared" si="32"/>
        <v>42.443150019241266</v>
      </c>
      <c r="J149">
        <f t="shared" si="30"/>
        <v>42.194181739458799</v>
      </c>
      <c r="K149">
        <f t="shared" si="33"/>
        <v>49</v>
      </c>
      <c r="L149">
        <f t="shared" si="31"/>
        <v>1.070261963167163</v>
      </c>
      <c r="M149">
        <f t="shared" si="34"/>
        <v>1.0351987809571039</v>
      </c>
      <c r="N149">
        <f t="shared" si="35"/>
        <v>1.029126383889239</v>
      </c>
      <c r="O149">
        <f t="shared" si="36"/>
        <v>1.0456821583529192</v>
      </c>
    </row>
    <row r="150" spans="2:15" x14ac:dyDescent="0.3">
      <c r="B150">
        <v>7</v>
      </c>
      <c r="C150">
        <v>41</v>
      </c>
      <c r="D150">
        <v>1.028024</v>
      </c>
      <c r="E150">
        <v>1.2667995684296594</v>
      </c>
      <c r="F150">
        <v>1.1034158874965021</v>
      </c>
      <c r="G150">
        <v>1.1937040309920668</v>
      </c>
      <c r="H150">
        <v>0.93167409645736043</v>
      </c>
      <c r="I150">
        <f t="shared" si="32"/>
        <v>41.284577293806407</v>
      </c>
      <c r="J150">
        <f t="shared" si="30"/>
        <v>42.107316377171202</v>
      </c>
      <c r="K150">
        <f t="shared" si="33"/>
        <v>49</v>
      </c>
      <c r="L150">
        <f t="shared" si="31"/>
        <v>0.89833494630728294</v>
      </c>
      <c r="M150">
        <f t="shared" si="34"/>
        <v>1.0069409096050344</v>
      </c>
      <c r="N150">
        <f t="shared" si="35"/>
        <v>1.0270077165163707</v>
      </c>
      <c r="O150">
        <f t="shared" si="36"/>
        <v>0.87384627820681515</v>
      </c>
    </row>
    <row r="151" spans="2:15" x14ac:dyDescent="0.3">
      <c r="B151">
        <v>7</v>
      </c>
      <c r="C151">
        <v>43</v>
      </c>
      <c r="D151">
        <v>1.095515</v>
      </c>
      <c r="E151">
        <v>1.3829485070212582</v>
      </c>
      <c r="F151">
        <v>1.2045846811650185</v>
      </c>
      <c r="G151">
        <v>1.157628547618148</v>
      </c>
      <c r="H151">
        <v>0.90945453410587018</v>
      </c>
      <c r="I151">
        <f t="shared" si="32"/>
        <v>41.476189713640764</v>
      </c>
      <c r="J151">
        <f t="shared" si="30"/>
        <v>42.143391860545123</v>
      </c>
      <c r="K151">
        <f t="shared" si="33"/>
        <v>49</v>
      </c>
      <c r="L151">
        <f t="shared" si="31"/>
        <v>0.98070050208551385</v>
      </c>
      <c r="M151">
        <f t="shared" si="34"/>
        <v>0.96456255148001779</v>
      </c>
      <c r="N151">
        <f t="shared" si="35"/>
        <v>0.98007888047779357</v>
      </c>
      <c r="O151">
        <f t="shared" si="36"/>
        <v>0.89519586868779877</v>
      </c>
    </row>
    <row r="152" spans="2:15" x14ac:dyDescent="0.3">
      <c r="B152">
        <v>7</v>
      </c>
      <c r="C152">
        <v>40</v>
      </c>
      <c r="D152">
        <v>0.83254700000000004</v>
      </c>
      <c r="E152">
        <v>1.4144222984622048</v>
      </c>
      <c r="F152">
        <v>1.2319991849122387</v>
      </c>
      <c r="G152">
        <v>2.0159469397437086</v>
      </c>
      <c r="H152">
        <v>0.67576911591812983</v>
      </c>
      <c r="I152">
        <f t="shared" si="32"/>
        <v>42.253669248829382</v>
      </c>
      <c r="J152">
        <f t="shared" si="30"/>
        <v>41.285073468419561</v>
      </c>
      <c r="K152">
        <f t="shared" si="33"/>
        <v>49</v>
      </c>
      <c r="L152">
        <f t="shared" si="31"/>
        <v>1.0030197445677624</v>
      </c>
      <c r="M152">
        <f t="shared" si="34"/>
        <v>1.0563417312207346</v>
      </c>
      <c r="N152">
        <f t="shared" si="35"/>
        <v>1.032126836710489</v>
      </c>
      <c r="O152">
        <f t="shared" si="36"/>
        <v>1.2047605054942994</v>
      </c>
    </row>
    <row r="153" spans="2:15" x14ac:dyDescent="0.3">
      <c r="B153">
        <v>7</v>
      </c>
      <c r="C153">
        <v>41</v>
      </c>
      <c r="D153">
        <v>0.93643399999999999</v>
      </c>
      <c r="E153">
        <v>1.2052292661213486</v>
      </c>
      <c r="F153">
        <v>1.049786527763479</v>
      </c>
      <c r="G153">
        <v>1.2406469522896153</v>
      </c>
      <c r="H153">
        <v>0.89202325923826509</v>
      </c>
      <c r="I153">
        <f t="shared" si="32"/>
        <v>41.515190233042532</v>
      </c>
      <c r="J153">
        <f t="shared" si="30"/>
        <v>42.060373455873652</v>
      </c>
      <c r="K153">
        <f t="shared" si="33"/>
        <v>49</v>
      </c>
      <c r="L153">
        <f t="shared" si="31"/>
        <v>0.85467314250131599</v>
      </c>
      <c r="M153">
        <f t="shared" si="34"/>
        <v>1.0125656154400617</v>
      </c>
      <c r="N153">
        <f t="shared" si="35"/>
        <v>1.0258627672164304</v>
      </c>
      <c r="O153">
        <f t="shared" si="36"/>
        <v>0.91268914039998117</v>
      </c>
    </row>
    <row r="154" spans="2:15" x14ac:dyDescent="0.3">
      <c r="B154">
        <v>7</v>
      </c>
      <c r="C154">
        <v>39</v>
      </c>
      <c r="D154">
        <v>0.61747799999999997</v>
      </c>
      <c r="E154">
        <v>1.0344010802457348</v>
      </c>
      <c r="F154">
        <v>0.90099066532012662</v>
      </c>
      <c r="G154">
        <v>1.4486240304427196</v>
      </c>
      <c r="H154">
        <v>0.68533229451451294</v>
      </c>
      <c r="I154">
        <f t="shared" si="32"/>
        <v>42.754049907955689</v>
      </c>
      <c r="J154">
        <f t="shared" si="30"/>
        <v>41.852396377720545</v>
      </c>
      <c r="K154">
        <f t="shared" si="33"/>
        <v>49</v>
      </c>
      <c r="L154">
        <f t="shared" si="31"/>
        <v>0.73353248772782864</v>
      </c>
      <c r="M154">
        <f t="shared" si="34"/>
        <v>1.0962576899475818</v>
      </c>
      <c r="N154">
        <f t="shared" si="35"/>
        <v>1.0731383686595011</v>
      </c>
      <c r="O154">
        <f t="shared" si="36"/>
        <v>1.1879491864128418</v>
      </c>
    </row>
    <row r="155" spans="2:15" x14ac:dyDescent="0.3">
      <c r="B155">
        <v>7</v>
      </c>
      <c r="C155">
        <v>42</v>
      </c>
      <c r="D155">
        <v>0.98505799999999999</v>
      </c>
      <c r="E155">
        <v>1.2110438843437032</v>
      </c>
      <c r="F155">
        <v>1.0548512138323467</v>
      </c>
      <c r="G155">
        <v>1.3202123251558822</v>
      </c>
      <c r="H155">
        <v>0.93383596386187662</v>
      </c>
      <c r="I155">
        <f t="shared" si="32"/>
        <v>41.142935927810981</v>
      </c>
      <c r="J155">
        <f t="shared" si="30"/>
        <v>41.980808083007389</v>
      </c>
      <c r="K155">
        <f t="shared" si="33"/>
        <v>49</v>
      </c>
      <c r="L155">
        <f t="shared" si="31"/>
        <v>0.85879650572210697</v>
      </c>
      <c r="M155">
        <f t="shared" si="34"/>
        <v>0.97959371256692818</v>
      </c>
      <c r="N155">
        <f t="shared" si="35"/>
        <v>0.99954304959541407</v>
      </c>
      <c r="O155">
        <f t="shared" si="36"/>
        <v>0.87182328931099184</v>
      </c>
    </row>
    <row r="156" spans="2:15" x14ac:dyDescent="0.3">
      <c r="B156">
        <v>7</v>
      </c>
      <c r="C156">
        <v>44</v>
      </c>
      <c r="D156">
        <v>0.80705499999999997</v>
      </c>
      <c r="E156">
        <v>1.4096717899406224</v>
      </c>
      <c r="F156">
        <v>1.2278613665019442</v>
      </c>
      <c r="G156">
        <v>1.4798368987739805</v>
      </c>
      <c r="H156">
        <v>0.65728511541919421</v>
      </c>
      <c r="I156">
        <f t="shared" si="32"/>
        <v>42.919167293291657</v>
      </c>
      <c r="J156">
        <f t="shared" si="30"/>
        <v>41.821183509389286</v>
      </c>
      <c r="K156">
        <f t="shared" si="33"/>
        <v>49</v>
      </c>
      <c r="L156">
        <f t="shared" si="31"/>
        <v>0.99965098132847741</v>
      </c>
      <c r="M156">
        <f t="shared" si="34"/>
        <v>0.97543562030208308</v>
      </c>
      <c r="N156">
        <f t="shared" si="35"/>
        <v>0.95048144339521101</v>
      </c>
      <c r="O156">
        <f t="shared" si="36"/>
        <v>1.238640466050613</v>
      </c>
    </row>
    <row r="157" spans="2:15" x14ac:dyDescent="0.3">
      <c r="B157">
        <v>7</v>
      </c>
      <c r="C157">
        <v>43</v>
      </c>
      <c r="D157">
        <v>0.89245300000000005</v>
      </c>
      <c r="E157">
        <v>1.80806050315602</v>
      </c>
      <c r="F157">
        <v>1.5748684594283153</v>
      </c>
      <c r="G157">
        <v>2.0897235647120316</v>
      </c>
      <c r="H157">
        <v>0.56668415362383007</v>
      </c>
      <c r="I157">
        <f t="shared" si="32"/>
        <v>42.943487359921157</v>
      </c>
      <c r="J157">
        <f t="shared" si="30"/>
        <v>41.211296843451237</v>
      </c>
      <c r="K157">
        <f t="shared" si="33"/>
        <v>49</v>
      </c>
      <c r="L157">
        <f t="shared" si="31"/>
        <v>1.2821633157299033</v>
      </c>
      <c r="M157">
        <f t="shared" si="34"/>
        <v>0.99868575255630598</v>
      </c>
      <c r="N157">
        <f t="shared" si="35"/>
        <v>0.95840225217328456</v>
      </c>
      <c r="O157">
        <f t="shared" si="36"/>
        <v>1.4366732093789849</v>
      </c>
    </row>
    <row r="158" spans="2:15" x14ac:dyDescent="0.3">
      <c r="B158">
        <v>7</v>
      </c>
      <c r="C158">
        <v>44</v>
      </c>
      <c r="D158">
        <v>0.99464799999999998</v>
      </c>
      <c r="E158">
        <v>1.910328385030742</v>
      </c>
      <c r="F158">
        <v>1.6639464860186355</v>
      </c>
      <c r="G158">
        <v>1.1738841012564802</v>
      </c>
      <c r="H158">
        <v>0.5977644163184106</v>
      </c>
      <c r="I158">
        <f t="shared" si="32"/>
        <v>43.641764984514644</v>
      </c>
      <c r="J158">
        <f t="shared" si="30"/>
        <v>42.127136306906785</v>
      </c>
      <c r="K158">
        <f t="shared" si="33"/>
        <v>49</v>
      </c>
      <c r="L158">
        <f t="shared" si="31"/>
        <v>1.3546852951040926</v>
      </c>
      <c r="M158">
        <f t="shared" si="34"/>
        <v>0.99185829510260559</v>
      </c>
      <c r="N158">
        <f t="shared" si="35"/>
        <v>0.95743491606606324</v>
      </c>
      <c r="O158">
        <f t="shared" si="36"/>
        <v>1.3619745830726977</v>
      </c>
    </row>
    <row r="159" spans="2:15" x14ac:dyDescent="0.3">
      <c r="B159">
        <v>7</v>
      </c>
      <c r="C159">
        <v>44</v>
      </c>
      <c r="D159">
        <v>0.80360399999999998</v>
      </c>
      <c r="E159">
        <v>2.1943703580039458</v>
      </c>
      <c r="F159">
        <v>1.911354547645149</v>
      </c>
      <c r="G159">
        <v>1.2260758309323081</v>
      </c>
      <c r="H159">
        <v>0.42043691003852018</v>
      </c>
      <c r="I159">
        <f t="shared" si="32"/>
        <v>44.830865798798051</v>
      </c>
      <c r="J159">
        <f t="shared" si="30"/>
        <v>42.074944577230958</v>
      </c>
      <c r="K159">
        <f t="shared" si="33"/>
        <v>49</v>
      </c>
      <c r="L159">
        <f t="shared" si="31"/>
        <v>1.556110079970576</v>
      </c>
      <c r="M159">
        <f t="shared" si="34"/>
        <v>1.0188833136090467</v>
      </c>
      <c r="N159">
        <f t="shared" si="35"/>
        <v>0.95624874039161267</v>
      </c>
      <c r="O159">
        <f t="shared" si="36"/>
        <v>1.9364140546470352</v>
      </c>
    </row>
    <row r="160" spans="2:15" x14ac:dyDescent="0.3">
      <c r="B160">
        <v>7</v>
      </c>
      <c r="C160">
        <v>44</v>
      </c>
      <c r="D160">
        <v>1.006262</v>
      </c>
      <c r="E160">
        <v>1.435711078762347</v>
      </c>
      <c r="F160">
        <v>1.2505422749116446</v>
      </c>
      <c r="G160">
        <v>1.2820052655194898</v>
      </c>
      <c r="H160">
        <v>0.80466052222912343</v>
      </c>
      <c r="I160">
        <f t="shared" si="32"/>
        <v>42.085371078876648</v>
      </c>
      <c r="J160">
        <f t="shared" si="30"/>
        <v>42.019015142643781</v>
      </c>
      <c r="K160">
        <f t="shared" si="33"/>
        <v>49</v>
      </c>
      <c r="L160">
        <f t="shared" si="31"/>
        <v>1.018116414778649</v>
      </c>
      <c r="M160">
        <f t="shared" si="34"/>
        <v>0.95648570633810559</v>
      </c>
      <c r="N160">
        <f t="shared" si="35"/>
        <v>0.95497761687826777</v>
      </c>
      <c r="O160">
        <f t="shared" si="36"/>
        <v>1.0117806443835193</v>
      </c>
    </row>
    <row r="161" spans="2:15" x14ac:dyDescent="0.3">
      <c r="B161">
        <v>7</v>
      </c>
      <c r="C161">
        <v>40</v>
      </c>
      <c r="D161">
        <v>0.87840099999999999</v>
      </c>
      <c r="E161">
        <v>1.420142024211938</v>
      </c>
      <c r="F161">
        <v>1.2369812171308019</v>
      </c>
      <c r="G161">
        <v>1.8035695595307435</v>
      </c>
      <c r="H161">
        <v>0.71011668393596583</v>
      </c>
      <c r="I161">
        <f t="shared" si="32"/>
        <v>42.225613652917495</v>
      </c>
      <c r="J161">
        <f t="shared" si="30"/>
        <v>41.497450848632525</v>
      </c>
      <c r="K161">
        <f t="shared" si="33"/>
        <v>49</v>
      </c>
      <c r="L161">
        <f t="shared" si="31"/>
        <v>1.0070758159876858</v>
      </c>
      <c r="M161">
        <f t="shared" si="34"/>
        <v>1.0556403413229374</v>
      </c>
      <c r="N161">
        <f t="shared" si="35"/>
        <v>1.0374362712158132</v>
      </c>
      <c r="O161">
        <f t="shared" si="36"/>
        <v>1.1464875563526065</v>
      </c>
    </row>
    <row r="162" spans="2:15" x14ac:dyDescent="0.3">
      <c r="B162">
        <v>7</v>
      </c>
      <c r="C162">
        <v>43</v>
      </c>
      <c r="D162">
        <v>0.89468199999999998</v>
      </c>
      <c r="E162">
        <v>1.1246795275180814</v>
      </c>
      <c r="F162">
        <v>0.97962557766249991</v>
      </c>
      <c r="G162">
        <v>1.5899665781613499</v>
      </c>
      <c r="H162">
        <v>0.91328975110553445</v>
      </c>
      <c r="I162">
        <f t="shared" si="32"/>
        <v>41.017005164099906</v>
      </c>
      <c r="J162">
        <f t="shared" si="30"/>
        <v>41.711053830001916</v>
      </c>
      <c r="K162">
        <f t="shared" si="33"/>
        <v>49</v>
      </c>
      <c r="L162">
        <f t="shared" si="31"/>
        <v>0.7975523106771224</v>
      </c>
      <c r="M162">
        <f t="shared" si="34"/>
        <v>0.95388384102557922</v>
      </c>
      <c r="N162">
        <f t="shared" si="35"/>
        <v>0.97002450767446313</v>
      </c>
      <c r="O162">
        <f t="shared" si="36"/>
        <v>0.89143663410812157</v>
      </c>
    </row>
    <row r="163" spans="2:15" x14ac:dyDescent="0.3">
      <c r="B163">
        <v>7</v>
      </c>
      <c r="C163">
        <v>40</v>
      </c>
      <c r="D163">
        <v>0.90727100000000005</v>
      </c>
      <c r="E163">
        <v>1.2193486101414239</v>
      </c>
      <c r="F163">
        <v>1.0620848493772861</v>
      </c>
      <c r="G163">
        <v>1.117270524106226</v>
      </c>
      <c r="H163">
        <v>0.85423589323578486</v>
      </c>
      <c r="I163">
        <f t="shared" si="32"/>
        <v>41.903078223243284</v>
      </c>
      <c r="J163">
        <f t="shared" ref="J163:J198" si="37">6*B163+(6-B163)*G163+AE$5</f>
        <v>42.183749884057043</v>
      </c>
      <c r="K163">
        <f t="shared" si="33"/>
        <v>49</v>
      </c>
      <c r="L163">
        <f t="shared" ref="L163:L198" si="38">F163*(1-AE$5/B163)</f>
        <v>0.86468569734287759</v>
      </c>
      <c r="M163">
        <f t="shared" si="34"/>
        <v>1.0475769555810821</v>
      </c>
      <c r="N163">
        <f t="shared" si="35"/>
        <v>1.0545937471014262</v>
      </c>
      <c r="O163">
        <f t="shared" si="36"/>
        <v>0.95306220229994953</v>
      </c>
    </row>
    <row r="164" spans="2:15" x14ac:dyDescent="0.3">
      <c r="B164">
        <v>7</v>
      </c>
      <c r="C164">
        <v>45</v>
      </c>
      <c r="D164">
        <v>1.089367</v>
      </c>
      <c r="E164">
        <v>1.7098798893413574</v>
      </c>
      <c r="F164">
        <v>1.4893505512863432</v>
      </c>
      <c r="G164">
        <v>1.1861859822557133</v>
      </c>
      <c r="H164">
        <v>0.73143760483998899</v>
      </c>
      <c r="I164">
        <f t="shared" si="32"/>
        <v>42.69375078386436</v>
      </c>
      <c r="J164">
        <f t="shared" si="37"/>
        <v>42.114834425907553</v>
      </c>
      <c r="K164">
        <f t="shared" si="33"/>
        <v>49</v>
      </c>
      <c r="L164">
        <f t="shared" si="38"/>
        <v>1.2125397709816652</v>
      </c>
      <c r="M164">
        <f t="shared" si="34"/>
        <v>0.94875001741920795</v>
      </c>
      <c r="N164">
        <f t="shared" si="35"/>
        <v>0.93588520946461229</v>
      </c>
      <c r="O164">
        <f t="shared" si="36"/>
        <v>1.1130682047295954</v>
      </c>
    </row>
    <row r="165" spans="2:15" x14ac:dyDescent="0.3">
      <c r="B165">
        <v>7</v>
      </c>
      <c r="C165">
        <v>44</v>
      </c>
      <c r="D165">
        <v>0.72897900000000004</v>
      </c>
      <c r="E165">
        <v>1.0871564523376782</v>
      </c>
      <c r="F165">
        <v>0.94694198798216322</v>
      </c>
      <c r="G165">
        <v>1.6021431686767391</v>
      </c>
      <c r="H165">
        <v>0.76982434959229118</v>
      </c>
      <c r="I165">
        <f t="shared" si="32"/>
        <v>42.009086384177223</v>
      </c>
      <c r="J165">
        <f t="shared" si="37"/>
        <v>41.698877239486528</v>
      </c>
      <c r="K165">
        <f t="shared" si="33"/>
        <v>49</v>
      </c>
      <c r="L165">
        <f t="shared" si="38"/>
        <v>0.77094329488052171</v>
      </c>
      <c r="M165">
        <f t="shared" si="34"/>
        <v>0.95475196327675504</v>
      </c>
      <c r="N165">
        <f t="shared" si="35"/>
        <v>0.9477017554428756</v>
      </c>
      <c r="O165">
        <f t="shared" si="36"/>
        <v>1.0575658487837396</v>
      </c>
    </row>
    <row r="166" spans="2:15" x14ac:dyDescent="0.3">
      <c r="B166">
        <v>7</v>
      </c>
      <c r="C166">
        <v>39</v>
      </c>
      <c r="D166">
        <v>0.70562400000000003</v>
      </c>
      <c r="E166">
        <v>0.90324965445110661</v>
      </c>
      <c r="F166">
        <v>0.78675430899660703</v>
      </c>
      <c r="G166">
        <v>1.2516093737807381</v>
      </c>
      <c r="H166">
        <v>0.89687973987701808</v>
      </c>
      <c r="I166">
        <f t="shared" si="32"/>
        <v>41.470232447080136</v>
      </c>
      <c r="J166">
        <f t="shared" si="37"/>
        <v>42.04941103438253</v>
      </c>
      <c r="K166">
        <f t="shared" si="33"/>
        <v>49</v>
      </c>
      <c r="L166">
        <f t="shared" si="38"/>
        <v>0.64052810725161047</v>
      </c>
      <c r="M166">
        <f t="shared" si="34"/>
        <v>1.0633392935148753</v>
      </c>
      <c r="N166">
        <f t="shared" si="35"/>
        <v>1.078190026522629</v>
      </c>
      <c r="O166">
        <f t="shared" si="36"/>
        <v>0.90774705402822242</v>
      </c>
    </row>
    <row r="167" spans="2:15" x14ac:dyDescent="0.3">
      <c r="B167">
        <v>7</v>
      </c>
      <c r="C167">
        <v>44</v>
      </c>
      <c r="D167">
        <v>1.5006729999999999</v>
      </c>
      <c r="E167">
        <v>2.0256130943946595</v>
      </c>
      <c r="F167">
        <v>1.7643625132006235</v>
      </c>
      <c r="G167">
        <v>1.0790438541613303</v>
      </c>
      <c r="H167">
        <v>0.85054686254794631</v>
      </c>
      <c r="I167">
        <f t="shared" si="32"/>
        <v>41.967128108003052</v>
      </c>
      <c r="J167">
        <f t="shared" si="37"/>
        <v>42.221976554001941</v>
      </c>
      <c r="K167">
        <f t="shared" si="33"/>
        <v>49</v>
      </c>
      <c r="L167">
        <f t="shared" si="38"/>
        <v>1.4364379936188743</v>
      </c>
      <c r="M167">
        <f t="shared" si="34"/>
        <v>0.95379836609097846</v>
      </c>
      <c r="N167">
        <f t="shared" si="35"/>
        <v>0.9595903762273168</v>
      </c>
      <c r="O167">
        <f t="shared" si="36"/>
        <v>0.9571958672001657</v>
      </c>
    </row>
    <row r="168" spans="2:15" x14ac:dyDescent="0.3">
      <c r="B168">
        <v>7</v>
      </c>
      <c r="C168">
        <v>40</v>
      </c>
      <c r="D168">
        <v>0.83277299999999999</v>
      </c>
      <c r="E168">
        <v>1.3041971730658115</v>
      </c>
      <c r="F168">
        <v>1.1359901890184043</v>
      </c>
      <c r="G168">
        <v>2.4984599804673269</v>
      </c>
      <c r="H168">
        <v>0.73308115514588135</v>
      </c>
      <c r="I168">
        <f t="shared" si="32"/>
        <v>41.369971933511508</v>
      </c>
      <c r="J168">
        <f t="shared" si="37"/>
        <v>40.802560427695944</v>
      </c>
      <c r="K168">
        <f t="shared" si="33"/>
        <v>49</v>
      </c>
      <c r="L168">
        <f t="shared" si="38"/>
        <v>0.92485498624894824</v>
      </c>
      <c r="M168">
        <f t="shared" si="34"/>
        <v>1.0342492983377878</v>
      </c>
      <c r="N168">
        <f t="shared" si="35"/>
        <v>1.0200640106923986</v>
      </c>
      <c r="O168">
        <f t="shared" si="36"/>
        <v>1.110572732604141</v>
      </c>
    </row>
    <row r="169" spans="2:15" x14ac:dyDescent="0.3">
      <c r="B169">
        <v>7</v>
      </c>
      <c r="C169">
        <v>39</v>
      </c>
      <c r="D169">
        <v>0.63940900000000001</v>
      </c>
      <c r="E169">
        <v>0.90623775694620434</v>
      </c>
      <c r="F169">
        <v>0.78935702520264894</v>
      </c>
      <c r="G169">
        <v>1.9058513812998237</v>
      </c>
      <c r="H169">
        <v>0.81003776438912001</v>
      </c>
      <c r="I169">
        <f t="shared" si="32"/>
        <v>41.423884267976334</v>
      </c>
      <c r="J169">
        <f t="shared" si="37"/>
        <v>41.395169026863442</v>
      </c>
      <c r="K169">
        <f t="shared" si="33"/>
        <v>49</v>
      </c>
      <c r="L169">
        <f t="shared" si="38"/>
        <v>0.64264708247183555</v>
      </c>
      <c r="M169">
        <f t="shared" si="34"/>
        <v>1.0621508786660598</v>
      </c>
      <c r="N169">
        <f t="shared" si="35"/>
        <v>1.0614145904323959</v>
      </c>
      <c r="O169">
        <f t="shared" si="36"/>
        <v>1.0050641803162539</v>
      </c>
    </row>
    <row r="170" spans="2:15" x14ac:dyDescent="0.3">
      <c r="B170">
        <v>7</v>
      </c>
      <c r="C170">
        <v>43</v>
      </c>
      <c r="D170">
        <v>1.0727340000000001</v>
      </c>
      <c r="E170">
        <v>1.3426650151830053</v>
      </c>
      <c r="F170">
        <v>1.1694966956573631</v>
      </c>
      <c r="G170">
        <v>1.3326297138722101</v>
      </c>
      <c r="H170">
        <v>0.91726124920517738</v>
      </c>
      <c r="I170">
        <f t="shared" si="32"/>
        <v>41.246541541691549</v>
      </c>
      <c r="J170">
        <f t="shared" si="37"/>
        <v>41.96839069429106</v>
      </c>
      <c r="K170">
        <f t="shared" si="33"/>
        <v>49</v>
      </c>
      <c r="L170">
        <f t="shared" si="38"/>
        <v>0.95213397161025803</v>
      </c>
      <c r="M170">
        <f t="shared" si="34"/>
        <v>0.95922189631840815</v>
      </c>
      <c r="N170">
        <f t="shared" si="35"/>
        <v>0.97600908591374558</v>
      </c>
      <c r="O170">
        <f t="shared" si="36"/>
        <v>0.88757694974733525</v>
      </c>
    </row>
    <row r="171" spans="2:15" x14ac:dyDescent="0.3">
      <c r="B171">
        <v>7</v>
      </c>
      <c r="C171">
        <v>41</v>
      </c>
      <c r="D171">
        <v>1.098252</v>
      </c>
      <c r="E171">
        <v>1.3640994249059899</v>
      </c>
      <c r="F171">
        <v>1.1881666327309677</v>
      </c>
      <c r="G171">
        <v>1.2314077157741667</v>
      </c>
      <c r="H171">
        <v>0.92432489664829132</v>
      </c>
      <c r="I171">
        <f t="shared" si="32"/>
        <v>41.29831800768779</v>
      </c>
      <c r="J171">
        <f t="shared" si="37"/>
        <v>42.0696126923891</v>
      </c>
      <c r="K171">
        <f t="shared" si="33"/>
        <v>49</v>
      </c>
      <c r="L171">
        <f t="shared" si="38"/>
        <v>0.96733391309073635</v>
      </c>
      <c r="M171">
        <f t="shared" si="34"/>
        <v>1.0072760489679948</v>
      </c>
      <c r="N171">
        <f t="shared" si="35"/>
        <v>1.0260881144485146</v>
      </c>
      <c r="O171">
        <f t="shared" si="36"/>
        <v>0.88079412838832649</v>
      </c>
    </row>
    <row r="172" spans="2:15" x14ac:dyDescent="0.3">
      <c r="B172">
        <v>7</v>
      </c>
      <c r="C172">
        <v>41</v>
      </c>
      <c r="D172">
        <v>1.2190840000000001</v>
      </c>
      <c r="E172">
        <v>1.5117464252685986</v>
      </c>
      <c r="F172">
        <v>1.3167710702453068</v>
      </c>
      <c r="G172">
        <v>1.4068365844366977</v>
      </c>
      <c r="H172">
        <v>0.92581317098111193</v>
      </c>
      <c r="I172">
        <f t="shared" si="32"/>
        <v>41.112471218695518</v>
      </c>
      <c r="J172">
        <f t="shared" si="37"/>
        <v>41.894183823726571</v>
      </c>
      <c r="K172">
        <f t="shared" si="33"/>
        <v>49</v>
      </c>
      <c r="L172">
        <f t="shared" si="38"/>
        <v>1.0720359223498594</v>
      </c>
      <c r="M172">
        <f t="shared" si="34"/>
        <v>1.0027432004559882</v>
      </c>
      <c r="N172">
        <f t="shared" si="35"/>
        <v>1.0218093615543067</v>
      </c>
      <c r="O172">
        <f t="shared" si="36"/>
        <v>0.87937822360875817</v>
      </c>
    </row>
    <row r="173" spans="2:15" x14ac:dyDescent="0.3">
      <c r="B173">
        <v>7</v>
      </c>
      <c r="C173">
        <v>43</v>
      </c>
      <c r="D173">
        <v>1.093156</v>
      </c>
      <c r="E173">
        <v>1.6308757146774897</v>
      </c>
      <c r="F173">
        <v>1.4205358282037306</v>
      </c>
      <c r="G173">
        <v>1.2546617608673107</v>
      </c>
      <c r="H173">
        <v>0.76953778869646483</v>
      </c>
      <c r="I173">
        <f t="shared" si="32"/>
        <v>42.358573718257439</v>
      </c>
      <c r="J173">
        <f t="shared" si="37"/>
        <v>42.046358647295961</v>
      </c>
      <c r="K173">
        <f t="shared" si="33"/>
        <v>49</v>
      </c>
      <c r="L173">
        <f t="shared" si="38"/>
        <v>1.1565149563437072</v>
      </c>
      <c r="M173">
        <f t="shared" si="34"/>
        <v>0.98508310972691715</v>
      </c>
      <c r="N173">
        <f t="shared" si="35"/>
        <v>0.97782229412316191</v>
      </c>
      <c r="O173">
        <f t="shared" si="36"/>
        <v>1.0579596657235628</v>
      </c>
    </row>
    <row r="174" spans="2:15" x14ac:dyDescent="0.3">
      <c r="B174">
        <v>7</v>
      </c>
      <c r="C174">
        <v>41</v>
      </c>
      <c r="D174">
        <v>1.2200169999999999</v>
      </c>
      <c r="E174">
        <v>1.7272226127898287</v>
      </c>
      <c r="F174">
        <v>1.5044565215300993</v>
      </c>
      <c r="G174">
        <v>1.8603260001810047</v>
      </c>
      <c r="H174">
        <v>0.8109353660544395</v>
      </c>
      <c r="I174">
        <f t="shared" si="32"/>
        <v>41.463126437437921</v>
      </c>
      <c r="J174">
        <f t="shared" si="37"/>
        <v>41.440694407982264</v>
      </c>
      <c r="K174">
        <f t="shared" si="33"/>
        <v>49</v>
      </c>
      <c r="L174">
        <f t="shared" si="38"/>
        <v>1.2248381447151022</v>
      </c>
      <c r="M174">
        <f t="shared" si="34"/>
        <v>1.0112957667667786</v>
      </c>
      <c r="N174">
        <f t="shared" si="35"/>
        <v>1.0107486440971283</v>
      </c>
      <c r="O174">
        <f t="shared" si="36"/>
        <v>1.0039517028984861</v>
      </c>
    </row>
    <row r="175" spans="2:15" x14ac:dyDescent="0.3">
      <c r="B175">
        <v>7</v>
      </c>
      <c r="C175">
        <v>43</v>
      </c>
      <c r="D175">
        <v>0.98443800000000004</v>
      </c>
      <c r="E175">
        <v>1.2730171225363114</v>
      </c>
      <c r="F175">
        <v>1.108831541364425</v>
      </c>
      <c r="G175">
        <v>1.7125903403303082</v>
      </c>
      <c r="H175">
        <v>0.88781565393480977</v>
      </c>
      <c r="I175">
        <f t="shared" si="32"/>
        <v>41.072700082126026</v>
      </c>
      <c r="J175">
        <f t="shared" si="37"/>
        <v>41.588430067832959</v>
      </c>
      <c r="K175">
        <f t="shared" si="33"/>
        <v>49</v>
      </c>
      <c r="L175">
        <f t="shared" si="38"/>
        <v>0.90274404643153217</v>
      </c>
      <c r="M175">
        <f t="shared" si="34"/>
        <v>0.9551790716773495</v>
      </c>
      <c r="N175">
        <f t="shared" si="35"/>
        <v>0.96717279227518516</v>
      </c>
      <c r="O175">
        <f t="shared" si="36"/>
        <v>0.91701462807361367</v>
      </c>
    </row>
    <row r="176" spans="2:15" x14ac:dyDescent="0.3">
      <c r="B176">
        <v>8</v>
      </c>
      <c r="C176">
        <v>48</v>
      </c>
      <c r="D176">
        <v>0.98245099999999996</v>
      </c>
      <c r="E176">
        <v>1.301432801596017</v>
      </c>
      <c r="F176">
        <v>1.1717011856589479</v>
      </c>
      <c r="G176">
        <v>1.6770998637626029</v>
      </c>
      <c r="H176">
        <v>0.83848255171601938</v>
      </c>
      <c r="I176">
        <f t="shared" si="32"/>
        <v>45.937939858746638</v>
      </c>
      <c r="J176">
        <f t="shared" si="37"/>
        <v>45.946820680638062</v>
      </c>
      <c r="K176">
        <f t="shared" si="33"/>
        <v>64</v>
      </c>
      <c r="L176">
        <f t="shared" si="38"/>
        <v>0.98115029130752418</v>
      </c>
      <c r="M176">
        <f t="shared" si="34"/>
        <v>0.95704041372388826</v>
      </c>
      <c r="N176">
        <f t="shared" si="35"/>
        <v>0.95722543084662626</v>
      </c>
      <c r="O176">
        <f t="shared" si="36"/>
        <v>0.99867605743953058</v>
      </c>
    </row>
    <row r="177" spans="2:15" x14ac:dyDescent="0.3">
      <c r="B177">
        <v>8</v>
      </c>
      <c r="C177">
        <v>46</v>
      </c>
      <c r="D177">
        <v>1.1889970000000001</v>
      </c>
      <c r="E177">
        <v>1.5215347834278576</v>
      </c>
      <c r="F177">
        <v>1.369862591120669</v>
      </c>
      <c r="G177">
        <v>2.3403636069471507</v>
      </c>
      <c r="H177">
        <v>0.86796807775245188</v>
      </c>
      <c r="I177">
        <f t="shared" si="32"/>
        <v>44.375528164086084</v>
      </c>
      <c r="J177">
        <f t="shared" si="37"/>
        <v>44.620293194268967</v>
      </c>
      <c r="K177">
        <f t="shared" si="33"/>
        <v>64</v>
      </c>
      <c r="L177">
        <f t="shared" si="38"/>
        <v>1.1470851926922434</v>
      </c>
      <c r="M177">
        <f t="shared" si="34"/>
        <v>0.96468539487143656</v>
      </c>
      <c r="N177">
        <f t="shared" si="35"/>
        <v>0.97000637378845578</v>
      </c>
      <c r="O177">
        <f t="shared" si="36"/>
        <v>0.96475028338359414</v>
      </c>
    </row>
    <row r="178" spans="2:15" x14ac:dyDescent="0.3">
      <c r="B178">
        <v>8</v>
      </c>
      <c r="C178">
        <v>45</v>
      </c>
      <c r="D178">
        <v>1.2618130000000001</v>
      </c>
      <c r="E178">
        <v>1.6164389536758641</v>
      </c>
      <c r="F178">
        <v>1.4553063640663011</v>
      </c>
      <c r="G178">
        <v>1.386393940533035</v>
      </c>
      <c r="H178">
        <v>0.86704286544473197</v>
      </c>
      <c r="I178">
        <f t="shared" si="32"/>
        <v>46.290869195376075</v>
      </c>
      <c r="J178">
        <f t="shared" si="37"/>
        <v>46.528232527097195</v>
      </c>
      <c r="K178">
        <f t="shared" si="33"/>
        <v>64</v>
      </c>
      <c r="L178">
        <f t="shared" si="38"/>
        <v>1.2186334540937835</v>
      </c>
      <c r="M178">
        <f t="shared" si="34"/>
        <v>1.0286859821194683</v>
      </c>
      <c r="N178">
        <f t="shared" si="35"/>
        <v>1.0339607228243821</v>
      </c>
      <c r="O178">
        <f t="shared" si="36"/>
        <v>0.96577975824768292</v>
      </c>
    </row>
    <row r="179" spans="2:15" x14ac:dyDescent="0.3">
      <c r="B179">
        <v>8</v>
      </c>
      <c r="C179">
        <v>48</v>
      </c>
      <c r="D179">
        <v>0.84462199999999998</v>
      </c>
      <c r="E179">
        <v>1.0749592680365339</v>
      </c>
      <c r="F179">
        <v>0.96780336821759116</v>
      </c>
      <c r="G179">
        <v>1.9447831245823448</v>
      </c>
      <c r="H179">
        <v>0.87272066592984177</v>
      </c>
      <c r="I179">
        <f t="shared" si="32"/>
        <v>45.128668423396576</v>
      </c>
      <c r="J179">
        <f t="shared" si="37"/>
        <v>45.411454158998581</v>
      </c>
      <c r="K179">
        <f t="shared" si="33"/>
        <v>64</v>
      </c>
      <c r="L179">
        <f t="shared" si="38"/>
        <v>0.81041187657506164</v>
      </c>
      <c r="M179">
        <f t="shared" si="34"/>
        <v>0.94018059215409533</v>
      </c>
      <c r="N179">
        <f t="shared" si="35"/>
        <v>0.94607196164580376</v>
      </c>
      <c r="O179">
        <f t="shared" si="36"/>
        <v>0.95949652812152852</v>
      </c>
    </row>
    <row r="180" spans="2:15" x14ac:dyDescent="0.3">
      <c r="B180">
        <v>8</v>
      </c>
      <c r="C180">
        <v>43</v>
      </c>
      <c r="D180">
        <v>1.1407119999999999</v>
      </c>
      <c r="E180">
        <v>1.7481869535623833</v>
      </c>
      <c r="F180">
        <v>1.5739212379851988</v>
      </c>
      <c r="G180">
        <v>1.759899137325005</v>
      </c>
      <c r="H180">
        <v>0.72475799453614542</v>
      </c>
      <c r="I180">
        <f t="shared" si="32"/>
        <v>46.68213776906083</v>
      </c>
      <c r="J180">
        <f t="shared" si="37"/>
        <v>45.781222133513261</v>
      </c>
      <c r="K180">
        <f t="shared" si="33"/>
        <v>64</v>
      </c>
      <c r="L180">
        <f t="shared" si="38"/>
        <v>1.3179582815526565</v>
      </c>
      <c r="M180">
        <f t="shared" si="34"/>
        <v>1.0856311109083914</v>
      </c>
      <c r="N180">
        <f t="shared" si="35"/>
        <v>1.0646795845003083</v>
      </c>
      <c r="O180">
        <f t="shared" si="36"/>
        <v>1.1553821486515936</v>
      </c>
    </row>
    <row r="181" spans="2:15" x14ac:dyDescent="0.3">
      <c r="B181">
        <v>8</v>
      </c>
      <c r="C181">
        <v>47</v>
      </c>
      <c r="D181">
        <v>0.90472300000000005</v>
      </c>
      <c r="E181">
        <v>1.1566928340173845</v>
      </c>
      <c r="F181">
        <v>1.0413894312478547</v>
      </c>
      <c r="G181">
        <v>1.3349420077475334</v>
      </c>
      <c r="H181">
        <v>0.86876529841090022</v>
      </c>
      <c r="I181">
        <f t="shared" si="32"/>
        <v>46.379993597217734</v>
      </c>
      <c r="J181">
        <f t="shared" si="37"/>
        <v>46.631136392668203</v>
      </c>
      <c r="K181">
        <f t="shared" si="33"/>
        <v>64</v>
      </c>
      <c r="L181">
        <f t="shared" si="38"/>
        <v>0.87203081838548002</v>
      </c>
      <c r="M181">
        <f t="shared" si="34"/>
        <v>0.98680837440888791</v>
      </c>
      <c r="N181">
        <f t="shared" si="35"/>
        <v>0.99215183814187669</v>
      </c>
      <c r="O181">
        <f t="shared" si="36"/>
        <v>0.96386498230450646</v>
      </c>
    </row>
    <row r="182" spans="2:15" x14ac:dyDescent="0.3">
      <c r="B182">
        <v>8</v>
      </c>
      <c r="C182">
        <v>46</v>
      </c>
      <c r="D182">
        <v>1.4081760000000001</v>
      </c>
      <c r="E182">
        <v>1.7286225485088933</v>
      </c>
      <c r="F182">
        <v>1.5563070848996352</v>
      </c>
      <c r="G182">
        <v>1.4085164260238545</v>
      </c>
      <c r="H182">
        <v>0.9048188584779282</v>
      </c>
      <c r="I182">
        <f t="shared" si="32"/>
        <v>45.944416280128863</v>
      </c>
      <c r="J182">
        <f t="shared" si="37"/>
        <v>46.483987556115558</v>
      </c>
      <c r="K182">
        <f t="shared" si="33"/>
        <v>64</v>
      </c>
      <c r="L182">
        <f t="shared" si="38"/>
        <v>1.3032086750466967</v>
      </c>
      <c r="M182">
        <f t="shared" si="34"/>
        <v>0.99879165826367089</v>
      </c>
      <c r="N182">
        <f t="shared" si="35"/>
        <v>1.0105214686112078</v>
      </c>
      <c r="O182">
        <f t="shared" si="36"/>
        <v>0.92545866074034533</v>
      </c>
    </row>
    <row r="183" spans="2:15" x14ac:dyDescent="0.3">
      <c r="B183">
        <v>8</v>
      </c>
      <c r="C183">
        <v>44</v>
      </c>
      <c r="D183">
        <v>1.0819259999999999</v>
      </c>
      <c r="E183">
        <v>2.8759540521202234</v>
      </c>
      <c r="F183">
        <v>2.5892683576419815</v>
      </c>
      <c r="G183">
        <v>1.8874605236367106</v>
      </c>
      <c r="H183">
        <v>0.41785008371449694</v>
      </c>
      <c r="I183">
        <f t="shared" si="32"/>
        <v>48.882278283010599</v>
      </c>
      <c r="J183">
        <f t="shared" si="37"/>
        <v>45.526099360889845</v>
      </c>
      <c r="K183">
        <f t="shared" si="33"/>
        <v>64</v>
      </c>
      <c r="L183">
        <f t="shared" si="38"/>
        <v>2.168181985704031</v>
      </c>
      <c r="M183">
        <f t="shared" si="34"/>
        <v>1.1109608700684228</v>
      </c>
      <c r="N183">
        <f t="shared" si="35"/>
        <v>1.0346840763838601</v>
      </c>
      <c r="O183">
        <f t="shared" si="36"/>
        <v>2.0040021089279962</v>
      </c>
    </row>
    <row r="184" spans="2:15" x14ac:dyDescent="0.3">
      <c r="B184">
        <v>8</v>
      </c>
      <c r="C184">
        <v>47</v>
      </c>
      <c r="D184">
        <v>1.413459</v>
      </c>
      <c r="E184">
        <v>1.7008580924123673</v>
      </c>
      <c r="F184">
        <v>1.531310292066705</v>
      </c>
      <c r="G184">
        <v>1.6037432739068893</v>
      </c>
      <c r="H184">
        <v>0.92303892119235409</v>
      </c>
      <c r="I184">
        <f t="shared" si="32"/>
        <v>45.408202082647385</v>
      </c>
      <c r="J184">
        <f t="shared" si="37"/>
        <v>46.093533860349488</v>
      </c>
      <c r="K184">
        <f t="shared" si="33"/>
        <v>64</v>
      </c>
      <c r="L184">
        <f t="shared" si="38"/>
        <v>1.2822770494155502</v>
      </c>
      <c r="M184">
        <f t="shared" si="34"/>
        <v>0.96613195920526351</v>
      </c>
      <c r="N184">
        <f t="shared" si="35"/>
        <v>0.98071348639041467</v>
      </c>
      <c r="O184">
        <f t="shared" si="36"/>
        <v>0.90719083426937053</v>
      </c>
    </row>
    <row r="185" spans="2:15" x14ac:dyDescent="0.3">
      <c r="B185">
        <v>8</v>
      </c>
      <c r="C185">
        <v>47</v>
      </c>
      <c r="D185">
        <v>0.96218899999999996</v>
      </c>
      <c r="E185">
        <v>1.3591136828021972</v>
      </c>
      <c r="F185">
        <v>1.2236322241391917</v>
      </c>
      <c r="G185">
        <v>1.3869877362524343</v>
      </c>
      <c r="H185">
        <v>0.7863383956538792</v>
      </c>
      <c r="I185">
        <f t="shared" si="32"/>
        <v>46.935317362264101</v>
      </c>
      <c r="J185">
        <f t="shared" si="37"/>
        <v>46.527044935658402</v>
      </c>
      <c r="K185">
        <f t="shared" si="33"/>
        <v>64</v>
      </c>
      <c r="L185">
        <f t="shared" si="38"/>
        <v>1.0246359121777795</v>
      </c>
      <c r="M185">
        <f t="shared" si="34"/>
        <v>0.99862377366519361</v>
      </c>
      <c r="N185">
        <f t="shared" si="35"/>
        <v>0.98993712629060426</v>
      </c>
      <c r="O185">
        <f t="shared" si="36"/>
        <v>1.064900879325974</v>
      </c>
    </row>
    <row r="186" spans="2:15" x14ac:dyDescent="0.3">
      <c r="B186">
        <v>8</v>
      </c>
      <c r="C186">
        <v>44</v>
      </c>
      <c r="D186">
        <v>0.80223900000000004</v>
      </c>
      <c r="E186">
        <v>1.0140751303850248</v>
      </c>
      <c r="F186">
        <v>0.91298838569478269</v>
      </c>
      <c r="G186">
        <v>1.5349880640361679</v>
      </c>
      <c r="H186">
        <v>0.87869573432689119</v>
      </c>
      <c r="I186">
        <f t="shared" si="32"/>
        <v>45.900457997312536</v>
      </c>
      <c r="J186">
        <f t="shared" si="37"/>
        <v>46.231044280090934</v>
      </c>
      <c r="K186">
        <f t="shared" si="33"/>
        <v>64</v>
      </c>
      <c r="L186">
        <f t="shared" si="38"/>
        <v>0.76451132041916403</v>
      </c>
      <c r="M186">
        <f t="shared" si="34"/>
        <v>1.0431922272116485</v>
      </c>
      <c r="N186">
        <f t="shared" si="35"/>
        <v>1.0507055518202486</v>
      </c>
      <c r="O186">
        <f t="shared" si="36"/>
        <v>0.95297202008274839</v>
      </c>
    </row>
    <row r="187" spans="2:15" x14ac:dyDescent="0.3">
      <c r="B187">
        <v>8</v>
      </c>
      <c r="C187">
        <v>48</v>
      </c>
      <c r="D187">
        <v>0.98976200000000003</v>
      </c>
      <c r="E187">
        <v>1.3308605625124699</v>
      </c>
      <c r="F187">
        <v>1.1981954789600009</v>
      </c>
      <c r="G187">
        <v>1.8035687462034176</v>
      </c>
      <c r="H187">
        <v>0.82604384458125724</v>
      </c>
      <c r="I187">
        <f t="shared" si="32"/>
        <v>45.784511750943111</v>
      </c>
      <c r="J187">
        <f t="shared" si="37"/>
        <v>45.693882915756433</v>
      </c>
      <c r="K187">
        <f t="shared" si="33"/>
        <v>64</v>
      </c>
      <c r="L187">
        <f t="shared" si="38"/>
        <v>1.0033358825730105</v>
      </c>
      <c r="M187">
        <f t="shared" si="34"/>
        <v>0.95384399481131477</v>
      </c>
      <c r="N187">
        <f t="shared" si="35"/>
        <v>0.95195589407825898</v>
      </c>
      <c r="O187">
        <f t="shared" si="36"/>
        <v>1.01371428946859</v>
      </c>
    </row>
    <row r="188" spans="2:15" x14ac:dyDescent="0.3">
      <c r="B188">
        <v>8</v>
      </c>
      <c r="C188">
        <v>48</v>
      </c>
      <c r="D188">
        <v>1.1876340000000001</v>
      </c>
      <c r="E188">
        <v>1.4209109809558973</v>
      </c>
      <c r="F188">
        <v>1.2792693399613932</v>
      </c>
      <c r="G188">
        <v>1.5003505143335685</v>
      </c>
      <c r="H188">
        <v>0.9283690016645294</v>
      </c>
      <c r="I188">
        <f t="shared" si="32"/>
        <v>45.572346958016624</v>
      </c>
      <c r="J188">
        <f t="shared" si="37"/>
        <v>46.300319379496131</v>
      </c>
      <c r="K188">
        <f t="shared" si="33"/>
        <v>64</v>
      </c>
      <c r="L188">
        <f t="shared" si="38"/>
        <v>1.0712249001079774</v>
      </c>
      <c r="M188">
        <f t="shared" si="34"/>
        <v>0.94942389495867963</v>
      </c>
      <c r="N188">
        <f t="shared" si="35"/>
        <v>0.96458998707283605</v>
      </c>
      <c r="O188">
        <f t="shared" si="36"/>
        <v>0.90198234482001804</v>
      </c>
    </row>
    <row r="189" spans="2:15" x14ac:dyDescent="0.3">
      <c r="B189">
        <v>8</v>
      </c>
      <c r="C189">
        <v>47</v>
      </c>
      <c r="D189">
        <v>0.80776899999999996</v>
      </c>
      <c r="E189">
        <v>1.070681444787325</v>
      </c>
      <c r="F189">
        <v>0.96395197414869238</v>
      </c>
      <c r="G189">
        <v>1.5921640394994763</v>
      </c>
      <c r="H189">
        <v>0.83797639474038699</v>
      </c>
      <c r="I189">
        <f t="shared" si="32"/>
        <v>46.111860763077949</v>
      </c>
      <c r="J189">
        <f t="shared" si="37"/>
        <v>46.116692329164316</v>
      </c>
      <c r="K189">
        <f t="shared" si="33"/>
        <v>64</v>
      </c>
      <c r="L189">
        <f t="shared" si="38"/>
        <v>0.80718682529160246</v>
      </c>
      <c r="M189">
        <f t="shared" si="34"/>
        <v>0.98110342049102017</v>
      </c>
      <c r="N189">
        <f t="shared" si="35"/>
        <v>0.98120621976945355</v>
      </c>
      <c r="O189">
        <f t="shared" si="36"/>
        <v>0.99927928069980709</v>
      </c>
    </row>
    <row r="190" spans="2:15" x14ac:dyDescent="0.3">
      <c r="B190">
        <v>8</v>
      </c>
      <c r="C190">
        <v>46</v>
      </c>
      <c r="D190">
        <v>0.82121</v>
      </c>
      <c r="E190">
        <v>1.1488739397705281</v>
      </c>
      <c r="F190">
        <v>1.0343499531831029</v>
      </c>
      <c r="G190">
        <v>1.3058624757672606</v>
      </c>
      <c r="H190">
        <v>0.79393825800717921</v>
      </c>
      <c r="I190">
        <f t="shared" si="32"/>
        <v>47.036768984408049</v>
      </c>
      <c r="J190">
        <f t="shared" si="37"/>
        <v>46.689295456628749</v>
      </c>
      <c r="K190">
        <f t="shared" si="33"/>
        <v>64</v>
      </c>
      <c r="L190">
        <f t="shared" si="38"/>
        <v>0.86613615339886063</v>
      </c>
      <c r="M190">
        <f t="shared" si="34"/>
        <v>1.0225384561827837</v>
      </c>
      <c r="N190">
        <f t="shared" si="35"/>
        <v>1.0149846838397554</v>
      </c>
      <c r="O190">
        <f t="shared" si="36"/>
        <v>1.0547072653753129</v>
      </c>
    </row>
    <row r="191" spans="2:15" x14ac:dyDescent="0.3">
      <c r="B191">
        <v>8</v>
      </c>
      <c r="C191">
        <v>44</v>
      </c>
      <c r="D191">
        <v>0.74817900000000004</v>
      </c>
      <c r="E191">
        <v>1.3897296721578438</v>
      </c>
      <c r="F191">
        <v>1.2511962988913727</v>
      </c>
      <c r="G191">
        <v>3.1022016301034743</v>
      </c>
      <c r="H191">
        <v>0.59797091844255523</v>
      </c>
      <c r="I191">
        <f t="shared" si="32"/>
        <v>45.011829392252615</v>
      </c>
      <c r="J191">
        <f t="shared" si="37"/>
        <v>43.096617147956323</v>
      </c>
      <c r="K191">
        <f t="shared" si="33"/>
        <v>64</v>
      </c>
      <c r="L191">
        <f t="shared" si="38"/>
        <v>1.0477173089568697</v>
      </c>
      <c r="M191">
        <f t="shared" si="34"/>
        <v>1.0229961225511959</v>
      </c>
      <c r="N191">
        <f t="shared" si="35"/>
        <v>0.97946857154446187</v>
      </c>
      <c r="O191">
        <f t="shared" si="36"/>
        <v>1.4003564774697894</v>
      </c>
    </row>
    <row r="192" spans="2:15" x14ac:dyDescent="0.3">
      <c r="B192">
        <v>8</v>
      </c>
      <c r="C192">
        <v>46</v>
      </c>
      <c r="D192">
        <v>1.1148</v>
      </c>
      <c r="E192">
        <v>1.4086499956812</v>
      </c>
      <c r="F192">
        <v>1.2682305748664213</v>
      </c>
      <c r="G192">
        <v>1.5231981374253358</v>
      </c>
      <c r="H192">
        <v>0.87901996852379805</v>
      </c>
      <c r="I192">
        <f t="shared" si="32"/>
        <v>45.92144397695894</v>
      </c>
      <c r="J192">
        <f t="shared" si="37"/>
        <v>46.254624133312596</v>
      </c>
      <c r="K192">
        <f t="shared" si="33"/>
        <v>64</v>
      </c>
      <c r="L192">
        <f t="shared" si="38"/>
        <v>1.0619813423466904</v>
      </c>
      <c r="M192">
        <f t="shared" si="34"/>
        <v>0.99829226036867258</v>
      </c>
      <c r="N192">
        <f t="shared" si="35"/>
        <v>1.0055353072459261</v>
      </c>
      <c r="O192">
        <f t="shared" si="36"/>
        <v>0.95262050802537712</v>
      </c>
    </row>
    <row r="193" spans="2:15" x14ac:dyDescent="0.3">
      <c r="B193">
        <v>8</v>
      </c>
      <c r="C193">
        <v>48</v>
      </c>
      <c r="D193">
        <v>1.2112130000000001</v>
      </c>
      <c r="E193">
        <v>1.4931454955497794</v>
      </c>
      <c r="F193">
        <v>1.344303252039954</v>
      </c>
      <c r="G193">
        <v>1.0607337861601245</v>
      </c>
      <c r="H193">
        <v>0.90099685332309354</v>
      </c>
      <c r="I193">
        <f t="shared" si="32"/>
        <v>46.670557601095005</v>
      </c>
      <c r="J193">
        <f t="shared" si="37"/>
        <v>47.179552835843019</v>
      </c>
      <c r="K193">
        <f t="shared" si="33"/>
        <v>64</v>
      </c>
      <c r="L193">
        <f t="shared" si="38"/>
        <v>1.1256825063319253</v>
      </c>
      <c r="M193">
        <f t="shared" si="34"/>
        <v>0.97230328335614591</v>
      </c>
      <c r="N193">
        <f t="shared" si="35"/>
        <v>0.98290735074672952</v>
      </c>
      <c r="O193">
        <f t="shared" si="36"/>
        <v>0.92938443224430822</v>
      </c>
    </row>
    <row r="194" spans="2:15" x14ac:dyDescent="0.3">
      <c r="B194">
        <v>8</v>
      </c>
      <c r="C194">
        <v>46</v>
      </c>
      <c r="D194">
        <v>0.98649900000000001</v>
      </c>
      <c r="E194">
        <v>1.4579594412064243</v>
      </c>
      <c r="F194">
        <v>1.3126246732134408</v>
      </c>
      <c r="G194">
        <v>1.6381276747965889</v>
      </c>
      <c r="H194">
        <v>0.75154689693966259</v>
      </c>
      <c r="I194">
        <f t="shared" si="32"/>
        <v>46.711369474889523</v>
      </c>
      <c r="J194">
        <f t="shared" si="37"/>
        <v>46.02476505857009</v>
      </c>
      <c r="K194">
        <f t="shared" si="33"/>
        <v>64</v>
      </c>
      <c r="L194">
        <f t="shared" si="38"/>
        <v>1.0991557371997749</v>
      </c>
      <c r="M194">
        <f t="shared" si="34"/>
        <v>1.0154645538019462</v>
      </c>
      <c r="N194">
        <f t="shared" si="35"/>
        <v>1.0005383708384803</v>
      </c>
      <c r="O194">
        <f t="shared" si="36"/>
        <v>1.1141985315745631</v>
      </c>
    </row>
    <row r="195" spans="2:15" x14ac:dyDescent="0.3">
      <c r="B195">
        <v>8</v>
      </c>
      <c r="C195">
        <v>45</v>
      </c>
      <c r="D195">
        <v>1.0575319999999999</v>
      </c>
      <c r="E195">
        <v>1.2814948655588507</v>
      </c>
      <c r="F195">
        <v>1.1537507365341904</v>
      </c>
      <c r="G195">
        <v>1.1721422368411463</v>
      </c>
      <c r="H195">
        <v>0.91660353186579391</v>
      </c>
      <c r="I195">
        <f t="shared" si="32"/>
        <v>46.322887271391352</v>
      </c>
      <c r="J195">
        <f t="shared" si="37"/>
        <v>46.956735934480974</v>
      </c>
      <c r="K195">
        <f t="shared" si="33"/>
        <v>64</v>
      </c>
      <c r="L195">
        <f t="shared" si="38"/>
        <v>0.96611907976364242</v>
      </c>
      <c r="M195">
        <f t="shared" si="34"/>
        <v>1.0293974949198079</v>
      </c>
      <c r="N195">
        <f t="shared" si="35"/>
        <v>1.0434830207662438</v>
      </c>
      <c r="O195">
        <f t="shared" si="36"/>
        <v>0.9135601379094368</v>
      </c>
    </row>
    <row r="196" spans="2:15" x14ac:dyDescent="0.3">
      <c r="B196">
        <v>9</v>
      </c>
      <c r="C196">
        <v>51</v>
      </c>
      <c r="D196">
        <v>1.4875769999999999</v>
      </c>
      <c r="E196">
        <v>1.8414826657417187</v>
      </c>
      <c r="F196">
        <v>1.6954999173347403</v>
      </c>
      <c r="G196">
        <v>1.2380912171859282</v>
      </c>
      <c r="H196">
        <v>0.87736778090700995</v>
      </c>
      <c r="I196">
        <f t="shared" ref="I196:I198" si="39">6*B196+(6-B196)*G196+(1-H196)*B196</f>
        <v>51.389416320279125</v>
      </c>
      <c r="J196">
        <f t="shared" si="37"/>
        <v>51.586746756605486</v>
      </c>
      <c r="K196">
        <f t="shared" ref="K196:K198" si="40">B196^2</f>
        <v>81</v>
      </c>
      <c r="L196">
        <f t="shared" si="38"/>
        <v>1.4504021401690035</v>
      </c>
      <c r="M196">
        <f t="shared" ref="M196:M198" si="41">I196/C196</f>
        <v>1.0076356141231202</v>
      </c>
      <c r="N196">
        <f t="shared" ref="N196:N198" si="42">J196/C196</f>
        <v>1.0115048383648135</v>
      </c>
      <c r="O196">
        <f t="shared" ref="O196:O198" si="43">L196/D196</f>
        <v>0.97500979120341569</v>
      </c>
    </row>
    <row r="197" spans="2:15" x14ac:dyDescent="0.3">
      <c r="B197">
        <v>9</v>
      </c>
      <c r="C197">
        <v>52</v>
      </c>
      <c r="D197">
        <v>1.581683</v>
      </c>
      <c r="E197">
        <v>1.9668721907750213</v>
      </c>
      <c r="F197">
        <v>1.8109492415579338</v>
      </c>
      <c r="G197">
        <v>1.1877329625857713</v>
      </c>
      <c r="H197">
        <v>0.87339996268437681</v>
      </c>
      <c r="I197">
        <f t="shared" si="39"/>
        <v>51.576201448083296</v>
      </c>
      <c r="J197">
        <f t="shared" si="37"/>
        <v>51.737821520405952</v>
      </c>
      <c r="K197">
        <f t="shared" si="40"/>
        <v>81</v>
      </c>
      <c r="L197">
        <f t="shared" si="38"/>
        <v>1.5491623614007488</v>
      </c>
      <c r="M197">
        <f t="shared" si="41"/>
        <v>0.99185002784775567</v>
      </c>
      <c r="N197">
        <f t="shared" si="42"/>
        <v>0.99495810616165292</v>
      </c>
      <c r="O197">
        <f t="shared" si="43"/>
        <v>0.97943921847851234</v>
      </c>
    </row>
    <row r="198" spans="2:15" x14ac:dyDescent="0.3">
      <c r="B198">
        <v>9</v>
      </c>
      <c r="C198">
        <v>54</v>
      </c>
      <c r="D198">
        <v>1.370425</v>
      </c>
      <c r="E198">
        <v>1.7464408146648966</v>
      </c>
      <c r="F198">
        <v>1.6079924682330204</v>
      </c>
      <c r="G198">
        <v>1.0701708964477499</v>
      </c>
      <c r="H198">
        <v>0.85225834515625754</v>
      </c>
      <c r="I198">
        <f t="shared" si="39"/>
        <v>52.119162204250436</v>
      </c>
      <c r="J198">
        <f t="shared" si="37"/>
        <v>52.090507718820021</v>
      </c>
      <c r="K198">
        <f t="shared" si="40"/>
        <v>81</v>
      </c>
      <c r="L198">
        <f t="shared" si="38"/>
        <v>1.3755445774170221</v>
      </c>
      <c r="M198">
        <f t="shared" si="41"/>
        <v>0.9651696704490822</v>
      </c>
      <c r="N198">
        <f t="shared" si="42"/>
        <v>0.96463903183000044</v>
      </c>
      <c r="O198">
        <f t="shared" si="43"/>
        <v>1.0037357589193294</v>
      </c>
    </row>
  </sheetData>
  <phoneticPr fontId="4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A3AC3-9467-4882-A9B0-07175F38A148}">
  <dimension ref="B1:AF198"/>
  <sheetViews>
    <sheetView topLeftCell="D1" zoomScale="60" zoomScaleNormal="60" workbookViewId="0">
      <selection activeCell="I1" sqref="I1:AA1"/>
    </sheetView>
  </sheetViews>
  <sheetFormatPr defaultRowHeight="14" x14ac:dyDescent="0.3"/>
  <cols>
    <col min="13" max="13" width="10.5" customWidth="1"/>
    <col min="14" max="14" width="10.1640625" customWidth="1"/>
    <col min="28" max="28" width="11" customWidth="1"/>
    <col min="29" max="29" width="10.1640625" customWidth="1"/>
  </cols>
  <sheetData>
    <row r="1" spans="2:32" x14ac:dyDescent="0.3">
      <c r="I1" s="2" t="s">
        <v>28</v>
      </c>
      <c r="J1" s="2" t="s">
        <v>29</v>
      </c>
      <c r="K1" s="29"/>
      <c r="L1" s="2" t="s">
        <v>30</v>
      </c>
      <c r="M1" s="2" t="s">
        <v>28</v>
      </c>
      <c r="N1" s="2" t="s">
        <v>29</v>
      </c>
      <c r="X1" s="2" t="s">
        <v>28</v>
      </c>
      <c r="Y1" s="2" t="s">
        <v>29</v>
      </c>
      <c r="AA1" s="2" t="s">
        <v>30</v>
      </c>
      <c r="AB1" s="2" t="s">
        <v>28</v>
      </c>
      <c r="AC1" s="2" t="s">
        <v>29</v>
      </c>
    </row>
    <row r="2" spans="2:32" ht="22" customHeight="1" x14ac:dyDescent="0.4">
      <c r="B2" s="2" t="s">
        <v>1</v>
      </c>
      <c r="C2" s="21" t="s">
        <v>12</v>
      </c>
      <c r="D2" s="22" t="s">
        <v>18</v>
      </c>
      <c r="E2" s="22" t="s">
        <v>2</v>
      </c>
      <c r="F2" s="22" t="s">
        <v>3</v>
      </c>
      <c r="G2" s="22" t="s">
        <v>0</v>
      </c>
      <c r="H2" s="22" t="s">
        <v>19</v>
      </c>
      <c r="I2" s="22" t="s">
        <v>13</v>
      </c>
      <c r="J2" s="22" t="s">
        <v>14</v>
      </c>
      <c r="K2" s="21" t="s">
        <v>11</v>
      </c>
      <c r="L2" s="22" t="s">
        <v>8</v>
      </c>
      <c r="M2" s="22" t="s">
        <v>15</v>
      </c>
      <c r="N2" s="22" t="s">
        <v>16</v>
      </c>
      <c r="O2" s="22" t="s">
        <v>17</v>
      </c>
      <c r="Q2" s="2" t="s">
        <v>1</v>
      </c>
      <c r="R2" s="21" t="s">
        <v>12</v>
      </c>
      <c r="S2" s="22" t="s">
        <v>18</v>
      </c>
      <c r="T2" s="22" t="s">
        <v>2</v>
      </c>
      <c r="U2" s="22" t="s">
        <v>3</v>
      </c>
      <c r="V2" s="22" t="s">
        <v>0</v>
      </c>
      <c r="W2" s="22" t="s">
        <v>19</v>
      </c>
      <c r="X2" s="22" t="s">
        <v>13</v>
      </c>
      <c r="Y2" s="22" t="s">
        <v>14</v>
      </c>
      <c r="Z2" s="21" t="s">
        <v>11</v>
      </c>
      <c r="AA2" s="22" t="s">
        <v>8</v>
      </c>
      <c r="AB2" s="22" t="s">
        <v>15</v>
      </c>
      <c r="AC2" s="22" t="s">
        <v>16</v>
      </c>
      <c r="AD2" s="22" t="s">
        <v>17</v>
      </c>
      <c r="AE2" s="9" t="s">
        <v>10</v>
      </c>
    </row>
    <row r="3" spans="2:32" x14ac:dyDescent="0.3">
      <c r="B3">
        <v>4</v>
      </c>
      <c r="C3">
        <v>24</v>
      </c>
      <c r="D3">
        <v>0.42868099999999998</v>
      </c>
      <c r="E3">
        <v>0.70576787489762871</v>
      </c>
      <c r="F3">
        <v>0.44930578386168002</v>
      </c>
      <c r="G3">
        <v>1.3995011654697482</v>
      </c>
      <c r="H3">
        <v>0.95409633126817384</v>
      </c>
      <c r="I3">
        <f>6*B3+(6-B3)*G3+(1-H3)*B3</f>
        <v>26.982617005866803</v>
      </c>
      <c r="J3">
        <f t="shared" ref="J3:J34" si="0">6*B3+(6-B3)*G3+AE$5</f>
        <v>27.962267637061945</v>
      </c>
      <c r="K3">
        <f>B3^2</f>
        <v>16</v>
      </c>
      <c r="L3">
        <f t="shared" ref="L3:L34" si="1">F3*(1-AE$5/B3)</f>
        <v>0.31864032631006917</v>
      </c>
      <c r="M3">
        <f>I3/C3</f>
        <v>1.1242757085777835</v>
      </c>
      <c r="N3">
        <f>J3/C3</f>
        <v>1.165094484877581</v>
      </c>
      <c r="O3">
        <f>L3/D3</f>
        <v>0.74330405665301047</v>
      </c>
      <c r="P3" s="2" t="s">
        <v>4</v>
      </c>
      <c r="Q3" s="3">
        <f t="shared" ref="Q3:AD3" si="2">MIN(B3:B198)</f>
        <v>4</v>
      </c>
      <c r="R3" s="3">
        <f t="shared" si="2"/>
        <v>23</v>
      </c>
      <c r="S3" s="3">
        <f t="shared" si="2"/>
        <v>0.30411700000000003</v>
      </c>
      <c r="T3" s="3">
        <f t="shared" si="2"/>
        <v>0.60081756906380002</v>
      </c>
      <c r="U3" s="3">
        <f t="shared" si="2"/>
        <v>0.44604721546428</v>
      </c>
      <c r="V3" s="3">
        <f t="shared" si="2"/>
        <v>1.0133792085459918</v>
      </c>
      <c r="W3" s="3">
        <f t="shared" si="2"/>
        <v>0.30300972444259527</v>
      </c>
      <c r="X3" s="3">
        <f t="shared" si="2"/>
        <v>26.537442197482669</v>
      </c>
      <c r="Y3" s="3">
        <f t="shared" si="2"/>
        <v>27.223217731425542</v>
      </c>
      <c r="Z3" s="3">
        <f t="shared" si="2"/>
        <v>16</v>
      </c>
      <c r="AA3" s="3">
        <f t="shared" si="2"/>
        <v>0.31632940280374977</v>
      </c>
      <c r="AB3" s="3">
        <f t="shared" si="2"/>
        <v>0.87061396000872937</v>
      </c>
      <c r="AC3" s="3">
        <f t="shared" si="2"/>
        <v>0.88250984497517515</v>
      </c>
      <c r="AD3" s="3">
        <f t="shared" si="2"/>
        <v>0.73932173869884632</v>
      </c>
    </row>
    <row r="4" spans="2:32" x14ac:dyDescent="0.3">
      <c r="B4">
        <v>4</v>
      </c>
      <c r="C4">
        <v>23</v>
      </c>
      <c r="D4">
        <v>0.60243400000000003</v>
      </c>
      <c r="E4">
        <v>1.0004188439899802</v>
      </c>
      <c r="F4">
        <v>0.63688641673313995</v>
      </c>
      <c r="G4">
        <v>1.1605309542258919</v>
      </c>
      <c r="H4">
        <v>0.94590492774227941</v>
      </c>
      <c r="I4">
        <f t="shared" ref="I4:I67" si="3">6*B4+(6-B4)*G4+(1-H4)*B4</f>
        <v>26.537442197482669</v>
      </c>
      <c r="J4">
        <f t="shared" si="0"/>
        <v>27.484327214574233</v>
      </c>
      <c r="K4">
        <f t="shared" ref="K4:K67" si="4">B4^2</f>
        <v>16</v>
      </c>
      <c r="L4">
        <f t="shared" si="1"/>
        <v>0.45166944860156377</v>
      </c>
      <c r="M4">
        <f t="shared" ref="M4:M67" si="5">I4/C4</f>
        <v>1.1538018346731596</v>
      </c>
      <c r="N4">
        <f t="shared" ref="N4:N67" si="6">J4/C4</f>
        <v>1.1949707484597492</v>
      </c>
      <c r="O4">
        <f t="shared" ref="O4:O67" si="7">L4/D4</f>
        <v>0.74974096515396504</v>
      </c>
      <c r="P4" s="2" t="s">
        <v>5</v>
      </c>
      <c r="Q4" s="3">
        <f t="shared" ref="Q4:AD4" si="8">MAX(B3:B198)</f>
        <v>9</v>
      </c>
      <c r="R4" s="3">
        <f t="shared" si="8"/>
        <v>54</v>
      </c>
      <c r="S4" s="3">
        <f t="shared" si="8"/>
        <v>1.618738</v>
      </c>
      <c r="T4" s="3">
        <f t="shared" si="8"/>
        <v>3.0166636808627598</v>
      </c>
      <c r="U4" s="3">
        <f t="shared" si="8"/>
        <v>2.3285863905295789</v>
      </c>
      <c r="V4" s="3">
        <f t="shared" si="8"/>
        <v>3.5488253900578801</v>
      </c>
      <c r="W4" s="3">
        <f t="shared" si="8"/>
        <v>0.98000895840282742</v>
      </c>
      <c r="X4" s="3">
        <f t="shared" si="8"/>
        <v>52.330128806780912</v>
      </c>
      <c r="Y4" s="3">
        <f t="shared" si="8"/>
        <v>51.943030444956321</v>
      </c>
      <c r="Z4" s="3">
        <f t="shared" si="8"/>
        <v>81</v>
      </c>
      <c r="AA4" s="3">
        <f t="shared" si="8"/>
        <v>1.9416201390421566</v>
      </c>
      <c r="AB4" s="3">
        <f t="shared" si="8"/>
        <v>1.1751588608293086</v>
      </c>
      <c r="AC4" s="3">
        <f t="shared" si="8"/>
        <v>1.1949707484597492</v>
      </c>
      <c r="AD4" s="3">
        <f t="shared" si="8"/>
        <v>2.5324168727161864</v>
      </c>
    </row>
    <row r="5" spans="2:32" x14ac:dyDescent="0.3">
      <c r="B5">
        <v>4</v>
      </c>
      <c r="C5">
        <v>24</v>
      </c>
      <c r="D5">
        <v>0.49925599999999998</v>
      </c>
      <c r="E5">
        <v>0.91561791585690167</v>
      </c>
      <c r="F5">
        <v>0.58290046916850002</v>
      </c>
      <c r="G5">
        <v>1.3165719554270212</v>
      </c>
      <c r="H5">
        <v>0.85650299906634519</v>
      </c>
      <c r="I5">
        <f t="shared" si="3"/>
        <v>27.207131914588661</v>
      </c>
      <c r="J5">
        <f t="shared" si="0"/>
        <v>27.796409216976489</v>
      </c>
      <c r="K5">
        <f t="shared" si="4"/>
        <v>16</v>
      </c>
      <c r="L5">
        <f t="shared" si="1"/>
        <v>0.41338349599194668</v>
      </c>
      <c r="M5">
        <f t="shared" si="5"/>
        <v>1.1336304964411943</v>
      </c>
      <c r="N5">
        <f t="shared" si="6"/>
        <v>1.1581837173740204</v>
      </c>
      <c r="O5">
        <f t="shared" si="7"/>
        <v>0.8279990545771041</v>
      </c>
      <c r="P5" s="2" t="s">
        <v>6</v>
      </c>
      <c r="Q5" s="3">
        <f t="shared" ref="Q5:AD5" si="9">AVERAGE(B3:B198)</f>
        <v>5.9897959183673466</v>
      </c>
      <c r="R5" s="3">
        <f t="shared" si="9"/>
        <v>37.188775510204081</v>
      </c>
      <c r="S5" s="3">
        <f t="shared" si="9"/>
        <v>0.85905675000000015</v>
      </c>
      <c r="T5" s="3">
        <f t="shared" si="9"/>
        <v>1.3799531898602944</v>
      </c>
      <c r="U5" s="3">
        <f t="shared" si="9"/>
        <v>1.1227273757255536</v>
      </c>
      <c r="V5" s="3">
        <f t="shared" si="9"/>
        <v>1.5588595170081985</v>
      </c>
      <c r="W5" s="3">
        <f t="shared" si="9"/>
        <v>0.78153686147025447</v>
      </c>
      <c r="X5" s="3">
        <f t="shared" si="9"/>
        <v>37.281372613660587</v>
      </c>
      <c r="Y5" s="3">
        <f t="shared" si="9"/>
        <v>37.155013745736532</v>
      </c>
      <c r="Z5" s="3">
        <f t="shared" si="9"/>
        <v>37.163265306122447</v>
      </c>
      <c r="AA5" s="3">
        <f t="shared" si="9"/>
        <v>0.9025380271630572</v>
      </c>
      <c r="AB5" s="3">
        <f t="shared" si="9"/>
        <v>1.0066387193358373</v>
      </c>
      <c r="AC5" s="3">
        <f t="shared" si="9"/>
        <v>1.0037946206478539</v>
      </c>
      <c r="AD5" s="3">
        <f t="shared" si="9"/>
        <v>1.0650450985910496</v>
      </c>
      <c r="AE5" s="3">
        <f>Z5-36</f>
        <v>1.1632653061224474</v>
      </c>
    </row>
    <row r="6" spans="2:32" x14ac:dyDescent="0.3">
      <c r="B6">
        <v>4</v>
      </c>
      <c r="C6">
        <v>29</v>
      </c>
      <c r="D6">
        <v>0.56292900000000001</v>
      </c>
      <c r="E6">
        <v>1.067039058353463</v>
      </c>
      <c r="F6">
        <v>0.67929816243630003</v>
      </c>
      <c r="G6">
        <v>1.0684084629370059</v>
      </c>
      <c r="H6">
        <v>0.82869206944570184</v>
      </c>
      <c r="I6">
        <f t="shared" si="3"/>
        <v>26.822048648091204</v>
      </c>
      <c r="J6">
        <f t="shared" si="0"/>
        <v>27.300082231996459</v>
      </c>
      <c r="K6">
        <f t="shared" si="4"/>
        <v>16</v>
      </c>
      <c r="L6">
        <f t="shared" si="1"/>
        <v>0.4817471662175804</v>
      </c>
      <c r="M6">
        <f t="shared" si="5"/>
        <v>0.92489822924452425</v>
      </c>
      <c r="N6">
        <f t="shared" si="6"/>
        <v>0.94138214593091241</v>
      </c>
      <c r="O6">
        <f t="shared" si="7"/>
        <v>0.85578672659887911</v>
      </c>
      <c r="P6" s="2" t="s">
        <v>7</v>
      </c>
      <c r="Q6" s="3">
        <f t="shared" ref="Q6:AD6" si="10">STDEV(B3:B198)</f>
        <v>1.1367510875561881</v>
      </c>
      <c r="R6" s="3">
        <f t="shared" si="10"/>
        <v>5.9113169629554854</v>
      </c>
      <c r="S6" s="3">
        <f t="shared" si="10"/>
        <v>0.23849567707510175</v>
      </c>
      <c r="T6" s="3">
        <f t="shared" si="10"/>
        <v>0.37182969875417921</v>
      </c>
      <c r="U6" s="3">
        <f t="shared" si="10"/>
        <v>0.32761496974057663</v>
      </c>
      <c r="V6" s="3">
        <f t="shared" si="10"/>
        <v>0.43850147725179262</v>
      </c>
      <c r="W6" s="3">
        <f t="shared" si="10"/>
        <v>0.13896316197409705</v>
      </c>
      <c r="X6" s="3">
        <f t="shared" si="10"/>
        <v>5.3256648929432266</v>
      </c>
      <c r="Y6" s="3">
        <f t="shared" si="10"/>
        <v>5.1382365729827013</v>
      </c>
      <c r="Z6" s="3">
        <f t="shared" si="10"/>
        <v>14.485850834911389</v>
      </c>
      <c r="AA6" s="3">
        <f t="shared" si="10"/>
        <v>0.28236611160307273</v>
      </c>
      <c r="AB6" s="3">
        <f t="shared" si="10"/>
        <v>5.7150616914691345E-2</v>
      </c>
      <c r="AC6" s="3">
        <f t="shared" si="10"/>
        <v>5.4223862360872101E-2</v>
      </c>
      <c r="AD6" s="3">
        <f t="shared" si="10"/>
        <v>0.25860851738995966</v>
      </c>
    </row>
    <row r="7" spans="2:32" x14ac:dyDescent="0.3">
      <c r="B7">
        <v>4</v>
      </c>
      <c r="C7">
        <v>26</v>
      </c>
      <c r="D7">
        <v>0.52363999999999999</v>
      </c>
      <c r="E7">
        <v>1.7057982835790724</v>
      </c>
      <c r="F7">
        <v>1.0859449149971201</v>
      </c>
      <c r="G7">
        <v>1.8211167648045616</v>
      </c>
      <c r="H7">
        <v>0.4821975707684848</v>
      </c>
      <c r="I7">
        <f t="shared" si="3"/>
        <v>29.713443246535181</v>
      </c>
      <c r="J7">
        <f t="shared" si="0"/>
        <v>28.805498835731569</v>
      </c>
      <c r="K7">
        <f t="shared" si="4"/>
        <v>16</v>
      </c>
      <c r="L7">
        <f t="shared" si="1"/>
        <v>0.7701344040030601</v>
      </c>
      <c r="M7">
        <f t="shared" si="5"/>
        <v>1.1428247402513532</v>
      </c>
      <c r="N7">
        <f t="shared" si="6"/>
        <v>1.1079038013742912</v>
      </c>
      <c r="O7">
        <f t="shared" si="7"/>
        <v>1.4707325720018718</v>
      </c>
    </row>
    <row r="8" spans="2:32" ht="18.5" customHeight="1" x14ac:dyDescent="0.4">
      <c r="B8">
        <v>4</v>
      </c>
      <c r="C8">
        <v>27</v>
      </c>
      <c r="D8">
        <v>0.563689</v>
      </c>
      <c r="E8">
        <v>1.2678690314631871</v>
      </c>
      <c r="F8">
        <v>0.80715049420200013</v>
      </c>
      <c r="G8">
        <v>1.0299762126515466</v>
      </c>
      <c r="H8">
        <v>0.69836914435305952</v>
      </c>
      <c r="I8">
        <f t="shared" si="3"/>
        <v>27.266475847890856</v>
      </c>
      <c r="J8">
        <f t="shared" si="0"/>
        <v>27.223217731425542</v>
      </c>
      <c r="K8">
        <f t="shared" si="4"/>
        <v>16</v>
      </c>
      <c r="L8">
        <f t="shared" si="1"/>
        <v>0.57241795252080652</v>
      </c>
      <c r="M8">
        <f t="shared" si="5"/>
        <v>1.0098694758478095</v>
      </c>
      <c r="N8">
        <f t="shared" si="6"/>
        <v>1.0082673233861312</v>
      </c>
      <c r="O8">
        <f t="shared" si="7"/>
        <v>1.0154854051095668</v>
      </c>
      <c r="Q8" s="2" t="s">
        <v>9</v>
      </c>
      <c r="R8" s="21" t="s">
        <v>12</v>
      </c>
      <c r="S8" s="22" t="s">
        <v>18</v>
      </c>
      <c r="T8" s="22" t="s">
        <v>2</v>
      </c>
      <c r="U8" s="22" t="s">
        <v>3</v>
      </c>
      <c r="V8" s="22" t="s">
        <v>0</v>
      </c>
      <c r="W8" s="22" t="s">
        <v>19</v>
      </c>
      <c r="X8" s="22" t="s">
        <v>13</v>
      </c>
      <c r="Y8" s="22" t="s">
        <v>14</v>
      </c>
      <c r="Z8" s="21" t="s">
        <v>11</v>
      </c>
      <c r="AA8" s="22" t="s">
        <v>8</v>
      </c>
      <c r="AB8" s="22" t="s">
        <v>15</v>
      </c>
      <c r="AC8" s="22" t="s">
        <v>16</v>
      </c>
      <c r="AD8" s="22" t="s">
        <v>17</v>
      </c>
      <c r="AE8" s="9" t="s">
        <v>22</v>
      </c>
    </row>
    <row r="9" spans="2:32" x14ac:dyDescent="0.3">
      <c r="B9">
        <v>4</v>
      </c>
      <c r="C9">
        <v>26</v>
      </c>
      <c r="D9">
        <v>0.380718</v>
      </c>
      <c r="E9">
        <v>0.70064932762838283</v>
      </c>
      <c r="F9">
        <v>0.44604721546428</v>
      </c>
      <c r="G9">
        <v>1.1654312216355696</v>
      </c>
      <c r="H9">
        <v>0.85353744357246941</v>
      </c>
      <c r="I9">
        <f t="shared" si="3"/>
        <v>26.916712668981262</v>
      </c>
      <c r="J9">
        <f t="shared" si="0"/>
        <v>27.494127749393588</v>
      </c>
      <c r="K9">
        <f t="shared" si="4"/>
        <v>16</v>
      </c>
      <c r="L9">
        <f t="shared" si="1"/>
        <v>0.31632940280374977</v>
      </c>
      <c r="M9">
        <f t="shared" si="5"/>
        <v>1.0352581795762024</v>
      </c>
      <c r="N9">
        <f t="shared" si="6"/>
        <v>1.0574664518997534</v>
      </c>
      <c r="O9">
        <f t="shared" si="7"/>
        <v>0.83087587874424051</v>
      </c>
      <c r="P9" s="2">
        <v>4</v>
      </c>
      <c r="Q9">
        <f>COUNTIF(B3:B198,"=4")</f>
        <v>13</v>
      </c>
      <c r="R9" s="3">
        <f t="shared" ref="R9:AD9" si="11">AVERAGE(C3:C15)</f>
        <v>26.53846153846154</v>
      </c>
      <c r="S9" s="3">
        <f t="shared" si="11"/>
        <v>0.59242538461538463</v>
      </c>
      <c r="T9" s="3">
        <f t="shared" si="11"/>
        <v>1.2151785277962819</v>
      </c>
      <c r="U9" s="3">
        <f t="shared" si="11"/>
        <v>0.7736066777516416</v>
      </c>
      <c r="V9" s="3">
        <f t="shared" si="11"/>
        <v>1.5177608940462037</v>
      </c>
      <c r="W9" s="3">
        <f t="shared" si="11"/>
        <v>0.7988465042433065</v>
      </c>
      <c r="X9" s="3">
        <f t="shared" si="11"/>
        <v>27.840135771119183</v>
      </c>
      <c r="Y9" s="3">
        <f t="shared" si="11"/>
        <v>28.198787094214854</v>
      </c>
      <c r="Z9" s="3">
        <f t="shared" si="11"/>
        <v>16</v>
      </c>
      <c r="AA9" s="3">
        <f t="shared" si="11"/>
        <v>0.54862922554835825</v>
      </c>
      <c r="AB9" s="3">
        <f t="shared" si="11"/>
        <v>1.0555163240246908</v>
      </c>
      <c r="AC9" s="3">
        <f t="shared" si="11"/>
        <v>1.0692055777394647</v>
      </c>
      <c r="AD9" s="3">
        <f t="shared" si="11"/>
        <v>0.92473771518077963</v>
      </c>
      <c r="AE9" s="3">
        <f t="shared" ref="AE9:AE14" si="12">AE$5/P9</f>
        <v>0.29081632653061185</v>
      </c>
      <c r="AF9" s="3">
        <f t="shared" ref="AF9:AF14" si="13">W9+AE9</f>
        <v>1.0896628307739182</v>
      </c>
    </row>
    <row r="10" spans="2:32" x14ac:dyDescent="0.3">
      <c r="B10">
        <v>4</v>
      </c>
      <c r="C10">
        <v>29</v>
      </c>
      <c r="D10">
        <v>0.79025900000000004</v>
      </c>
      <c r="E10">
        <v>1.577132404274675</v>
      </c>
      <c r="F10">
        <v>1.00403367220288</v>
      </c>
      <c r="G10">
        <v>1.7599445480590044</v>
      </c>
      <c r="H10">
        <v>0.78708416050046226</v>
      </c>
      <c r="I10">
        <f t="shared" si="3"/>
        <v>28.371552454116159</v>
      </c>
      <c r="J10">
        <f t="shared" si="0"/>
        <v>28.683154402240454</v>
      </c>
      <c r="K10">
        <f t="shared" si="4"/>
        <v>16</v>
      </c>
      <c r="L10">
        <f t="shared" si="1"/>
        <v>0.7120442879397979</v>
      </c>
      <c r="M10">
        <f t="shared" si="5"/>
        <v>0.97832939496952276</v>
      </c>
      <c r="N10">
        <f t="shared" si="6"/>
        <v>0.9890742897324295</v>
      </c>
      <c r="O10">
        <f t="shared" si="7"/>
        <v>0.90102648364624494</v>
      </c>
      <c r="P10" s="2">
        <v>5</v>
      </c>
      <c r="Q10">
        <f>COUNTIF(B3:B198,"=5")</f>
        <v>55</v>
      </c>
      <c r="R10" s="3">
        <f t="shared" ref="R10:AD10" si="14">AVERAGE(C16:C70)</f>
        <v>32.454545454545453</v>
      </c>
      <c r="S10" s="3">
        <f t="shared" si="14"/>
        <v>0.73255343636363635</v>
      </c>
      <c r="T10" s="3">
        <f t="shared" si="14"/>
        <v>1.3432673864303177</v>
      </c>
      <c r="U10" s="3">
        <f t="shared" si="14"/>
        <v>1.0166206617617426</v>
      </c>
      <c r="V10" s="3">
        <f t="shared" si="14"/>
        <v>1.5901510637786074</v>
      </c>
      <c r="W10" s="3">
        <f t="shared" si="14"/>
        <v>0.75327622615320655</v>
      </c>
      <c r="X10" s="3">
        <f t="shared" si="14"/>
        <v>32.823769933012585</v>
      </c>
      <c r="Y10" s="3">
        <f t="shared" si="14"/>
        <v>32.753416369901046</v>
      </c>
      <c r="Z10" s="3">
        <f t="shared" si="14"/>
        <v>25</v>
      </c>
      <c r="AA10" s="3">
        <f t="shared" si="14"/>
        <v>0.78010075269880674</v>
      </c>
      <c r="AB10" s="3">
        <f t="shared" si="14"/>
        <v>1.013488046659363</v>
      </c>
      <c r="AC10" s="3">
        <f t="shared" si="14"/>
        <v>1.0112697063971254</v>
      </c>
      <c r="AD10" s="3">
        <f t="shared" si="14"/>
        <v>1.0893095640182719</v>
      </c>
      <c r="AE10" s="3">
        <f t="shared" si="12"/>
        <v>0.23265306122448948</v>
      </c>
      <c r="AF10" s="3">
        <f t="shared" si="13"/>
        <v>0.98592928737769603</v>
      </c>
    </row>
    <row r="11" spans="2:32" x14ac:dyDescent="0.3">
      <c r="B11">
        <v>4</v>
      </c>
      <c r="C11">
        <v>30</v>
      </c>
      <c r="D11">
        <v>0.75739800000000002</v>
      </c>
      <c r="E11">
        <v>1.2402772518703633</v>
      </c>
      <c r="F11">
        <v>0.78958502175839995</v>
      </c>
      <c r="G11">
        <v>1.353938440609264</v>
      </c>
      <c r="H11">
        <v>0.9592355213543442</v>
      </c>
      <c r="I11">
        <f t="shared" si="3"/>
        <v>26.870934795801151</v>
      </c>
      <c r="J11">
        <f t="shared" si="0"/>
        <v>27.871142187340975</v>
      </c>
      <c r="K11">
        <f t="shared" si="4"/>
        <v>16</v>
      </c>
      <c r="L11">
        <f t="shared" si="1"/>
        <v>0.55996080624702882</v>
      </c>
      <c r="M11">
        <f t="shared" si="5"/>
        <v>0.89569782652670504</v>
      </c>
      <c r="N11">
        <f t="shared" si="6"/>
        <v>0.92903807291136586</v>
      </c>
      <c r="O11">
        <f t="shared" si="7"/>
        <v>0.73932173869884632</v>
      </c>
      <c r="P11" s="2">
        <v>6</v>
      </c>
      <c r="Q11">
        <f>COUNTIF(B3:B198,"=6")</f>
        <v>75</v>
      </c>
      <c r="R11" s="3">
        <f t="shared" ref="R11:AD11" si="15">AVERAGE(C71:C145)</f>
        <v>37.200000000000003</v>
      </c>
      <c r="S11" s="3">
        <f t="shared" si="15"/>
        <v>0.85907384000000031</v>
      </c>
      <c r="T11" s="3">
        <f t="shared" si="15"/>
        <v>1.3397967565186188</v>
      </c>
      <c r="U11" s="3">
        <f t="shared" si="15"/>
        <v>1.1080029987916651</v>
      </c>
      <c r="V11" s="3">
        <f t="shared" si="15"/>
        <v>1.588186493064903</v>
      </c>
      <c r="W11" s="3">
        <f t="shared" si="15"/>
        <v>0.78605089523249561</v>
      </c>
      <c r="X11" s="3">
        <f t="shared" si="15"/>
        <v>37.283694628605033</v>
      </c>
      <c r="Y11" s="3">
        <f t="shared" si="15"/>
        <v>37.163265306122426</v>
      </c>
      <c r="Z11" s="3">
        <f t="shared" si="15"/>
        <v>36</v>
      </c>
      <c r="AA11" s="3">
        <f t="shared" si="15"/>
        <v>0.89318609086266865</v>
      </c>
      <c r="AB11" s="3">
        <f t="shared" si="15"/>
        <v>1.0046109203211897</v>
      </c>
      <c r="AC11" s="3">
        <f t="shared" si="15"/>
        <v>1.0014450367796548</v>
      </c>
      <c r="AD11" s="3">
        <f t="shared" si="15"/>
        <v>1.0594467205092335</v>
      </c>
      <c r="AE11" s="3">
        <f t="shared" si="12"/>
        <v>0.19387755102040791</v>
      </c>
      <c r="AF11" s="3">
        <f t="shared" si="13"/>
        <v>0.97992844625290354</v>
      </c>
    </row>
    <row r="12" spans="2:32" x14ac:dyDescent="0.3">
      <c r="B12">
        <v>4</v>
      </c>
      <c r="C12">
        <v>27</v>
      </c>
      <c r="D12">
        <v>0.66403199999999996</v>
      </c>
      <c r="E12">
        <v>1.8357465794373942</v>
      </c>
      <c r="F12">
        <v>1.1686725695260001</v>
      </c>
      <c r="G12">
        <v>2.8644454506104711</v>
      </c>
      <c r="H12">
        <v>0.56819336511793339</v>
      </c>
      <c r="I12">
        <f t="shared" si="3"/>
        <v>31.45611744074921</v>
      </c>
      <c r="J12">
        <f t="shared" si="0"/>
        <v>30.89215620734339</v>
      </c>
      <c r="K12">
        <f t="shared" si="4"/>
        <v>16</v>
      </c>
      <c r="L12">
        <f t="shared" si="1"/>
        <v>0.8288035059393577</v>
      </c>
      <c r="M12">
        <f t="shared" si="5"/>
        <v>1.1650413866944151</v>
      </c>
      <c r="N12">
        <f t="shared" si="6"/>
        <v>1.1441539336053108</v>
      </c>
      <c r="O12">
        <f t="shared" si="7"/>
        <v>1.2481378998893995</v>
      </c>
      <c r="P12" s="2">
        <v>7</v>
      </c>
      <c r="Q12">
        <f>COUNTIF(B3:B198,"=7")</f>
        <v>34</v>
      </c>
      <c r="R12" s="3">
        <f t="shared" ref="R12:AD12" si="16">AVERAGE(C146:C179)</f>
        <v>42.5</v>
      </c>
      <c r="S12" s="3">
        <f t="shared" si="16"/>
        <v>1.0231788823529411</v>
      </c>
      <c r="T12" s="3">
        <f t="shared" si="16"/>
        <v>1.5476526986219692</v>
      </c>
      <c r="U12" s="3">
        <f t="shared" si="16"/>
        <v>1.3480463828253502</v>
      </c>
      <c r="V12" s="3">
        <f t="shared" si="16"/>
        <v>1.5237913461483708</v>
      </c>
      <c r="W12" s="3">
        <f t="shared" si="16"/>
        <v>0.77785361873915637</v>
      </c>
      <c r="X12" s="3">
        <f t="shared" si="16"/>
        <v>42.031233322677537</v>
      </c>
      <c r="Y12" s="3">
        <f t="shared" si="16"/>
        <v>41.639473959974076</v>
      </c>
      <c r="Z12" s="3">
        <f t="shared" si="16"/>
        <v>49</v>
      </c>
      <c r="AA12" s="3">
        <f t="shared" si="16"/>
        <v>1.1240270130846945</v>
      </c>
      <c r="AB12" s="3">
        <f t="shared" si="16"/>
        <v>0.98998867633708942</v>
      </c>
      <c r="AC12" s="3">
        <f t="shared" si="16"/>
        <v>0.98085962981183217</v>
      </c>
      <c r="AD12" s="3">
        <f t="shared" si="16"/>
        <v>1.1092641531372072</v>
      </c>
      <c r="AE12" s="3">
        <f t="shared" si="12"/>
        <v>0.16618075801749249</v>
      </c>
      <c r="AF12" s="3">
        <f t="shared" si="13"/>
        <v>0.94403437675664881</v>
      </c>
    </row>
    <row r="13" spans="2:32" x14ac:dyDescent="0.3">
      <c r="B13">
        <v>4</v>
      </c>
      <c r="C13">
        <v>29</v>
      </c>
      <c r="D13">
        <v>0.56216299999999997</v>
      </c>
      <c r="E13">
        <v>0.93332078580802968</v>
      </c>
      <c r="F13">
        <v>0.59417046620703995</v>
      </c>
      <c r="G13">
        <v>1.4735457430166801</v>
      </c>
      <c r="H13">
        <v>0.94613083613636406</v>
      </c>
      <c r="I13">
        <f t="shared" si="3"/>
        <v>27.162568141487906</v>
      </c>
      <c r="J13">
        <f t="shared" si="0"/>
        <v>28.110356792155809</v>
      </c>
      <c r="K13">
        <f t="shared" si="4"/>
        <v>16</v>
      </c>
      <c r="L13">
        <f t="shared" si="1"/>
        <v>0.42137599389172753</v>
      </c>
      <c r="M13">
        <f t="shared" si="5"/>
        <v>0.93664028074096228</v>
      </c>
      <c r="N13">
        <f t="shared" si="6"/>
        <v>0.96932264800537271</v>
      </c>
      <c r="O13">
        <f t="shared" si="7"/>
        <v>0.74956194892180306</v>
      </c>
      <c r="P13" s="2">
        <v>8</v>
      </c>
      <c r="Q13">
        <f>COUNTIF(B3:B198,"=8")</f>
        <v>12</v>
      </c>
      <c r="R13" s="3">
        <f t="shared" ref="R13:AD13" si="17">AVERAGE(C180:C191)</f>
        <v>46.666666666666664</v>
      </c>
      <c r="S13" s="3">
        <f t="shared" si="17"/>
        <v>1.0537792500000001</v>
      </c>
      <c r="T13" s="3">
        <f t="shared" si="17"/>
        <v>1.4049582682591162</v>
      </c>
      <c r="U13" s="3">
        <f t="shared" si="17"/>
        <v>1.2649068524335148</v>
      </c>
      <c r="V13" s="3">
        <f t="shared" si="17"/>
        <v>1.4620521285996728</v>
      </c>
      <c r="W13" s="3">
        <f t="shared" si="17"/>
        <v>0.83300597629538264</v>
      </c>
      <c r="X13" s="3">
        <f t="shared" si="17"/>
        <v>46.411847932437603</v>
      </c>
      <c r="Y13" s="3">
        <f t="shared" si="17"/>
        <v>46.239161048923101</v>
      </c>
      <c r="Z13" s="3">
        <f t="shared" si="17"/>
        <v>64</v>
      </c>
      <c r="AA13" s="3">
        <f t="shared" si="17"/>
        <v>1.0809790703194582</v>
      </c>
      <c r="AB13" s="3">
        <f t="shared" si="17"/>
        <v>0.99587832870529747</v>
      </c>
      <c r="AC13" s="3">
        <f t="shared" si="17"/>
        <v>0.99223790485547758</v>
      </c>
      <c r="AD13" s="3">
        <f t="shared" si="17"/>
        <v>1.0403393063604705</v>
      </c>
      <c r="AE13" s="3">
        <f t="shared" si="12"/>
        <v>0.14540816326530592</v>
      </c>
      <c r="AF13" s="3">
        <f t="shared" si="13"/>
        <v>0.97841413956068857</v>
      </c>
    </row>
    <row r="14" spans="2:32" x14ac:dyDescent="0.3">
      <c r="B14">
        <v>4</v>
      </c>
      <c r="C14">
        <v>26</v>
      </c>
      <c r="D14">
        <v>0.73816300000000001</v>
      </c>
      <c r="E14">
        <v>1.466734031639306</v>
      </c>
      <c r="F14">
        <v>0.93375188534599995</v>
      </c>
      <c r="G14">
        <v>1.6029233448831737</v>
      </c>
      <c r="H14">
        <v>0.79053441453183804</v>
      </c>
      <c r="I14">
        <f t="shared" si="3"/>
        <v>28.043709031638993</v>
      </c>
      <c r="J14">
        <f t="shared" si="0"/>
        <v>28.369111995888794</v>
      </c>
      <c r="K14">
        <f t="shared" si="4"/>
        <v>16</v>
      </c>
      <c r="L14">
        <f t="shared" si="1"/>
        <v>0.66220159215864316</v>
      </c>
      <c r="M14">
        <f t="shared" si="5"/>
        <v>1.0786041935245767</v>
      </c>
      <c r="N14">
        <f t="shared" si="6"/>
        <v>1.0911196921495689</v>
      </c>
      <c r="O14">
        <f t="shared" si="7"/>
        <v>0.89709399165041215</v>
      </c>
      <c r="P14" s="2">
        <v>9</v>
      </c>
      <c r="Q14">
        <f>COUNTIF(B3:B198,"=9")</f>
        <v>7</v>
      </c>
      <c r="R14" s="3">
        <f t="shared" ref="R14:AD14" si="18">AVERAGE(C192:C198)</f>
        <v>52</v>
      </c>
      <c r="S14" s="3">
        <f t="shared" si="18"/>
        <v>1.2170261428571429</v>
      </c>
      <c r="T14" s="3">
        <f t="shared" si="18"/>
        <v>1.5470500552065283</v>
      </c>
      <c r="U14" s="3">
        <f t="shared" si="18"/>
        <v>1.4244083257003475</v>
      </c>
      <c r="V14" s="3">
        <f t="shared" si="18"/>
        <v>1.4113924158677711</v>
      </c>
      <c r="W14" s="3">
        <f t="shared" si="18"/>
        <v>0.85273085135248805</v>
      </c>
      <c r="X14" s="3">
        <f t="shared" si="18"/>
        <v>51.091245090224298</v>
      </c>
      <c r="Y14" s="3">
        <f t="shared" si="18"/>
        <v>50.929088058519135</v>
      </c>
      <c r="Z14" s="3">
        <f t="shared" si="18"/>
        <v>81</v>
      </c>
      <c r="AA14" s="3">
        <f t="shared" si="18"/>
        <v>1.2403011271404387</v>
      </c>
      <c r="AB14" s="3">
        <f t="shared" si="18"/>
        <v>0.98309432103204741</v>
      </c>
      <c r="AC14" s="3">
        <f t="shared" si="18"/>
        <v>0.97996846488315581</v>
      </c>
      <c r="AD14" s="3">
        <f t="shared" si="18"/>
        <v>1.0225237263296174</v>
      </c>
      <c r="AE14" s="3">
        <f t="shared" si="12"/>
        <v>0.12925170068027192</v>
      </c>
      <c r="AF14" s="3">
        <f t="shared" si="13"/>
        <v>0.98198255203275997</v>
      </c>
    </row>
    <row r="15" spans="2:32" x14ac:dyDescent="0.3">
      <c r="B15">
        <v>4</v>
      </c>
      <c r="C15">
        <v>25</v>
      </c>
      <c r="D15">
        <v>0.62816799999999995</v>
      </c>
      <c r="E15">
        <v>1.3809494725532789</v>
      </c>
      <c r="F15">
        <v>0.87913973886800001</v>
      </c>
      <c r="G15">
        <v>1.7145573582707103</v>
      </c>
      <c r="H15">
        <v>0.71452577130552997</v>
      </c>
      <c r="I15">
        <f t="shared" si="3"/>
        <v>28.571011631319301</v>
      </c>
      <c r="J15">
        <f t="shared" si="0"/>
        <v>28.592380022663868</v>
      </c>
      <c r="K15">
        <f t="shared" si="4"/>
        <v>16</v>
      </c>
      <c r="L15">
        <f t="shared" si="1"/>
        <v>0.62347154950332684</v>
      </c>
      <c r="M15">
        <f t="shared" si="5"/>
        <v>1.1428404652527719</v>
      </c>
      <c r="N15">
        <f t="shared" si="6"/>
        <v>1.1436952009065546</v>
      </c>
      <c r="O15">
        <f t="shared" si="7"/>
        <v>0.99252357570479055</v>
      </c>
      <c r="P15" s="2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2:32" x14ac:dyDescent="0.3">
      <c r="B16">
        <v>5</v>
      </c>
      <c r="C16">
        <v>32</v>
      </c>
      <c r="D16">
        <v>0.74778199999999995</v>
      </c>
      <c r="E16">
        <v>1.3001052984339379</v>
      </c>
      <c r="F16">
        <v>0.98395443990214215</v>
      </c>
      <c r="G16">
        <v>1.2521349539646609</v>
      </c>
      <c r="H16">
        <v>0.75997624450413537</v>
      </c>
      <c r="I16">
        <f t="shared" si="3"/>
        <v>32.452253731443982</v>
      </c>
      <c r="J16">
        <f t="shared" si="0"/>
        <v>32.415400260087111</v>
      </c>
      <c r="K16">
        <f t="shared" si="4"/>
        <v>25</v>
      </c>
      <c r="L16">
        <f t="shared" si="1"/>
        <v>0.75503442735348081</v>
      </c>
      <c r="M16">
        <f t="shared" si="5"/>
        <v>1.0141329291076244</v>
      </c>
      <c r="N16">
        <f t="shared" si="6"/>
        <v>1.0129812581277222</v>
      </c>
      <c r="O16">
        <f t="shared" si="7"/>
        <v>1.0096985850869382</v>
      </c>
      <c r="P16" s="2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2:15" x14ac:dyDescent="0.3">
      <c r="B17">
        <v>5</v>
      </c>
      <c r="C17">
        <v>33</v>
      </c>
      <c r="D17">
        <v>1.016667</v>
      </c>
      <c r="E17">
        <v>1.7681198933313556</v>
      </c>
      <c r="F17">
        <v>1.3381603947144374</v>
      </c>
      <c r="G17">
        <v>1.3563643109576293</v>
      </c>
      <c r="H17">
        <v>0.75974973106042054</v>
      </c>
      <c r="I17">
        <f t="shared" si="3"/>
        <v>32.557615655655525</v>
      </c>
      <c r="J17">
        <f t="shared" si="0"/>
        <v>32.519629617080078</v>
      </c>
      <c r="K17">
        <f t="shared" si="4"/>
        <v>25</v>
      </c>
      <c r="L17">
        <f t="shared" si="1"/>
        <v>1.0268332824747524</v>
      </c>
      <c r="M17">
        <f t="shared" si="5"/>
        <v>0.98659441380774315</v>
      </c>
      <c r="N17">
        <f t="shared" si="6"/>
        <v>0.98544332172969928</v>
      </c>
      <c r="O17">
        <f t="shared" si="7"/>
        <v>1.0099996188277502</v>
      </c>
    </row>
    <row r="18" spans="2:15" x14ac:dyDescent="0.3">
      <c r="B18">
        <v>5</v>
      </c>
      <c r="C18">
        <v>34</v>
      </c>
      <c r="D18">
        <v>0.59720399999999996</v>
      </c>
      <c r="E18">
        <v>1.3216678835786135</v>
      </c>
      <c r="F18">
        <v>1.0002735806782228</v>
      </c>
      <c r="G18">
        <v>1.4111975539908819</v>
      </c>
      <c r="H18">
        <v>0.59704066121097932</v>
      </c>
      <c r="I18">
        <f t="shared" si="3"/>
        <v>33.425994247935982</v>
      </c>
      <c r="J18">
        <f t="shared" si="0"/>
        <v>32.574462860113329</v>
      </c>
      <c r="K18">
        <f t="shared" si="4"/>
        <v>25</v>
      </c>
      <c r="L18">
        <f t="shared" si="1"/>
        <v>0.7675568700714529</v>
      </c>
      <c r="M18">
        <f t="shared" si="5"/>
        <v>0.9831174778804701</v>
      </c>
      <c r="N18">
        <f t="shared" si="6"/>
        <v>0.95807243706215672</v>
      </c>
      <c r="O18">
        <f t="shared" si="7"/>
        <v>1.2852507184671451</v>
      </c>
    </row>
    <row r="19" spans="2:15" x14ac:dyDescent="0.3">
      <c r="B19">
        <v>5</v>
      </c>
      <c r="C19">
        <v>32</v>
      </c>
      <c r="D19">
        <v>0.79199799999999998</v>
      </c>
      <c r="E19">
        <v>1.3378794117899628</v>
      </c>
      <c r="F19">
        <v>1.0125428985406841</v>
      </c>
      <c r="G19">
        <v>1.3608323607335069</v>
      </c>
      <c r="H19">
        <v>0.78218710648354561</v>
      </c>
      <c r="I19">
        <f t="shared" si="3"/>
        <v>32.449896828315779</v>
      </c>
      <c r="J19">
        <f t="shared" si="0"/>
        <v>32.524097666855951</v>
      </c>
      <c r="K19">
        <f t="shared" si="4"/>
        <v>25</v>
      </c>
      <c r="L19">
        <f t="shared" si="1"/>
        <v>0.77697169357407636</v>
      </c>
      <c r="M19">
        <f t="shared" si="5"/>
        <v>1.0140592758848681</v>
      </c>
      <c r="N19">
        <f t="shared" si="6"/>
        <v>1.0163780520892485</v>
      </c>
      <c r="O19">
        <f t="shared" si="7"/>
        <v>0.98102734296560901</v>
      </c>
    </row>
    <row r="20" spans="2:15" x14ac:dyDescent="0.3">
      <c r="B20">
        <v>5</v>
      </c>
      <c r="C20">
        <v>33</v>
      </c>
      <c r="D20">
        <v>0.956013</v>
      </c>
      <c r="E20">
        <v>1.3557032353541616</v>
      </c>
      <c r="F20">
        <v>1.0260324446206448</v>
      </c>
      <c r="G20">
        <v>1.1919623343802654</v>
      </c>
      <c r="H20">
        <v>0.93175708527761703</v>
      </c>
      <c r="I20">
        <f t="shared" si="3"/>
        <v>31.533176907992178</v>
      </c>
      <c r="J20">
        <f t="shared" si="0"/>
        <v>32.355227640502711</v>
      </c>
      <c r="K20">
        <f t="shared" si="4"/>
        <v>25</v>
      </c>
      <c r="L20">
        <f t="shared" si="1"/>
        <v>0.78732285546400527</v>
      </c>
      <c r="M20">
        <f t="shared" si="5"/>
        <v>0.95555081539370235</v>
      </c>
      <c r="N20">
        <f t="shared" si="6"/>
        <v>0.98046144365159726</v>
      </c>
      <c r="O20">
        <f t="shared" si="7"/>
        <v>0.82354827336448899</v>
      </c>
    </row>
    <row r="21" spans="2:15" x14ac:dyDescent="0.3">
      <c r="B21">
        <v>5</v>
      </c>
      <c r="C21">
        <v>31</v>
      </c>
      <c r="D21">
        <v>0.74093699999999996</v>
      </c>
      <c r="E21">
        <v>1.4753648811408318</v>
      </c>
      <c r="F21">
        <v>1.1165955765451274</v>
      </c>
      <c r="G21">
        <v>2.4989636814464031</v>
      </c>
      <c r="H21">
        <v>0.66356791623028144</v>
      </c>
      <c r="I21">
        <f t="shared" si="3"/>
        <v>34.181124100294994</v>
      </c>
      <c r="J21">
        <f t="shared" si="0"/>
        <v>33.662228987568852</v>
      </c>
      <c r="K21">
        <f t="shared" si="4"/>
        <v>25</v>
      </c>
      <c r="L21">
        <f t="shared" si="1"/>
        <v>0.85681619751217974</v>
      </c>
      <c r="M21">
        <f t="shared" si="5"/>
        <v>1.1026169064611289</v>
      </c>
      <c r="N21">
        <f t="shared" si="6"/>
        <v>1.0858783544377049</v>
      </c>
      <c r="O21">
        <f t="shared" si="7"/>
        <v>1.1563954796591069</v>
      </c>
    </row>
    <row r="22" spans="2:15" x14ac:dyDescent="0.3">
      <c r="B22">
        <v>5</v>
      </c>
      <c r="C22">
        <v>29</v>
      </c>
      <c r="D22">
        <v>0.40180100000000002</v>
      </c>
      <c r="E22">
        <v>0.75447867697497095</v>
      </c>
      <c r="F22">
        <v>0.57100962892409823</v>
      </c>
      <c r="G22">
        <v>1.5391498949393687</v>
      </c>
      <c r="H22">
        <v>0.70366764349854705</v>
      </c>
      <c r="I22">
        <f t="shared" si="3"/>
        <v>33.02081167744663</v>
      </c>
      <c r="J22">
        <f t="shared" si="0"/>
        <v>32.702415201061811</v>
      </c>
      <c r="K22">
        <f t="shared" si="4"/>
        <v>25</v>
      </c>
      <c r="L22">
        <f t="shared" si="1"/>
        <v>0.43816249076624697</v>
      </c>
      <c r="M22">
        <f t="shared" si="5"/>
        <v>1.1386486785326424</v>
      </c>
      <c r="N22">
        <f t="shared" si="6"/>
        <v>1.1276694896917865</v>
      </c>
      <c r="O22">
        <f t="shared" si="7"/>
        <v>1.0904962674713277</v>
      </c>
    </row>
    <row r="23" spans="2:15" x14ac:dyDescent="0.3">
      <c r="B23">
        <v>5</v>
      </c>
      <c r="C23">
        <v>32</v>
      </c>
      <c r="D23">
        <v>0.67517400000000005</v>
      </c>
      <c r="E23">
        <v>1.423089809762708</v>
      </c>
      <c r="F23">
        <v>1.0770324052845655</v>
      </c>
      <c r="G23">
        <v>2.0121355386657482</v>
      </c>
      <c r="H23">
        <v>0.62688364499265981</v>
      </c>
      <c r="I23">
        <f t="shared" si="3"/>
        <v>33.877717313702448</v>
      </c>
      <c r="J23">
        <f t="shared" si="0"/>
        <v>33.175400844788193</v>
      </c>
      <c r="K23">
        <f t="shared" si="4"/>
        <v>25</v>
      </c>
      <c r="L23">
        <f t="shared" si="1"/>
        <v>0.82645751915713628</v>
      </c>
      <c r="M23">
        <f t="shared" si="5"/>
        <v>1.0586786660532015</v>
      </c>
      <c r="N23">
        <f t="shared" si="6"/>
        <v>1.036731276399631</v>
      </c>
      <c r="O23">
        <f t="shared" si="7"/>
        <v>1.2240659728560879</v>
      </c>
    </row>
    <row r="24" spans="2:15" x14ac:dyDescent="0.3">
      <c r="B24">
        <v>5</v>
      </c>
      <c r="C24">
        <v>33</v>
      </c>
      <c r="D24">
        <v>0.64014800000000005</v>
      </c>
      <c r="E24">
        <v>1.3460646838271806</v>
      </c>
      <c r="F24">
        <v>1.0187377311996453</v>
      </c>
      <c r="G24">
        <v>1.4839419325362595</v>
      </c>
      <c r="H24">
        <v>0.62837370247018776</v>
      </c>
      <c r="I24">
        <f t="shared" si="3"/>
        <v>33.342073420185322</v>
      </c>
      <c r="J24">
        <f t="shared" si="0"/>
        <v>32.647207238658709</v>
      </c>
      <c r="K24">
        <f t="shared" si="4"/>
        <v>25</v>
      </c>
      <c r="L24">
        <f t="shared" si="1"/>
        <v>0.78172527945115666</v>
      </c>
      <c r="M24">
        <f t="shared" si="5"/>
        <v>1.0103658612177371</v>
      </c>
      <c r="N24">
        <f t="shared" si="6"/>
        <v>0.98930931026238511</v>
      </c>
      <c r="O24">
        <f t="shared" si="7"/>
        <v>1.2211633551165615</v>
      </c>
    </row>
    <row r="25" spans="2:15" x14ac:dyDescent="0.3">
      <c r="B25">
        <v>5</v>
      </c>
      <c r="C25">
        <v>31</v>
      </c>
      <c r="D25">
        <v>0.489873</v>
      </c>
      <c r="E25">
        <v>0.8389195569630985</v>
      </c>
      <c r="F25">
        <v>0.63491674388905106</v>
      </c>
      <c r="G25">
        <v>1.4051844806917047</v>
      </c>
      <c r="H25">
        <v>0.77155470337635823</v>
      </c>
      <c r="I25">
        <f t="shared" si="3"/>
        <v>32.547410963809916</v>
      </c>
      <c r="J25">
        <f t="shared" si="0"/>
        <v>32.568449786814156</v>
      </c>
      <c r="K25">
        <f t="shared" si="4"/>
        <v>25</v>
      </c>
      <c r="L25">
        <f t="shared" si="1"/>
        <v>0.48720141980057818</v>
      </c>
      <c r="M25">
        <f t="shared" si="5"/>
        <v>1.0499164827035457</v>
      </c>
      <c r="N25">
        <f t="shared" si="6"/>
        <v>1.0505951544133598</v>
      </c>
      <c r="O25">
        <f t="shared" si="7"/>
        <v>0.99454638202264301</v>
      </c>
    </row>
    <row r="26" spans="2:15" x14ac:dyDescent="0.3">
      <c r="B26">
        <v>5</v>
      </c>
      <c r="C26">
        <v>34</v>
      </c>
      <c r="D26">
        <v>0.91146000000000005</v>
      </c>
      <c r="E26">
        <v>1.2744289860951785</v>
      </c>
      <c r="F26">
        <v>0.9645219204312433</v>
      </c>
      <c r="G26">
        <v>1.3352554803323431</v>
      </c>
      <c r="H26">
        <v>0.94498629911125409</v>
      </c>
      <c r="I26">
        <f t="shared" si="3"/>
        <v>31.610323984776073</v>
      </c>
      <c r="J26">
        <f t="shared" si="0"/>
        <v>32.49852078645479</v>
      </c>
      <c r="K26">
        <f t="shared" si="4"/>
        <v>25</v>
      </c>
      <c r="L26">
        <f t="shared" si="1"/>
        <v>0.74012294302479109</v>
      </c>
      <c r="M26">
        <f t="shared" si="5"/>
        <v>0.92971541131694335</v>
      </c>
      <c r="N26">
        <f t="shared" si="6"/>
        <v>0.95583884666043506</v>
      </c>
      <c r="O26">
        <f t="shared" si="7"/>
        <v>0.81201911551224526</v>
      </c>
    </row>
    <row r="27" spans="2:15" x14ac:dyDescent="0.3">
      <c r="B27">
        <v>5</v>
      </c>
      <c r="C27">
        <v>34</v>
      </c>
      <c r="D27">
        <v>0.419178</v>
      </c>
      <c r="E27">
        <v>0.80734129159688806</v>
      </c>
      <c r="F27">
        <v>0.61101746861579542</v>
      </c>
      <c r="G27">
        <v>1.7303830226265855</v>
      </c>
      <c r="H27">
        <v>0.68603275934092312</v>
      </c>
      <c r="I27">
        <f t="shared" si="3"/>
        <v>33.300219225921971</v>
      </c>
      <c r="J27">
        <f t="shared" si="0"/>
        <v>32.893648328749038</v>
      </c>
      <c r="K27">
        <f t="shared" si="4"/>
        <v>25</v>
      </c>
      <c r="L27">
        <f t="shared" si="1"/>
        <v>0.4688623840806922</v>
      </c>
      <c r="M27">
        <f t="shared" si="5"/>
        <v>0.9794182125271168</v>
      </c>
      <c r="N27">
        <f t="shared" si="6"/>
        <v>0.96746024496320704</v>
      </c>
      <c r="O27">
        <f t="shared" si="7"/>
        <v>1.1185281290542257</v>
      </c>
    </row>
    <row r="28" spans="2:15" x14ac:dyDescent="0.3">
      <c r="B28">
        <v>5</v>
      </c>
      <c r="C28">
        <v>33</v>
      </c>
      <c r="D28">
        <v>0.73257300000000003</v>
      </c>
      <c r="E28">
        <v>1.0324318984757785</v>
      </c>
      <c r="F28">
        <v>0.78137205626768647</v>
      </c>
      <c r="G28">
        <v>1.2157810420613264</v>
      </c>
      <c r="H28">
        <v>0.9375469651413173</v>
      </c>
      <c r="I28">
        <f t="shared" si="3"/>
        <v>31.528046216354738</v>
      </c>
      <c r="J28">
        <f t="shared" si="0"/>
        <v>32.379046348183778</v>
      </c>
      <c r="K28">
        <f t="shared" si="4"/>
        <v>25</v>
      </c>
      <c r="L28">
        <f t="shared" si="1"/>
        <v>0.59958345542173519</v>
      </c>
      <c r="M28">
        <f t="shared" si="5"/>
        <v>0.95539533988953751</v>
      </c>
      <c r="N28">
        <f t="shared" si="6"/>
        <v>0.98118322267223568</v>
      </c>
      <c r="O28">
        <f t="shared" si="7"/>
        <v>0.81846239954480327</v>
      </c>
    </row>
    <row r="29" spans="2:15" x14ac:dyDescent="0.3">
      <c r="B29">
        <v>5</v>
      </c>
      <c r="C29">
        <v>31</v>
      </c>
      <c r="D29">
        <v>0.652752</v>
      </c>
      <c r="E29">
        <v>1.3078032676772029</v>
      </c>
      <c r="F29">
        <v>0.9897804687816989</v>
      </c>
      <c r="G29">
        <v>1.3911238960442591</v>
      </c>
      <c r="H29">
        <v>0.65949169597522916</v>
      </c>
      <c r="I29">
        <f t="shared" si="3"/>
        <v>33.093665416168115</v>
      </c>
      <c r="J29">
        <f t="shared" si="0"/>
        <v>32.554389202166703</v>
      </c>
      <c r="K29">
        <f t="shared" si="4"/>
        <v>25</v>
      </c>
      <c r="L29">
        <f t="shared" si="1"/>
        <v>0.75950501277942639</v>
      </c>
      <c r="M29">
        <f t="shared" si="5"/>
        <v>1.0675375940699392</v>
      </c>
      <c r="N29">
        <f t="shared" si="6"/>
        <v>1.0501415871666679</v>
      </c>
      <c r="O29">
        <f t="shared" si="7"/>
        <v>1.1635429884235151</v>
      </c>
    </row>
    <row r="30" spans="2:15" x14ac:dyDescent="0.3">
      <c r="B30">
        <v>5</v>
      </c>
      <c r="C30">
        <v>33</v>
      </c>
      <c r="D30">
        <v>0.58337499999999998</v>
      </c>
      <c r="E30">
        <v>1.095233633775315</v>
      </c>
      <c r="F30">
        <v>0.82890208814739108</v>
      </c>
      <c r="G30">
        <v>1.5152745949624233</v>
      </c>
      <c r="H30">
        <v>0.7037924120855481</v>
      </c>
      <c r="I30">
        <f t="shared" si="3"/>
        <v>32.996312534534681</v>
      </c>
      <c r="J30">
        <f t="shared" si="0"/>
        <v>32.678539901084875</v>
      </c>
      <c r="K30">
        <f t="shared" si="4"/>
        <v>25</v>
      </c>
      <c r="L30">
        <f t="shared" si="1"/>
        <v>0.63605547988452893</v>
      </c>
      <c r="M30">
        <f t="shared" si="5"/>
        <v>0.99988825862226305</v>
      </c>
      <c r="N30">
        <f t="shared" si="6"/>
        <v>0.99025878488135988</v>
      </c>
      <c r="O30">
        <f t="shared" si="7"/>
        <v>1.0903029438774869</v>
      </c>
    </row>
    <row r="31" spans="2:15" x14ac:dyDescent="0.3">
      <c r="B31">
        <v>5</v>
      </c>
      <c r="C31">
        <v>32</v>
      </c>
      <c r="D31">
        <v>0.630857</v>
      </c>
      <c r="E31">
        <v>1.987842296435157</v>
      </c>
      <c r="F31">
        <v>1.5044521822645509</v>
      </c>
      <c r="G31">
        <v>2.256311635889007</v>
      </c>
      <c r="H31">
        <v>0.41932672067410831</v>
      </c>
      <c r="I31">
        <f t="shared" si="3"/>
        <v>35.159678032518464</v>
      </c>
      <c r="J31">
        <f t="shared" si="0"/>
        <v>33.419576942011453</v>
      </c>
      <c r="K31">
        <f t="shared" si="4"/>
        <v>25</v>
      </c>
      <c r="L31">
        <f t="shared" si="1"/>
        <v>1.1544367765948396</v>
      </c>
      <c r="M31">
        <f t="shared" si="5"/>
        <v>1.098739938516202</v>
      </c>
      <c r="N31">
        <f t="shared" si="6"/>
        <v>1.0443617794378579</v>
      </c>
      <c r="O31">
        <f t="shared" si="7"/>
        <v>1.8299500149714429</v>
      </c>
    </row>
    <row r="32" spans="2:15" x14ac:dyDescent="0.3">
      <c r="B32">
        <v>5</v>
      </c>
      <c r="C32">
        <v>33</v>
      </c>
      <c r="D32">
        <v>0.77429199999999998</v>
      </c>
      <c r="E32">
        <v>1.0498205810425025</v>
      </c>
      <c r="F32">
        <v>0.79453227601003085</v>
      </c>
      <c r="G32">
        <v>1.0880286137654125</v>
      </c>
      <c r="H32">
        <v>0.9745255458825749</v>
      </c>
      <c r="I32">
        <f t="shared" si="3"/>
        <v>31.21540088435254</v>
      </c>
      <c r="J32">
        <f t="shared" si="0"/>
        <v>32.251293919887857</v>
      </c>
      <c r="K32">
        <f t="shared" si="4"/>
        <v>25</v>
      </c>
      <c r="L32">
        <f t="shared" si="1"/>
        <v>0.60968190975463621</v>
      </c>
      <c r="M32">
        <f t="shared" si="5"/>
        <v>0.94592123891977398</v>
      </c>
      <c r="N32">
        <f t="shared" si="6"/>
        <v>0.9773119369662987</v>
      </c>
      <c r="O32">
        <f t="shared" si="7"/>
        <v>0.78740566834558046</v>
      </c>
    </row>
    <row r="33" spans="2:15" x14ac:dyDescent="0.3">
      <c r="B33">
        <v>5</v>
      </c>
      <c r="C33">
        <v>32</v>
      </c>
      <c r="D33">
        <v>1.126288</v>
      </c>
      <c r="E33">
        <v>1.7600149092354163</v>
      </c>
      <c r="F33">
        <v>1.332026326115423</v>
      </c>
      <c r="G33">
        <v>1.3195117261027698</v>
      </c>
      <c r="H33">
        <v>0.84554484991643075</v>
      </c>
      <c r="I33">
        <f t="shared" si="3"/>
        <v>32.091787476520615</v>
      </c>
      <c r="J33">
        <f t="shared" si="0"/>
        <v>32.482777032225215</v>
      </c>
      <c r="K33">
        <f t="shared" si="4"/>
        <v>25</v>
      </c>
      <c r="L33">
        <f t="shared" si="1"/>
        <v>1.0221263237130598</v>
      </c>
      <c r="M33">
        <f t="shared" si="5"/>
        <v>1.0028683586412692</v>
      </c>
      <c r="N33">
        <f t="shared" si="6"/>
        <v>1.015086782257038</v>
      </c>
      <c r="O33">
        <f t="shared" si="7"/>
        <v>0.90751772522930174</v>
      </c>
    </row>
    <row r="34" spans="2:15" x14ac:dyDescent="0.3">
      <c r="B34">
        <v>5</v>
      </c>
      <c r="C34">
        <v>31</v>
      </c>
      <c r="D34">
        <v>0.65083599999999997</v>
      </c>
      <c r="E34">
        <v>1.0836217349665049</v>
      </c>
      <c r="F34">
        <v>0.82011389275861291</v>
      </c>
      <c r="G34">
        <v>1.2618681522350566</v>
      </c>
      <c r="H34">
        <v>0.79359221413843661</v>
      </c>
      <c r="I34">
        <f t="shared" si="3"/>
        <v>32.293907081542876</v>
      </c>
      <c r="J34">
        <f t="shared" si="0"/>
        <v>32.425133458357507</v>
      </c>
      <c r="K34">
        <f t="shared" si="4"/>
        <v>25</v>
      </c>
      <c r="L34">
        <f t="shared" si="1"/>
        <v>0.62931188505558899</v>
      </c>
      <c r="M34">
        <f t="shared" si="5"/>
        <v>1.0417389381142863</v>
      </c>
      <c r="N34">
        <f t="shared" si="6"/>
        <v>1.0459720470437905</v>
      </c>
      <c r="O34">
        <f t="shared" si="7"/>
        <v>0.96692851203004904</v>
      </c>
    </row>
    <row r="35" spans="2:15" x14ac:dyDescent="0.3">
      <c r="B35">
        <v>5</v>
      </c>
      <c r="C35">
        <v>33</v>
      </c>
      <c r="D35">
        <v>0.76780499999999996</v>
      </c>
      <c r="E35">
        <v>1.2588173642955627</v>
      </c>
      <c r="F35">
        <v>0.9527066277758649</v>
      </c>
      <c r="G35">
        <v>1.1546376579845004</v>
      </c>
      <c r="H35">
        <v>0.80591965838683643</v>
      </c>
      <c r="I35">
        <f t="shared" si="3"/>
        <v>32.125039366050316</v>
      </c>
      <c r="J35">
        <f t="shared" ref="J35:J66" si="19">6*B35+(6-B35)*G35+AE$5</f>
        <v>32.317902964106949</v>
      </c>
      <c r="K35">
        <f t="shared" si="4"/>
        <v>25</v>
      </c>
      <c r="L35">
        <f t="shared" ref="L35:L66" si="20">F35*(1-AE$5/B35)</f>
        <v>0.73105651437494967</v>
      </c>
      <c r="M35">
        <f t="shared" si="5"/>
        <v>0.97348604139546413</v>
      </c>
      <c r="N35">
        <f t="shared" si="6"/>
        <v>0.97933039285172574</v>
      </c>
      <c r="O35">
        <f t="shared" si="7"/>
        <v>0.9521382569466853</v>
      </c>
    </row>
    <row r="36" spans="2:15" x14ac:dyDescent="0.3">
      <c r="B36">
        <v>5</v>
      </c>
      <c r="C36">
        <v>31</v>
      </c>
      <c r="D36">
        <v>0.79100400000000004</v>
      </c>
      <c r="E36">
        <v>1.6874251491449654</v>
      </c>
      <c r="F36">
        <v>1.2770884554533568</v>
      </c>
      <c r="G36">
        <v>2.2730132150615496</v>
      </c>
      <c r="H36">
        <v>0.61938074580683578</v>
      </c>
      <c r="I36">
        <f t="shared" si="3"/>
        <v>34.176109486027372</v>
      </c>
      <c r="J36">
        <f t="shared" si="19"/>
        <v>33.436278521184001</v>
      </c>
      <c r="K36">
        <f t="shared" si="4"/>
        <v>25</v>
      </c>
      <c r="L36">
        <f t="shared" si="20"/>
        <v>0.97996991683767831</v>
      </c>
      <c r="M36">
        <f t="shared" si="5"/>
        <v>1.1024551447105604</v>
      </c>
      <c r="N36">
        <f t="shared" si="6"/>
        <v>1.078589629715613</v>
      </c>
      <c r="O36">
        <f t="shared" si="7"/>
        <v>1.2388937563371085</v>
      </c>
    </row>
    <row r="37" spans="2:15" x14ac:dyDescent="0.3">
      <c r="B37">
        <v>5</v>
      </c>
      <c r="C37">
        <v>31</v>
      </c>
      <c r="D37">
        <v>0.98125899999999999</v>
      </c>
      <c r="E37">
        <v>1.3902229710516749</v>
      </c>
      <c r="F37">
        <v>1.052157903262134</v>
      </c>
      <c r="G37">
        <v>1.9808541811461509</v>
      </c>
      <c r="H37">
        <v>0.93261571952050404</v>
      </c>
      <c r="I37">
        <f t="shared" si="3"/>
        <v>32.317775583543629</v>
      </c>
      <c r="J37">
        <f t="shared" si="19"/>
        <v>33.144119487268597</v>
      </c>
      <c r="K37">
        <f t="shared" si="4"/>
        <v>25</v>
      </c>
      <c r="L37">
        <f t="shared" si="20"/>
        <v>0.80737014617665825</v>
      </c>
      <c r="M37">
        <f t="shared" si="5"/>
        <v>1.0425088897917301</v>
      </c>
      <c r="N37">
        <f t="shared" si="6"/>
        <v>1.0691651447505999</v>
      </c>
      <c r="O37">
        <f t="shared" si="7"/>
        <v>0.82279005458972432</v>
      </c>
    </row>
    <row r="38" spans="2:15" x14ac:dyDescent="0.3">
      <c r="B38">
        <v>5</v>
      </c>
      <c r="C38">
        <v>33</v>
      </c>
      <c r="D38">
        <v>0.70279499999999995</v>
      </c>
      <c r="E38">
        <v>1.094871980513614</v>
      </c>
      <c r="F38">
        <v>0.8286283792924356</v>
      </c>
      <c r="G38">
        <v>2.1369934485797581</v>
      </c>
      <c r="H38">
        <v>0.84814256615265271</v>
      </c>
      <c r="I38">
        <f t="shared" si="3"/>
        <v>32.896280617816494</v>
      </c>
      <c r="J38">
        <f t="shared" si="19"/>
        <v>33.300258754702206</v>
      </c>
      <c r="K38">
        <f t="shared" si="4"/>
        <v>25</v>
      </c>
      <c r="L38">
        <f t="shared" si="20"/>
        <v>0.63584545023256311</v>
      </c>
      <c r="M38">
        <f t="shared" si="5"/>
        <v>0.99685698841868164</v>
      </c>
      <c r="N38">
        <f t="shared" si="6"/>
        <v>1.0090987501424911</v>
      </c>
      <c r="O38">
        <f t="shared" si="7"/>
        <v>0.90473815299278337</v>
      </c>
    </row>
    <row r="39" spans="2:15" x14ac:dyDescent="0.3">
      <c r="B39">
        <v>5</v>
      </c>
      <c r="C39">
        <v>32</v>
      </c>
      <c r="D39">
        <v>0.498168</v>
      </c>
      <c r="E39">
        <v>1.4223032920402412</v>
      </c>
      <c r="F39">
        <v>1.0764371476496526</v>
      </c>
      <c r="G39">
        <v>1.5643042375167087</v>
      </c>
      <c r="H39">
        <v>0.46279339308172823</v>
      </c>
      <c r="I39">
        <f t="shared" si="3"/>
        <v>34.250337272108069</v>
      </c>
      <c r="J39">
        <f t="shared" si="19"/>
        <v>32.727569543639156</v>
      </c>
      <c r="K39">
        <f t="shared" si="4"/>
        <v>25</v>
      </c>
      <c r="L39">
        <f t="shared" si="20"/>
        <v>0.82600075003320317</v>
      </c>
      <c r="M39">
        <f t="shared" si="5"/>
        <v>1.0703230397533772</v>
      </c>
      <c r="N39">
        <f t="shared" si="6"/>
        <v>1.0227365482387236</v>
      </c>
      <c r="O39">
        <f t="shared" si="7"/>
        <v>1.6580766930698141</v>
      </c>
    </row>
    <row r="40" spans="2:15" x14ac:dyDescent="0.3">
      <c r="B40">
        <v>5</v>
      </c>
      <c r="C40">
        <v>31</v>
      </c>
      <c r="D40">
        <v>0.41029500000000002</v>
      </c>
      <c r="E40">
        <v>0.60081756906380002</v>
      </c>
      <c r="F40">
        <v>0.4547147953043878</v>
      </c>
      <c r="G40">
        <v>1.8350103645111207</v>
      </c>
      <c r="H40">
        <v>0.9023128436481751</v>
      </c>
      <c r="I40">
        <f t="shared" si="3"/>
        <v>32.323446146270243</v>
      </c>
      <c r="J40">
        <f t="shared" si="19"/>
        <v>32.998275670633568</v>
      </c>
      <c r="K40">
        <f t="shared" si="4"/>
        <v>25</v>
      </c>
      <c r="L40">
        <f t="shared" si="20"/>
        <v>0.34892400619275488</v>
      </c>
      <c r="M40">
        <f t="shared" si="5"/>
        <v>1.0426918111700079</v>
      </c>
      <c r="N40">
        <f t="shared" si="6"/>
        <v>1.0644605055043086</v>
      </c>
      <c r="O40">
        <f t="shared" si="7"/>
        <v>0.85042227224985645</v>
      </c>
    </row>
    <row r="41" spans="2:15" x14ac:dyDescent="0.3">
      <c r="B41">
        <v>5</v>
      </c>
      <c r="C41">
        <v>33</v>
      </c>
      <c r="D41">
        <v>0.609016</v>
      </c>
      <c r="E41">
        <v>1.4225918086296601</v>
      </c>
      <c r="F41">
        <v>1.0766555047161808</v>
      </c>
      <c r="G41">
        <v>1.4862749836857136</v>
      </c>
      <c r="H41">
        <v>0.56565539983055568</v>
      </c>
      <c r="I41">
        <f t="shared" si="3"/>
        <v>33.657997984532933</v>
      </c>
      <c r="J41">
        <f t="shared" si="19"/>
        <v>32.649540289808158</v>
      </c>
      <c r="K41">
        <f t="shared" si="4"/>
        <v>25</v>
      </c>
      <c r="L41">
        <f t="shared" si="20"/>
        <v>0.82616830565976351</v>
      </c>
      <c r="M41">
        <f t="shared" si="5"/>
        <v>1.0199393328646345</v>
      </c>
      <c r="N41">
        <f t="shared" si="6"/>
        <v>0.98938000878206545</v>
      </c>
      <c r="O41">
        <f t="shared" si="7"/>
        <v>1.356562562658064</v>
      </c>
    </row>
    <row r="42" spans="2:15" x14ac:dyDescent="0.3">
      <c r="B42">
        <v>5</v>
      </c>
      <c r="C42">
        <v>30</v>
      </c>
      <c r="D42">
        <v>0.64829899999999996</v>
      </c>
      <c r="E42">
        <v>1.3002218093742504</v>
      </c>
      <c r="F42">
        <v>0.98404261849594987</v>
      </c>
      <c r="G42">
        <v>3.5488253900578801</v>
      </c>
      <c r="H42">
        <v>0.65881191303572406</v>
      </c>
      <c r="I42">
        <f t="shared" si="3"/>
        <v>35.254765824879257</v>
      </c>
      <c r="J42">
        <f t="shared" si="19"/>
        <v>34.712090696180326</v>
      </c>
      <c r="K42">
        <f t="shared" si="4"/>
        <v>25</v>
      </c>
      <c r="L42">
        <f t="shared" si="20"/>
        <v>0.75510209092750469</v>
      </c>
      <c r="M42">
        <f t="shared" si="5"/>
        <v>1.1751588608293086</v>
      </c>
      <c r="N42">
        <f t="shared" si="6"/>
        <v>1.1570696898726776</v>
      </c>
      <c r="O42">
        <f t="shared" si="7"/>
        <v>1.1647435688278167</v>
      </c>
    </row>
    <row r="43" spans="2:15" x14ac:dyDescent="0.3">
      <c r="B43">
        <v>5</v>
      </c>
      <c r="C43">
        <v>33</v>
      </c>
      <c r="D43">
        <v>0.61704400000000004</v>
      </c>
      <c r="E43">
        <v>1.1997577867938909</v>
      </c>
      <c r="F43">
        <v>0.9080087609403753</v>
      </c>
      <c r="G43">
        <v>1.6426081225247586</v>
      </c>
      <c r="H43">
        <v>0.67955731986656287</v>
      </c>
      <c r="I43">
        <f t="shared" si="3"/>
        <v>33.244821523191945</v>
      </c>
      <c r="J43">
        <f t="shared" si="19"/>
        <v>32.805873428647203</v>
      </c>
      <c r="K43">
        <f t="shared" si="4"/>
        <v>25</v>
      </c>
      <c r="L43">
        <f t="shared" si="20"/>
        <v>0.69675774308894134</v>
      </c>
      <c r="M43">
        <f t="shared" si="5"/>
        <v>1.0074188340361196</v>
      </c>
      <c r="N43">
        <f t="shared" si="6"/>
        <v>0.99411737662567279</v>
      </c>
      <c r="O43">
        <f t="shared" si="7"/>
        <v>1.1291864811730465</v>
      </c>
    </row>
    <row r="44" spans="2:15" x14ac:dyDescent="0.3">
      <c r="B44">
        <v>5</v>
      </c>
      <c r="C44">
        <v>33</v>
      </c>
      <c r="D44">
        <v>0.78029899999999996</v>
      </c>
      <c r="E44">
        <v>1.316911375880905</v>
      </c>
      <c r="F44">
        <v>0.99667372851761171</v>
      </c>
      <c r="G44">
        <v>1.1449965863109666</v>
      </c>
      <c r="H44">
        <v>0.78290314841604824</v>
      </c>
      <c r="I44">
        <f t="shared" si="3"/>
        <v>32.230480844230726</v>
      </c>
      <c r="J44">
        <f t="shared" si="19"/>
        <v>32.308261892433414</v>
      </c>
      <c r="K44">
        <f t="shared" si="4"/>
        <v>25</v>
      </c>
      <c r="L44">
        <f t="shared" si="20"/>
        <v>0.76479453453596358</v>
      </c>
      <c r="M44">
        <f t="shared" si="5"/>
        <v>0.97668123770396142</v>
      </c>
      <c r="N44">
        <f t="shared" si="6"/>
        <v>0.97903823916464894</v>
      </c>
      <c r="O44">
        <f t="shared" si="7"/>
        <v>0.9801300969704736</v>
      </c>
    </row>
    <row r="45" spans="2:15" x14ac:dyDescent="0.3">
      <c r="B45">
        <v>5</v>
      </c>
      <c r="C45">
        <v>34</v>
      </c>
      <c r="D45">
        <v>0.66664199999999996</v>
      </c>
      <c r="E45">
        <v>0.992451718116655</v>
      </c>
      <c r="F45">
        <v>0.75111398715602751</v>
      </c>
      <c r="G45">
        <v>1.6625381876092407</v>
      </c>
      <c r="H45">
        <v>0.88753772583057977</v>
      </c>
      <c r="I45">
        <f t="shared" si="3"/>
        <v>32.224849558456341</v>
      </c>
      <c r="J45">
        <f t="shared" si="19"/>
        <v>32.825803493731684</v>
      </c>
      <c r="K45">
        <f t="shared" si="4"/>
        <v>25</v>
      </c>
      <c r="L45">
        <f t="shared" si="20"/>
        <v>0.57636501871564583</v>
      </c>
      <c r="M45">
        <f t="shared" si="5"/>
        <v>0.94778969289577475</v>
      </c>
      <c r="N45">
        <f t="shared" si="6"/>
        <v>0.96546480863916717</v>
      </c>
      <c r="O45">
        <f t="shared" si="7"/>
        <v>0.8645795175156169</v>
      </c>
    </row>
    <row r="46" spans="2:15" x14ac:dyDescent="0.3">
      <c r="B46">
        <v>5</v>
      </c>
      <c r="C46">
        <v>34</v>
      </c>
      <c r="D46">
        <v>0.68388599999999999</v>
      </c>
      <c r="E46">
        <v>2.8340759559818487</v>
      </c>
      <c r="F46">
        <v>2.1449044344848849</v>
      </c>
      <c r="G46">
        <v>1.4813094387475279</v>
      </c>
      <c r="H46">
        <v>0.31884217730392284</v>
      </c>
      <c r="I46">
        <f t="shared" si="3"/>
        <v>34.887098552227911</v>
      </c>
      <c r="J46">
        <f t="shared" si="19"/>
        <v>32.644574744869971</v>
      </c>
      <c r="K46">
        <f t="shared" si="4"/>
        <v>25</v>
      </c>
      <c r="L46">
        <f t="shared" si="20"/>
        <v>1.645885851767994</v>
      </c>
      <c r="M46">
        <f t="shared" si="5"/>
        <v>1.0260911338890562</v>
      </c>
      <c r="N46">
        <f t="shared" si="6"/>
        <v>0.96013455131970504</v>
      </c>
      <c r="O46">
        <f t="shared" si="7"/>
        <v>2.4066669763206061</v>
      </c>
    </row>
    <row r="47" spans="2:15" x14ac:dyDescent="0.3">
      <c r="B47">
        <v>5</v>
      </c>
      <c r="C47">
        <v>31</v>
      </c>
      <c r="D47">
        <v>0.52522000000000002</v>
      </c>
      <c r="E47">
        <v>0.80807023511605358</v>
      </c>
      <c r="F47">
        <v>0.6115691525547694</v>
      </c>
      <c r="G47">
        <v>1.7251441860706025</v>
      </c>
      <c r="H47">
        <v>0.85880721387915926</v>
      </c>
      <c r="I47">
        <f t="shared" si="3"/>
        <v>32.431108116674807</v>
      </c>
      <c r="J47">
        <f t="shared" si="19"/>
        <v>32.888409492193048</v>
      </c>
      <c r="K47">
        <f t="shared" si="4"/>
        <v>25</v>
      </c>
      <c r="L47">
        <f t="shared" si="20"/>
        <v>0.46928571706243549</v>
      </c>
      <c r="M47">
        <f t="shared" si="5"/>
        <v>1.0461647779572518</v>
      </c>
      <c r="N47">
        <f t="shared" si="6"/>
        <v>1.0609164352320337</v>
      </c>
      <c r="O47">
        <f t="shared" si="7"/>
        <v>0.8935031359476705</v>
      </c>
    </row>
    <row r="48" spans="2:15" x14ac:dyDescent="0.3">
      <c r="B48">
        <v>5</v>
      </c>
      <c r="C48">
        <v>32</v>
      </c>
      <c r="D48">
        <v>0.50821300000000003</v>
      </c>
      <c r="E48">
        <v>2.2161172897492047</v>
      </c>
      <c r="F48">
        <v>1.6772167986848892</v>
      </c>
      <c r="G48">
        <v>2.4551432076078896</v>
      </c>
      <c r="H48">
        <v>0.30300972444259527</v>
      </c>
      <c r="I48">
        <f t="shared" si="3"/>
        <v>35.940094585394917</v>
      </c>
      <c r="J48">
        <f t="shared" si="19"/>
        <v>33.618408513730337</v>
      </c>
      <c r="K48">
        <f t="shared" si="4"/>
        <v>25</v>
      </c>
      <c r="L48">
        <f t="shared" si="20"/>
        <v>1.2870071761337114</v>
      </c>
      <c r="M48">
        <f t="shared" si="5"/>
        <v>1.1231279557935911</v>
      </c>
      <c r="N48">
        <f t="shared" si="6"/>
        <v>1.050575266054073</v>
      </c>
      <c r="O48">
        <f t="shared" si="7"/>
        <v>2.5324168727161864</v>
      </c>
    </row>
    <row r="49" spans="2:15" x14ac:dyDescent="0.3">
      <c r="B49">
        <v>5</v>
      </c>
      <c r="C49">
        <v>32</v>
      </c>
      <c r="D49">
        <v>0.59237499999999998</v>
      </c>
      <c r="E49">
        <v>0.87524037596346893</v>
      </c>
      <c r="F49">
        <v>0.6624053105146509</v>
      </c>
      <c r="G49">
        <v>2.0057707431612792</v>
      </c>
      <c r="H49">
        <v>0.89427876044616639</v>
      </c>
      <c r="I49">
        <f t="shared" si="3"/>
        <v>32.534376940930443</v>
      </c>
      <c r="J49">
        <f t="shared" si="19"/>
        <v>33.169036049283726</v>
      </c>
      <c r="K49">
        <f t="shared" si="4"/>
        <v>25</v>
      </c>
      <c r="L49">
        <f t="shared" si="20"/>
        <v>0.50829468725205884</v>
      </c>
      <c r="M49">
        <f t="shared" si="5"/>
        <v>1.0166992794040763</v>
      </c>
      <c r="N49">
        <f t="shared" si="6"/>
        <v>1.0365323765401164</v>
      </c>
      <c r="O49">
        <f t="shared" si="7"/>
        <v>0.85806235450864543</v>
      </c>
    </row>
    <row r="50" spans="2:15" x14ac:dyDescent="0.3">
      <c r="B50">
        <v>5</v>
      </c>
      <c r="C50">
        <v>33</v>
      </c>
      <c r="D50">
        <v>0.81912300000000005</v>
      </c>
      <c r="E50">
        <v>1.1882626510306011</v>
      </c>
      <c r="F50">
        <v>0.89930893494536435</v>
      </c>
      <c r="G50">
        <v>1.1994004600366941</v>
      </c>
      <c r="H50">
        <v>0.91083605218463015</v>
      </c>
      <c r="I50">
        <f t="shared" si="3"/>
        <v>31.645220199113545</v>
      </c>
      <c r="J50">
        <f t="shared" si="19"/>
        <v>32.362665766159139</v>
      </c>
      <c r="K50">
        <f t="shared" si="4"/>
        <v>25</v>
      </c>
      <c r="L50">
        <f t="shared" si="20"/>
        <v>0.69008195824379004</v>
      </c>
      <c r="M50">
        <f t="shared" si="5"/>
        <v>0.95894606663980442</v>
      </c>
      <c r="N50">
        <f t="shared" si="6"/>
        <v>0.98068684139876183</v>
      </c>
      <c r="O50">
        <f t="shared" si="7"/>
        <v>0.84246438965062631</v>
      </c>
    </row>
    <row r="51" spans="2:15" x14ac:dyDescent="0.3">
      <c r="B51">
        <v>5</v>
      </c>
      <c r="C51">
        <v>32</v>
      </c>
      <c r="D51">
        <v>0.84077900000000005</v>
      </c>
      <c r="E51">
        <v>1.2331752398201477</v>
      </c>
      <c r="F51">
        <v>0.93329998259374003</v>
      </c>
      <c r="G51">
        <v>1.1450967726288155</v>
      </c>
      <c r="H51">
        <v>0.90086683347339802</v>
      </c>
      <c r="I51">
        <f t="shared" si="3"/>
        <v>31.640762605261823</v>
      </c>
      <c r="J51">
        <f t="shared" si="19"/>
        <v>32.308362078751259</v>
      </c>
      <c r="K51">
        <f t="shared" si="4"/>
        <v>25</v>
      </c>
      <c r="L51">
        <f t="shared" si="20"/>
        <v>0.71616488460254368</v>
      </c>
      <c r="M51">
        <f t="shared" si="5"/>
        <v>0.98877383141443198</v>
      </c>
      <c r="N51">
        <f t="shared" si="6"/>
        <v>1.0096363149609768</v>
      </c>
      <c r="O51">
        <f t="shared" si="7"/>
        <v>0.85178731224560034</v>
      </c>
    </row>
    <row r="52" spans="2:15" x14ac:dyDescent="0.3">
      <c r="B52">
        <v>5</v>
      </c>
      <c r="C52">
        <v>31</v>
      </c>
      <c r="D52">
        <v>0.53220199999999995</v>
      </c>
      <c r="E52">
        <v>0.96158551164543338</v>
      </c>
      <c r="F52">
        <v>0.72775361708686559</v>
      </c>
      <c r="G52">
        <v>1.2689579597042571</v>
      </c>
      <c r="H52">
        <v>0.73129420109288945</v>
      </c>
      <c r="I52">
        <f t="shared" si="3"/>
        <v>32.612486954239806</v>
      </c>
      <c r="J52">
        <f t="shared" si="19"/>
        <v>32.432223265826707</v>
      </c>
      <c r="K52">
        <f t="shared" si="4"/>
        <v>25</v>
      </c>
      <c r="L52">
        <f t="shared" si="20"/>
        <v>0.55843951025441141</v>
      </c>
      <c r="M52">
        <f t="shared" si="5"/>
        <v>1.052015708201284</v>
      </c>
      <c r="N52">
        <f t="shared" si="6"/>
        <v>1.0462007505105388</v>
      </c>
      <c r="O52">
        <f t="shared" si="7"/>
        <v>1.0492999091593258</v>
      </c>
    </row>
    <row r="53" spans="2:15" x14ac:dyDescent="0.3">
      <c r="B53">
        <v>5</v>
      </c>
      <c r="C53">
        <v>34</v>
      </c>
      <c r="D53">
        <v>1.22211</v>
      </c>
      <c r="E53">
        <v>1.8461548715750349</v>
      </c>
      <c r="F53">
        <v>1.3972193520181455</v>
      </c>
      <c r="G53">
        <v>1.1433575802566465</v>
      </c>
      <c r="H53">
        <v>0.87467296973433895</v>
      </c>
      <c r="I53">
        <f t="shared" si="3"/>
        <v>31.769992731584953</v>
      </c>
      <c r="J53">
        <f t="shared" si="19"/>
        <v>32.306622886379095</v>
      </c>
      <c r="K53">
        <f t="shared" si="4"/>
        <v>25</v>
      </c>
      <c r="L53">
        <f t="shared" si="20"/>
        <v>1.0721519925690264</v>
      </c>
      <c r="M53">
        <f t="shared" si="5"/>
        <v>0.93441155092896921</v>
      </c>
      <c r="N53">
        <f t="shared" si="6"/>
        <v>0.95019479077585578</v>
      </c>
      <c r="O53">
        <f t="shared" si="7"/>
        <v>0.87729581835434323</v>
      </c>
    </row>
    <row r="54" spans="2:15" x14ac:dyDescent="0.3">
      <c r="B54">
        <v>5</v>
      </c>
      <c r="C54">
        <v>34</v>
      </c>
      <c r="D54">
        <v>0.99908799999999998</v>
      </c>
      <c r="E54">
        <v>1.4254851236596815</v>
      </c>
      <c r="F54">
        <v>1.0788452428652791</v>
      </c>
      <c r="G54">
        <v>1.1327508350371147</v>
      </c>
      <c r="H54">
        <v>0.9260716554179228</v>
      </c>
      <c r="I54">
        <f t="shared" si="3"/>
        <v>31.502392557947502</v>
      </c>
      <c r="J54">
        <f t="shared" si="19"/>
        <v>32.296016141159562</v>
      </c>
      <c r="K54">
        <f t="shared" si="4"/>
        <v>25</v>
      </c>
      <c r="L54">
        <f t="shared" si="20"/>
        <v>0.8278485945251941</v>
      </c>
      <c r="M54">
        <f t="shared" si="5"/>
        <v>0.92654095758669119</v>
      </c>
      <c r="N54">
        <f t="shared" si="6"/>
        <v>0.94988282768116361</v>
      </c>
      <c r="O54">
        <f t="shared" si="7"/>
        <v>0.82860428163004074</v>
      </c>
    </row>
    <row r="55" spans="2:15" x14ac:dyDescent="0.3">
      <c r="B55">
        <v>5</v>
      </c>
      <c r="C55">
        <v>34</v>
      </c>
      <c r="D55">
        <v>1.0211840000000001</v>
      </c>
      <c r="E55">
        <v>1.4556929204586726</v>
      </c>
      <c r="F55">
        <v>1.1017073108961013</v>
      </c>
      <c r="G55">
        <v>1.1722153873315324</v>
      </c>
      <c r="H55">
        <v>0.92691043247175553</v>
      </c>
      <c r="I55">
        <f t="shared" si="3"/>
        <v>31.537663224972757</v>
      </c>
      <c r="J55">
        <f t="shared" si="19"/>
        <v>32.335480693453981</v>
      </c>
      <c r="K55">
        <f t="shared" si="4"/>
        <v>25</v>
      </c>
      <c r="L55">
        <f t="shared" si="20"/>
        <v>0.84539173244272303</v>
      </c>
      <c r="M55">
        <f t="shared" si="5"/>
        <v>0.92757833014625757</v>
      </c>
      <c r="N55">
        <f t="shared" si="6"/>
        <v>0.95104354980747008</v>
      </c>
      <c r="O55">
        <f t="shared" si="7"/>
        <v>0.82785446348818914</v>
      </c>
    </row>
    <row r="56" spans="2:15" x14ac:dyDescent="0.3">
      <c r="B56">
        <v>5</v>
      </c>
      <c r="C56">
        <v>33</v>
      </c>
      <c r="D56">
        <v>0.74606300000000003</v>
      </c>
      <c r="E56">
        <v>1.0567222521858599</v>
      </c>
      <c r="F56">
        <v>0.79975564520361175</v>
      </c>
      <c r="G56">
        <v>1.3329697661252242</v>
      </c>
      <c r="H56">
        <v>0.93286368714541301</v>
      </c>
      <c r="I56">
        <f t="shared" si="3"/>
        <v>31.668651330398159</v>
      </c>
      <c r="J56">
        <f t="shared" si="19"/>
        <v>32.496235072247671</v>
      </c>
      <c r="K56">
        <f t="shared" si="4"/>
        <v>25</v>
      </c>
      <c r="L56">
        <f t="shared" si="20"/>
        <v>0.61369004611542477</v>
      </c>
      <c r="M56">
        <f t="shared" si="5"/>
        <v>0.95965610092115639</v>
      </c>
      <c r="N56">
        <f t="shared" si="6"/>
        <v>0.98473439612871727</v>
      </c>
      <c r="O56">
        <f t="shared" si="7"/>
        <v>0.82257134600620152</v>
      </c>
    </row>
    <row r="57" spans="2:15" x14ac:dyDescent="0.3">
      <c r="B57">
        <v>5</v>
      </c>
      <c r="C57">
        <v>34</v>
      </c>
      <c r="D57">
        <v>0.67422400000000005</v>
      </c>
      <c r="E57">
        <v>1.0613443057941494</v>
      </c>
      <c r="F57">
        <v>0.80325373891557517</v>
      </c>
      <c r="G57">
        <v>1.3260202384497259</v>
      </c>
      <c r="H57">
        <v>0.83936615210808674</v>
      </c>
      <c r="I57">
        <f t="shared" si="3"/>
        <v>32.129189477909293</v>
      </c>
      <c r="J57">
        <f t="shared" si="19"/>
        <v>32.489285544572169</v>
      </c>
      <c r="K57">
        <f t="shared" si="4"/>
        <v>25</v>
      </c>
      <c r="L57">
        <f t="shared" si="20"/>
        <v>0.61637429761684981</v>
      </c>
      <c r="M57">
        <f t="shared" si="5"/>
        <v>0.94497616111497917</v>
      </c>
      <c r="N57">
        <f t="shared" si="6"/>
        <v>0.95556722189918142</v>
      </c>
      <c r="O57">
        <f t="shared" si="7"/>
        <v>0.91419809679995045</v>
      </c>
    </row>
    <row r="58" spans="2:15" x14ac:dyDescent="0.3">
      <c r="B58">
        <v>5</v>
      </c>
      <c r="C58">
        <v>31</v>
      </c>
      <c r="D58">
        <v>0.59825200000000001</v>
      </c>
      <c r="E58">
        <v>1.4041226457444533</v>
      </c>
      <c r="F58">
        <v>1.0626775485890387</v>
      </c>
      <c r="G58">
        <v>1.7752575429337871</v>
      </c>
      <c r="H58">
        <v>0.56296663159424432</v>
      </c>
      <c r="I58">
        <f t="shared" si="3"/>
        <v>33.960424384962565</v>
      </c>
      <c r="J58">
        <f t="shared" si="19"/>
        <v>32.938522849056234</v>
      </c>
      <c r="K58">
        <f t="shared" si="4"/>
        <v>25</v>
      </c>
      <c r="L58">
        <f t="shared" si="20"/>
        <v>0.81544236381526269</v>
      </c>
      <c r="M58">
        <f t="shared" si="5"/>
        <v>1.095497560805244</v>
      </c>
      <c r="N58">
        <f t="shared" si="6"/>
        <v>1.0625329951308462</v>
      </c>
      <c r="O58">
        <f t="shared" si="7"/>
        <v>1.3630416008893622</v>
      </c>
    </row>
    <row r="59" spans="2:15" x14ac:dyDescent="0.3">
      <c r="B59">
        <v>5</v>
      </c>
      <c r="C59">
        <v>33</v>
      </c>
      <c r="D59">
        <v>0.67787299999999995</v>
      </c>
      <c r="E59">
        <v>1.0790487716185193</v>
      </c>
      <c r="F59">
        <v>0.81665295186776343</v>
      </c>
      <c r="G59">
        <v>1.3537845144329337</v>
      </c>
      <c r="H59">
        <v>0.83006251119234864</v>
      </c>
      <c r="I59">
        <f t="shared" si="3"/>
        <v>32.203471958471191</v>
      </c>
      <c r="J59">
        <f t="shared" si="19"/>
        <v>32.517049820555386</v>
      </c>
      <c r="K59">
        <f t="shared" si="4"/>
        <v>25</v>
      </c>
      <c r="L59">
        <f t="shared" si="20"/>
        <v>0.62665614265771263</v>
      </c>
      <c r="M59">
        <f t="shared" si="5"/>
        <v>0.9758627866203391</v>
      </c>
      <c r="N59">
        <f t="shared" si="6"/>
        <v>0.98536514607743597</v>
      </c>
      <c r="O59">
        <f t="shared" si="7"/>
        <v>0.92444475979676533</v>
      </c>
    </row>
    <row r="60" spans="2:15" x14ac:dyDescent="0.3">
      <c r="B60">
        <v>5</v>
      </c>
      <c r="C60">
        <v>31</v>
      </c>
      <c r="D60">
        <v>0.69114799999999998</v>
      </c>
      <c r="E60">
        <v>1.159951940615227</v>
      </c>
      <c r="F60">
        <v>0.8778826325962038</v>
      </c>
      <c r="G60">
        <v>1.6094762047828657</v>
      </c>
      <c r="H60">
        <v>0.78728975188407058</v>
      </c>
      <c r="I60">
        <f t="shared" si="3"/>
        <v>32.673027445362514</v>
      </c>
      <c r="J60">
        <f t="shared" si="19"/>
        <v>32.772741510905313</v>
      </c>
      <c r="K60">
        <f t="shared" si="4"/>
        <v>25</v>
      </c>
      <c r="L60">
        <f t="shared" si="20"/>
        <v>0.67364055072688322</v>
      </c>
      <c r="M60">
        <f t="shared" si="5"/>
        <v>1.0539686272697586</v>
      </c>
      <c r="N60">
        <f t="shared" si="6"/>
        <v>1.0571852100292036</v>
      </c>
      <c r="O60">
        <f t="shared" si="7"/>
        <v>0.9746690299717039</v>
      </c>
    </row>
    <row r="61" spans="2:15" x14ac:dyDescent="0.3">
      <c r="B61">
        <v>5</v>
      </c>
      <c r="C61">
        <v>33</v>
      </c>
      <c r="D61">
        <v>0.81090499999999999</v>
      </c>
      <c r="E61">
        <v>1.2719394667735497</v>
      </c>
      <c r="F61">
        <v>0.9626377856671674</v>
      </c>
      <c r="G61">
        <v>1.1628320884702683</v>
      </c>
      <c r="H61">
        <v>0.84237811155313502</v>
      </c>
      <c r="I61">
        <f t="shared" si="3"/>
        <v>31.950941530704593</v>
      </c>
      <c r="J61">
        <f t="shared" si="19"/>
        <v>32.326097394592715</v>
      </c>
      <c r="K61">
        <f t="shared" si="4"/>
        <v>25</v>
      </c>
      <c r="L61">
        <f t="shared" si="20"/>
        <v>0.73867715798133693</v>
      </c>
      <c r="M61">
        <f t="shared" si="5"/>
        <v>0.96821034941529072</v>
      </c>
      <c r="N61">
        <f t="shared" si="6"/>
        <v>0.97957870892705201</v>
      </c>
      <c r="O61">
        <f t="shared" si="7"/>
        <v>0.91092934188509989</v>
      </c>
    </row>
    <row r="62" spans="2:15" x14ac:dyDescent="0.3">
      <c r="B62">
        <v>5</v>
      </c>
      <c r="C62">
        <v>32</v>
      </c>
      <c r="D62">
        <v>1.14561</v>
      </c>
      <c r="E62">
        <v>1.9371557891552535</v>
      </c>
      <c r="F62">
        <v>1.4660912787736811</v>
      </c>
      <c r="G62">
        <v>1.1977292026969375</v>
      </c>
      <c r="H62">
        <v>0.78140427992877148</v>
      </c>
      <c r="I62">
        <f t="shared" si="3"/>
        <v>32.290707803053081</v>
      </c>
      <c r="J62">
        <f t="shared" si="19"/>
        <v>32.360994508819388</v>
      </c>
      <c r="K62">
        <f t="shared" si="4"/>
        <v>25</v>
      </c>
      <c r="L62">
        <f t="shared" si="20"/>
        <v>1.1250006547324578</v>
      </c>
      <c r="M62">
        <f t="shared" si="5"/>
        <v>1.0090846188454088</v>
      </c>
      <c r="N62">
        <f t="shared" si="6"/>
        <v>1.0112810784006059</v>
      </c>
      <c r="O62">
        <f t="shared" si="7"/>
        <v>0.98201015592780949</v>
      </c>
    </row>
    <row r="63" spans="2:15" x14ac:dyDescent="0.3">
      <c r="B63">
        <v>5</v>
      </c>
      <c r="C63">
        <v>32</v>
      </c>
      <c r="D63">
        <v>0.84047799999999995</v>
      </c>
      <c r="E63">
        <v>1.1919969269477924</v>
      </c>
      <c r="F63">
        <v>0.90213513477161378</v>
      </c>
      <c r="G63">
        <v>1.4881147545853475</v>
      </c>
      <c r="H63">
        <v>0.93165421410260996</v>
      </c>
      <c r="I63">
        <f t="shared" si="3"/>
        <v>31.829843684072298</v>
      </c>
      <c r="J63">
        <f t="shared" si="19"/>
        <v>32.651380060707794</v>
      </c>
      <c r="K63">
        <f t="shared" si="4"/>
        <v>25</v>
      </c>
      <c r="L63">
        <f t="shared" si="20"/>
        <v>0.69225063402883047</v>
      </c>
      <c r="M63">
        <f t="shared" si="5"/>
        <v>0.99468261512725931</v>
      </c>
      <c r="N63">
        <f t="shared" si="6"/>
        <v>1.0203556268971186</v>
      </c>
      <c r="O63">
        <f t="shared" si="7"/>
        <v>0.82363920772326049</v>
      </c>
    </row>
    <row r="64" spans="2:15" x14ac:dyDescent="0.3">
      <c r="B64">
        <v>5</v>
      </c>
      <c r="C64">
        <v>32</v>
      </c>
      <c r="D64">
        <v>0.62018799999999996</v>
      </c>
      <c r="E64">
        <v>1.2922245877025045</v>
      </c>
      <c r="F64">
        <v>0.97799010737990832</v>
      </c>
      <c r="G64">
        <v>1.7468427731746694</v>
      </c>
      <c r="H64">
        <v>0.63414547378349173</v>
      </c>
      <c r="I64">
        <f t="shared" si="3"/>
        <v>33.576115404257209</v>
      </c>
      <c r="J64">
        <f t="shared" si="19"/>
        <v>32.910108079297117</v>
      </c>
      <c r="K64">
        <f t="shared" si="4"/>
        <v>25</v>
      </c>
      <c r="L64">
        <f t="shared" si="20"/>
        <v>0.75045771505070547</v>
      </c>
      <c r="M64">
        <f t="shared" si="5"/>
        <v>1.0492536063830378</v>
      </c>
      <c r="N64">
        <f t="shared" si="6"/>
        <v>1.0284408774780349</v>
      </c>
      <c r="O64">
        <f t="shared" si="7"/>
        <v>1.2100487514281242</v>
      </c>
    </row>
    <row r="65" spans="2:15" x14ac:dyDescent="0.3">
      <c r="B65">
        <v>5</v>
      </c>
      <c r="C65">
        <v>32</v>
      </c>
      <c r="D65">
        <v>0.70471300000000003</v>
      </c>
      <c r="E65">
        <v>1.0621197265952096</v>
      </c>
      <c r="F65">
        <v>0.80384059810376129</v>
      </c>
      <c r="G65">
        <v>1.115361254520858</v>
      </c>
      <c r="H65">
        <v>0.87668251847741874</v>
      </c>
      <c r="I65">
        <f t="shared" si="3"/>
        <v>31.731948662133767</v>
      </c>
      <c r="J65">
        <f t="shared" si="19"/>
        <v>32.278626560643303</v>
      </c>
      <c r="K65">
        <f t="shared" si="4"/>
        <v>25</v>
      </c>
      <c r="L65">
        <f t="shared" si="20"/>
        <v>0.61682462221839662</v>
      </c>
      <c r="M65">
        <f t="shared" si="5"/>
        <v>0.99162339569168023</v>
      </c>
      <c r="N65">
        <f t="shared" si="6"/>
        <v>1.0087070800201032</v>
      </c>
      <c r="O65">
        <f t="shared" si="7"/>
        <v>0.87528486379334081</v>
      </c>
    </row>
    <row r="66" spans="2:15" x14ac:dyDescent="0.3">
      <c r="B66">
        <v>5</v>
      </c>
      <c r="C66">
        <v>30</v>
      </c>
      <c r="D66">
        <v>0.53411799999999998</v>
      </c>
      <c r="E66">
        <v>0.97759548574952859</v>
      </c>
      <c r="F66">
        <v>0.73987039341368976</v>
      </c>
      <c r="G66">
        <v>1.6715035376702552</v>
      </c>
      <c r="H66">
        <v>0.72190751887723426</v>
      </c>
      <c r="I66">
        <f t="shared" si="3"/>
        <v>33.061965943284086</v>
      </c>
      <c r="J66">
        <f t="shared" si="19"/>
        <v>32.834768843792702</v>
      </c>
      <c r="K66">
        <f t="shared" si="4"/>
        <v>25</v>
      </c>
      <c r="L66">
        <f t="shared" si="20"/>
        <v>0.5677372814766275</v>
      </c>
      <c r="M66">
        <f t="shared" si="5"/>
        <v>1.1020655314428029</v>
      </c>
      <c r="N66">
        <f t="shared" si="6"/>
        <v>1.09449229479309</v>
      </c>
      <c r="O66">
        <f t="shared" si="7"/>
        <v>1.0629435470750423</v>
      </c>
    </row>
    <row r="67" spans="2:15" x14ac:dyDescent="0.3">
      <c r="B67">
        <v>5</v>
      </c>
      <c r="C67">
        <v>32</v>
      </c>
      <c r="D67">
        <v>1.1092360000000001</v>
      </c>
      <c r="E67">
        <v>2.1645796388528455</v>
      </c>
      <c r="F67">
        <v>1.6382117269551739</v>
      </c>
      <c r="G67">
        <v>3.2816244846828879</v>
      </c>
      <c r="H67">
        <v>0.67710173340149205</v>
      </c>
      <c r="I67">
        <f t="shared" si="3"/>
        <v>34.89611581767543</v>
      </c>
      <c r="J67">
        <f t="shared" ref="J67:J98" si="21">6*B67+(6-B67)*G67+AE$5</f>
        <v>34.444889790805334</v>
      </c>
      <c r="K67">
        <f t="shared" si="4"/>
        <v>25</v>
      </c>
      <c r="L67">
        <f t="shared" ref="L67:L98" si="22">F67*(1-AE$5/B67)</f>
        <v>1.2570767537451952</v>
      </c>
      <c r="M67">
        <f t="shared" si="5"/>
        <v>1.0905036193023572</v>
      </c>
      <c r="N67">
        <f t="shared" si="6"/>
        <v>1.0764028059626667</v>
      </c>
      <c r="O67">
        <f t="shared" si="7"/>
        <v>1.1332816044062717</v>
      </c>
    </row>
    <row r="68" spans="2:15" x14ac:dyDescent="0.3">
      <c r="B68">
        <v>5</v>
      </c>
      <c r="C68">
        <v>37</v>
      </c>
      <c r="D68">
        <v>0.96587500000000004</v>
      </c>
      <c r="E68">
        <v>3.0166636808627598</v>
      </c>
      <c r="F68">
        <v>2.2830917049964454</v>
      </c>
      <c r="G68">
        <v>1.4895989579590325</v>
      </c>
      <c r="H68">
        <v>0.42305571777350215</v>
      </c>
      <c r="I68">
        <f t="shared" ref="I68:I131" si="23">6*B68+(6-B68)*G68+(1-H68)*B68</f>
        <v>34.374320369091521</v>
      </c>
      <c r="J68">
        <f t="shared" si="21"/>
        <v>32.652864264081479</v>
      </c>
      <c r="K68">
        <f t="shared" ref="K68:K131" si="24">B68^2</f>
        <v>25</v>
      </c>
      <c r="L68">
        <f t="shared" si="22"/>
        <v>1.7519234307727833</v>
      </c>
      <c r="M68">
        <f t="shared" ref="M68:M131" si="25">I68/C68</f>
        <v>0.92903568565112216</v>
      </c>
      <c r="N68">
        <f t="shared" ref="N68:N131" si="26">J68/C68</f>
        <v>0.88250984497517515</v>
      </c>
      <c r="O68">
        <f t="shared" ref="O68:O131" si="27">L68/D68</f>
        <v>1.8138200396249859</v>
      </c>
    </row>
    <row r="69" spans="2:15" x14ac:dyDescent="0.3">
      <c r="B69">
        <v>5</v>
      </c>
      <c r="C69">
        <v>35</v>
      </c>
      <c r="D69">
        <v>0.65516300000000005</v>
      </c>
      <c r="E69">
        <v>0.99799636757288024</v>
      </c>
      <c r="F69">
        <v>0.75531032606544157</v>
      </c>
      <c r="G69">
        <v>1.7801627612119078</v>
      </c>
      <c r="H69">
        <v>0.86740903359930421</v>
      </c>
      <c r="I69">
        <f t="shared" si="23"/>
        <v>32.443117593215391</v>
      </c>
      <c r="J69">
        <f t="shared" si="21"/>
        <v>32.943428067334352</v>
      </c>
      <c r="K69">
        <f t="shared" si="24"/>
        <v>25</v>
      </c>
      <c r="L69">
        <f t="shared" si="22"/>
        <v>0.57958506653184927</v>
      </c>
      <c r="M69">
        <f t="shared" si="25"/>
        <v>0.92694621694901114</v>
      </c>
      <c r="N69">
        <f t="shared" si="26"/>
        <v>0.94124080192383863</v>
      </c>
      <c r="O69">
        <f t="shared" si="27"/>
        <v>0.88464254930734676</v>
      </c>
    </row>
    <row r="70" spans="2:15" x14ac:dyDescent="0.3">
      <c r="B70">
        <v>5</v>
      </c>
      <c r="C70">
        <v>34</v>
      </c>
      <c r="D70">
        <v>0.76057900000000001</v>
      </c>
      <c r="E70">
        <v>1.3560597371348022</v>
      </c>
      <c r="F70">
        <v>1.0263022546970415</v>
      </c>
      <c r="G70">
        <v>1.3424222742303518</v>
      </c>
      <c r="H70">
        <v>0.74108674761171456</v>
      </c>
      <c r="I70">
        <f t="shared" si="23"/>
        <v>32.636988536171778</v>
      </c>
      <c r="J70">
        <f t="shared" si="21"/>
        <v>32.505687580352799</v>
      </c>
      <c r="K70">
        <f t="shared" si="24"/>
        <v>25</v>
      </c>
      <c r="L70">
        <f t="shared" si="22"/>
        <v>0.78752989340017909</v>
      </c>
      <c r="M70">
        <f t="shared" si="25"/>
        <v>0.95991142753446401</v>
      </c>
      <c r="N70">
        <f t="shared" si="26"/>
        <v>0.95604963471625881</v>
      </c>
      <c r="O70">
        <f t="shared" si="27"/>
        <v>1.0354347061911768</v>
      </c>
    </row>
    <row r="71" spans="2:15" x14ac:dyDescent="0.3">
      <c r="B71">
        <v>6</v>
      </c>
      <c r="C71">
        <v>38</v>
      </c>
      <c r="D71">
        <v>1.0051490000000001</v>
      </c>
      <c r="E71">
        <v>1.2525297573280418</v>
      </c>
      <c r="F71">
        <v>1.0358337713858918</v>
      </c>
      <c r="G71">
        <v>1.3890385752899161</v>
      </c>
      <c r="H71">
        <v>0.97037674168043664</v>
      </c>
      <c r="I71">
        <f t="shared" si="23"/>
        <v>36.177739549917383</v>
      </c>
      <c r="J71">
        <f t="shared" si="21"/>
        <v>37.163265306122447</v>
      </c>
      <c r="K71">
        <f t="shared" si="24"/>
        <v>36</v>
      </c>
      <c r="L71">
        <f t="shared" si="22"/>
        <v>0.83500885652536205</v>
      </c>
      <c r="M71">
        <f t="shared" si="25"/>
        <v>0.95204577762940479</v>
      </c>
      <c r="N71">
        <f t="shared" si="26"/>
        <v>0.97798066595059074</v>
      </c>
      <c r="O71">
        <f t="shared" si="27"/>
        <v>0.83073142044150872</v>
      </c>
    </row>
    <row r="72" spans="2:15" x14ac:dyDescent="0.3">
      <c r="B72">
        <v>6</v>
      </c>
      <c r="C72">
        <v>40</v>
      </c>
      <c r="D72">
        <v>0.87985400000000002</v>
      </c>
      <c r="E72">
        <v>1.3711346182214654</v>
      </c>
      <c r="F72">
        <v>1.1339192018079316</v>
      </c>
      <c r="G72">
        <v>1.6246980737495929</v>
      </c>
      <c r="H72">
        <v>0.77594064779673222</v>
      </c>
      <c r="I72">
        <f t="shared" si="23"/>
        <v>37.344356113219604</v>
      </c>
      <c r="J72">
        <f t="shared" si="21"/>
        <v>37.163265306122447</v>
      </c>
      <c r="K72">
        <f t="shared" si="24"/>
        <v>36</v>
      </c>
      <c r="L72">
        <f t="shared" si="22"/>
        <v>0.91407772390639408</v>
      </c>
      <c r="M72">
        <f t="shared" si="25"/>
        <v>0.93360890283049014</v>
      </c>
      <c r="N72">
        <f t="shared" si="26"/>
        <v>0.92908163265306121</v>
      </c>
      <c r="O72">
        <f t="shared" si="27"/>
        <v>1.0388970487221676</v>
      </c>
    </row>
    <row r="73" spans="2:15" x14ac:dyDescent="0.3">
      <c r="B73">
        <v>6</v>
      </c>
      <c r="C73">
        <v>38</v>
      </c>
      <c r="D73">
        <v>0.69731399999999999</v>
      </c>
      <c r="E73">
        <v>1.0639076707022654</v>
      </c>
      <c r="F73">
        <v>0.87984456137857747</v>
      </c>
      <c r="G73">
        <v>1.435396562298433</v>
      </c>
      <c r="H73">
        <v>0.79254226326911548</v>
      </c>
      <c r="I73">
        <f t="shared" si="23"/>
        <v>37.244746420385304</v>
      </c>
      <c r="J73">
        <f t="shared" si="21"/>
        <v>37.163265306122447</v>
      </c>
      <c r="K73">
        <f t="shared" si="24"/>
        <v>36</v>
      </c>
      <c r="L73">
        <f t="shared" si="22"/>
        <v>0.70926245253987386</v>
      </c>
      <c r="M73">
        <f t="shared" si="25"/>
        <v>0.98012490579961331</v>
      </c>
      <c r="N73">
        <f t="shared" si="26"/>
        <v>0.97798066595059074</v>
      </c>
      <c r="O73">
        <f t="shared" si="27"/>
        <v>1.0171349672312242</v>
      </c>
    </row>
    <row r="74" spans="2:15" x14ac:dyDescent="0.3">
      <c r="B74">
        <v>6</v>
      </c>
      <c r="C74">
        <v>38</v>
      </c>
      <c r="D74">
        <v>0.93062199999999995</v>
      </c>
      <c r="E74">
        <v>1.295208667427479</v>
      </c>
      <c r="F74">
        <v>1.0711289459302848</v>
      </c>
      <c r="G74">
        <v>1.3678501913100116</v>
      </c>
      <c r="H74">
        <v>0.86882350022923394</v>
      </c>
      <c r="I74">
        <f t="shared" si="23"/>
        <v>36.787058998624595</v>
      </c>
      <c r="J74">
        <f t="shared" si="21"/>
        <v>37.163265306122447</v>
      </c>
      <c r="K74">
        <f t="shared" si="24"/>
        <v>36</v>
      </c>
      <c r="L74">
        <f t="shared" si="22"/>
        <v>0.8634610890662503</v>
      </c>
      <c r="M74">
        <f t="shared" si="25"/>
        <v>0.96808049996380507</v>
      </c>
      <c r="N74">
        <f t="shared" si="26"/>
        <v>0.97798066595059074</v>
      </c>
      <c r="O74">
        <f t="shared" si="27"/>
        <v>0.92783223378154644</v>
      </c>
    </row>
    <row r="75" spans="2:15" x14ac:dyDescent="0.3">
      <c r="B75">
        <v>6</v>
      </c>
      <c r="C75">
        <v>36</v>
      </c>
      <c r="D75">
        <v>0.75828300000000004</v>
      </c>
      <c r="E75">
        <v>1.4548613000982009</v>
      </c>
      <c r="F75">
        <v>1.2031606103625803</v>
      </c>
      <c r="G75">
        <v>1.1294302311889399</v>
      </c>
      <c r="H75">
        <v>0.63024254074565034</v>
      </c>
      <c r="I75">
        <f t="shared" si="23"/>
        <v>38.218544755526096</v>
      </c>
      <c r="J75">
        <f t="shared" si="21"/>
        <v>37.163265306122447</v>
      </c>
      <c r="K75">
        <f t="shared" si="24"/>
        <v>36</v>
      </c>
      <c r="L75">
        <f t="shared" si="22"/>
        <v>0.96989477774126398</v>
      </c>
      <c r="M75">
        <f t="shared" si="25"/>
        <v>1.0616262432090582</v>
      </c>
      <c r="N75">
        <f t="shared" si="26"/>
        <v>1.032312925170068</v>
      </c>
      <c r="O75">
        <f t="shared" si="27"/>
        <v>1.2790670208105206</v>
      </c>
    </row>
    <row r="76" spans="2:15" x14ac:dyDescent="0.3">
      <c r="B76">
        <v>6</v>
      </c>
      <c r="C76">
        <v>33</v>
      </c>
      <c r="D76">
        <v>0.57138299999999997</v>
      </c>
      <c r="E76">
        <v>0.79002000652867477</v>
      </c>
      <c r="F76">
        <v>0.65334128634085664</v>
      </c>
      <c r="G76">
        <v>1.7687477821867361</v>
      </c>
      <c r="H76">
        <v>0.87455517039206676</v>
      </c>
      <c r="I76">
        <f t="shared" si="23"/>
        <v>36.752668977647602</v>
      </c>
      <c r="J76">
        <f t="shared" si="21"/>
        <v>37.163265306122447</v>
      </c>
      <c r="K76">
        <f t="shared" si="24"/>
        <v>36</v>
      </c>
      <c r="L76">
        <f t="shared" si="22"/>
        <v>0.52667307776456829</v>
      </c>
      <c r="M76">
        <f t="shared" si="25"/>
        <v>1.113717241746897</v>
      </c>
      <c r="N76">
        <f t="shared" si="26"/>
        <v>1.1261595547309833</v>
      </c>
      <c r="O76">
        <f t="shared" si="27"/>
        <v>0.92175139576180654</v>
      </c>
    </row>
    <row r="77" spans="2:15" x14ac:dyDescent="0.3">
      <c r="B77">
        <v>6</v>
      </c>
      <c r="C77">
        <v>40</v>
      </c>
      <c r="D77">
        <v>0.99229599999999996</v>
      </c>
      <c r="E77">
        <v>2.2198348342483309</v>
      </c>
      <c r="F77">
        <v>1.8357886307774238</v>
      </c>
      <c r="G77">
        <v>1.9574852956498958</v>
      </c>
      <c r="H77">
        <v>0.54052845919400871</v>
      </c>
      <c r="I77">
        <f t="shared" si="23"/>
        <v>38.756829244835949</v>
      </c>
      <c r="J77">
        <f t="shared" si="21"/>
        <v>37.163265306122447</v>
      </c>
      <c r="K77">
        <f t="shared" si="24"/>
        <v>36</v>
      </c>
      <c r="L77">
        <f t="shared" si="22"/>
        <v>1.4798704268511891</v>
      </c>
      <c r="M77">
        <f t="shared" si="25"/>
        <v>0.96892073112089872</v>
      </c>
      <c r="N77">
        <f t="shared" si="26"/>
        <v>0.92908163265306121</v>
      </c>
      <c r="O77">
        <f t="shared" si="27"/>
        <v>1.4913598632375713</v>
      </c>
    </row>
    <row r="78" spans="2:15" x14ac:dyDescent="0.3">
      <c r="B78">
        <v>6</v>
      </c>
      <c r="C78">
        <v>37</v>
      </c>
      <c r="D78">
        <v>0.75803600000000004</v>
      </c>
      <c r="E78">
        <v>1.5387691332765849</v>
      </c>
      <c r="F78">
        <v>1.272551829837792</v>
      </c>
      <c r="G78">
        <v>3.1946835168898935</v>
      </c>
      <c r="H78">
        <v>0.59568182782513812</v>
      </c>
      <c r="I78">
        <f t="shared" si="23"/>
        <v>38.425909033049173</v>
      </c>
      <c r="J78">
        <f t="shared" si="21"/>
        <v>37.163265306122447</v>
      </c>
      <c r="K78">
        <f t="shared" si="24"/>
        <v>36</v>
      </c>
      <c r="L78">
        <f t="shared" si="22"/>
        <v>1.0258325975223019</v>
      </c>
      <c r="M78">
        <f t="shared" si="25"/>
        <v>1.038538081974302</v>
      </c>
      <c r="N78">
        <f t="shared" si="26"/>
        <v>1.0044125758411473</v>
      </c>
      <c r="O78">
        <f t="shared" si="27"/>
        <v>1.3532768859556827</v>
      </c>
    </row>
    <row r="79" spans="2:15" x14ac:dyDescent="0.3">
      <c r="B79">
        <v>6</v>
      </c>
      <c r="C79">
        <v>37</v>
      </c>
      <c r="D79">
        <v>0.68376000000000003</v>
      </c>
      <c r="E79">
        <v>1.619753262553097</v>
      </c>
      <c r="F79">
        <v>1.3395251656488643</v>
      </c>
      <c r="G79">
        <v>1.6984824268102903</v>
      </c>
      <c r="H79">
        <v>0.5104495365481152</v>
      </c>
      <c r="I79">
        <f t="shared" si="23"/>
        <v>38.937302780711306</v>
      </c>
      <c r="J79">
        <f t="shared" si="21"/>
        <v>37.163265306122447</v>
      </c>
      <c r="K79">
        <f t="shared" si="24"/>
        <v>36</v>
      </c>
      <c r="L79">
        <f t="shared" si="22"/>
        <v>1.0798213070026561</v>
      </c>
      <c r="M79">
        <f t="shared" si="25"/>
        <v>1.052359534613819</v>
      </c>
      <c r="N79">
        <f t="shared" si="26"/>
        <v>1.0044125758411473</v>
      </c>
      <c r="O79">
        <f t="shared" si="27"/>
        <v>1.5792402407316253</v>
      </c>
    </row>
    <row r="80" spans="2:15" x14ac:dyDescent="0.3">
      <c r="B80">
        <v>6</v>
      </c>
      <c r="C80">
        <v>38</v>
      </c>
      <c r="D80">
        <v>0.82747499999999996</v>
      </c>
      <c r="E80">
        <v>1.0534609511282464</v>
      </c>
      <c r="F80">
        <v>0.87120519383328976</v>
      </c>
      <c r="G80">
        <v>1.6806470858859652</v>
      </c>
      <c r="H80">
        <v>0.94980494360820145</v>
      </c>
      <c r="I80">
        <f t="shared" si="23"/>
        <v>36.301170338350794</v>
      </c>
      <c r="J80">
        <f t="shared" si="21"/>
        <v>37.163265306122447</v>
      </c>
      <c r="K80">
        <f t="shared" si="24"/>
        <v>36</v>
      </c>
      <c r="L80">
        <f t="shared" si="22"/>
        <v>0.70229806441663178</v>
      </c>
      <c r="M80">
        <f t="shared" si="25"/>
        <v>0.95529395627238933</v>
      </c>
      <c r="N80">
        <f t="shared" si="26"/>
        <v>0.97798066595059074</v>
      </c>
      <c r="O80">
        <f t="shared" si="27"/>
        <v>0.84872420848561203</v>
      </c>
    </row>
    <row r="81" spans="2:15" x14ac:dyDescent="0.3">
      <c r="B81">
        <v>6</v>
      </c>
      <c r="C81">
        <v>37</v>
      </c>
      <c r="D81">
        <v>0.58586199999999999</v>
      </c>
      <c r="E81">
        <v>1.0710254834301487</v>
      </c>
      <c r="F81">
        <v>0.88573094512220196</v>
      </c>
      <c r="G81">
        <v>1.0194789036186644</v>
      </c>
      <c r="H81">
        <v>0.6614446556557535</v>
      </c>
      <c r="I81">
        <f t="shared" si="23"/>
        <v>38.031332066065481</v>
      </c>
      <c r="J81">
        <f t="shared" si="21"/>
        <v>37.163265306122447</v>
      </c>
      <c r="K81">
        <f t="shared" si="24"/>
        <v>36</v>
      </c>
      <c r="L81">
        <f t="shared" si="22"/>
        <v>0.71400759861891816</v>
      </c>
      <c r="M81">
        <f t="shared" si="25"/>
        <v>1.0278738396233913</v>
      </c>
      <c r="N81">
        <f t="shared" si="26"/>
        <v>1.0044125758411473</v>
      </c>
      <c r="O81">
        <f t="shared" si="27"/>
        <v>1.2187300057332924</v>
      </c>
    </row>
    <row r="82" spans="2:15" x14ac:dyDescent="0.3">
      <c r="B82">
        <v>6</v>
      </c>
      <c r="C82">
        <v>38</v>
      </c>
      <c r="D82">
        <v>1.1241509999999999</v>
      </c>
      <c r="E82">
        <v>1.4944481415611277</v>
      </c>
      <c r="F82">
        <v>1.2358986647280696</v>
      </c>
      <c r="G82">
        <v>1.447553141661964</v>
      </c>
      <c r="H82">
        <v>0.90958185495518984</v>
      </c>
      <c r="I82">
        <f t="shared" si="23"/>
        <v>36.542508870268861</v>
      </c>
      <c r="J82">
        <f t="shared" si="21"/>
        <v>37.163265306122447</v>
      </c>
      <c r="K82">
        <f t="shared" si="24"/>
        <v>36</v>
      </c>
      <c r="L82">
        <f t="shared" si="22"/>
        <v>0.99628565830119931</v>
      </c>
      <c r="M82">
        <f t="shared" si="25"/>
        <v>0.96164497027023321</v>
      </c>
      <c r="N82">
        <f t="shared" si="26"/>
        <v>0.97798066595059074</v>
      </c>
      <c r="O82">
        <f t="shared" si="27"/>
        <v>0.88625607974480247</v>
      </c>
    </row>
    <row r="83" spans="2:15" x14ac:dyDescent="0.3">
      <c r="B83">
        <v>6</v>
      </c>
      <c r="C83">
        <v>35</v>
      </c>
      <c r="D83">
        <v>0.84148000000000001</v>
      </c>
      <c r="E83">
        <v>1.1251792336584623</v>
      </c>
      <c r="F83">
        <v>0.93051573606668769</v>
      </c>
      <c r="G83">
        <v>1.2298563668718197</v>
      </c>
      <c r="H83">
        <v>0.90431571158265001</v>
      </c>
      <c r="I83">
        <f t="shared" si="23"/>
        <v>36.574105730504101</v>
      </c>
      <c r="J83">
        <f t="shared" si="21"/>
        <v>37.163265306122447</v>
      </c>
      <c r="K83">
        <f t="shared" si="24"/>
        <v>36</v>
      </c>
      <c r="L83">
        <f t="shared" si="22"/>
        <v>0.75010962397212599</v>
      </c>
      <c r="M83">
        <f t="shared" si="25"/>
        <v>1.0449744494429742</v>
      </c>
      <c r="N83">
        <f t="shared" si="26"/>
        <v>1.0618075801749272</v>
      </c>
      <c r="O83">
        <f t="shared" si="27"/>
        <v>0.89141705563070539</v>
      </c>
    </row>
    <row r="84" spans="2:15" x14ac:dyDescent="0.3">
      <c r="B84">
        <v>6</v>
      </c>
      <c r="C84">
        <v>40</v>
      </c>
      <c r="D84">
        <v>1.065574</v>
      </c>
      <c r="E84">
        <v>1.4138729996072548</v>
      </c>
      <c r="F84">
        <v>1.1692635587102456</v>
      </c>
      <c r="G84">
        <v>1.3103880748906098</v>
      </c>
      <c r="H84">
        <v>0.9113206274686092</v>
      </c>
      <c r="I84">
        <f t="shared" si="23"/>
        <v>36.532076235188342</v>
      </c>
      <c r="J84">
        <f t="shared" si="21"/>
        <v>37.163265306122447</v>
      </c>
      <c r="K84">
        <f t="shared" si="24"/>
        <v>36</v>
      </c>
      <c r="L84">
        <f t="shared" si="22"/>
        <v>0.94256960345009622</v>
      </c>
      <c r="M84">
        <f t="shared" si="25"/>
        <v>0.9133019058797085</v>
      </c>
      <c r="N84">
        <f t="shared" si="26"/>
        <v>0.92908163265306121</v>
      </c>
      <c r="O84">
        <f t="shared" si="27"/>
        <v>0.88456512963913925</v>
      </c>
    </row>
    <row r="85" spans="2:15" x14ac:dyDescent="0.3">
      <c r="B85">
        <v>6</v>
      </c>
      <c r="C85">
        <v>35</v>
      </c>
      <c r="D85">
        <v>0.97142099999999998</v>
      </c>
      <c r="E85">
        <v>1.2047215014240034</v>
      </c>
      <c r="F85">
        <v>0.99629666200646805</v>
      </c>
      <c r="G85">
        <v>1.2975655886793676</v>
      </c>
      <c r="H85">
        <v>0.975031872578625</v>
      </c>
      <c r="I85">
        <f t="shared" si="23"/>
        <v>36.149808764528252</v>
      </c>
      <c r="J85">
        <f t="shared" si="21"/>
        <v>37.163265306122447</v>
      </c>
      <c r="K85">
        <f t="shared" si="24"/>
        <v>36</v>
      </c>
      <c r="L85">
        <f t="shared" si="22"/>
        <v>0.80313710508684688</v>
      </c>
      <c r="M85">
        <f t="shared" si="25"/>
        <v>1.0328516789865214</v>
      </c>
      <c r="N85">
        <f t="shared" si="26"/>
        <v>1.0618075801749272</v>
      </c>
      <c r="O85">
        <f t="shared" si="27"/>
        <v>0.82676522855368262</v>
      </c>
    </row>
    <row r="86" spans="2:15" x14ac:dyDescent="0.3">
      <c r="B86">
        <v>6</v>
      </c>
      <c r="C86">
        <v>37</v>
      </c>
      <c r="D86">
        <v>0.80786599999999997</v>
      </c>
      <c r="E86">
        <v>1.0360529212844904</v>
      </c>
      <c r="F86">
        <v>0.85680886903544839</v>
      </c>
      <c r="G86">
        <v>1.6605615013760968</v>
      </c>
      <c r="H86">
        <v>0.9428777282726476</v>
      </c>
      <c r="I86">
        <f t="shared" si="23"/>
        <v>36.342733630364116</v>
      </c>
      <c r="J86">
        <f t="shared" si="21"/>
        <v>37.163265306122447</v>
      </c>
      <c r="K86">
        <f t="shared" si="24"/>
        <v>36</v>
      </c>
      <c r="L86">
        <f t="shared" si="22"/>
        <v>0.69069286381429018</v>
      </c>
      <c r="M86">
        <f t="shared" si="25"/>
        <v>0.98223604406389498</v>
      </c>
      <c r="N86">
        <f t="shared" si="26"/>
        <v>1.0044125758411473</v>
      </c>
      <c r="O86">
        <f t="shared" si="27"/>
        <v>0.85495968862941407</v>
      </c>
    </row>
    <row r="87" spans="2:15" x14ac:dyDescent="0.3">
      <c r="B87">
        <v>6</v>
      </c>
      <c r="C87">
        <v>39</v>
      </c>
      <c r="D87">
        <v>1.179794</v>
      </c>
      <c r="E87">
        <v>1.8282951848461482</v>
      </c>
      <c r="F87">
        <v>1.5119879471493118</v>
      </c>
      <c r="G87">
        <v>1.5438771911965308</v>
      </c>
      <c r="H87">
        <v>0.7802932571151594</v>
      </c>
      <c r="I87">
        <f t="shared" si="23"/>
        <v>37.318240457309045</v>
      </c>
      <c r="J87">
        <f t="shared" si="21"/>
        <v>37.163265306122447</v>
      </c>
      <c r="K87">
        <f t="shared" si="24"/>
        <v>36</v>
      </c>
      <c r="L87">
        <f t="shared" si="22"/>
        <v>1.2188474267836293</v>
      </c>
      <c r="M87">
        <f t="shared" si="25"/>
        <v>0.95687796044382167</v>
      </c>
      <c r="N87">
        <f t="shared" si="26"/>
        <v>0.95290423861852425</v>
      </c>
      <c r="O87">
        <f t="shared" si="27"/>
        <v>1.0331019031997359</v>
      </c>
    </row>
    <row r="88" spans="2:15" x14ac:dyDescent="0.3">
      <c r="B88">
        <v>6</v>
      </c>
      <c r="C88">
        <v>39</v>
      </c>
      <c r="D88">
        <v>0.98774499999999998</v>
      </c>
      <c r="E88">
        <v>1.6372177890047519</v>
      </c>
      <c r="F88">
        <v>1.3539682127653476</v>
      </c>
      <c r="G88">
        <v>1.3812294434369832</v>
      </c>
      <c r="H88">
        <v>0.72951860367728094</v>
      </c>
      <c r="I88">
        <f t="shared" si="23"/>
        <v>37.622888377936313</v>
      </c>
      <c r="J88">
        <f t="shared" si="21"/>
        <v>37.163265306122447</v>
      </c>
      <c r="K88">
        <f t="shared" si="24"/>
        <v>36</v>
      </c>
      <c r="L88">
        <f t="shared" si="22"/>
        <v>1.0914641715149234</v>
      </c>
      <c r="M88">
        <f t="shared" si="25"/>
        <v>0.96468944558811054</v>
      </c>
      <c r="N88">
        <f t="shared" si="26"/>
        <v>0.95290423861852425</v>
      </c>
      <c r="O88">
        <f t="shared" si="27"/>
        <v>1.1050060202936218</v>
      </c>
    </row>
    <row r="89" spans="2:15" x14ac:dyDescent="0.3">
      <c r="B89">
        <v>6</v>
      </c>
      <c r="C89">
        <v>36</v>
      </c>
      <c r="D89">
        <v>0.88423499999999999</v>
      </c>
      <c r="E89">
        <v>1.1826439402564488</v>
      </c>
      <c r="F89">
        <v>0.97803866588829547</v>
      </c>
      <c r="G89">
        <v>1.2898088694482652</v>
      </c>
      <c r="H89">
        <v>0.90409002306355746</v>
      </c>
      <c r="I89">
        <f t="shared" si="23"/>
        <v>36.575459861618654</v>
      </c>
      <c r="J89">
        <f t="shared" si="21"/>
        <v>37.163265306122447</v>
      </c>
      <c r="K89">
        <f t="shared" si="24"/>
        <v>36</v>
      </c>
      <c r="L89">
        <f t="shared" si="22"/>
        <v>0.78841892454260576</v>
      </c>
      <c r="M89">
        <f t="shared" si="25"/>
        <v>1.0159849961560736</v>
      </c>
      <c r="N89">
        <f t="shared" si="26"/>
        <v>1.032312925170068</v>
      </c>
      <c r="O89">
        <f t="shared" si="27"/>
        <v>0.89163958058955572</v>
      </c>
    </row>
    <row r="90" spans="2:15" x14ac:dyDescent="0.3">
      <c r="B90">
        <v>6</v>
      </c>
      <c r="C90">
        <v>37</v>
      </c>
      <c r="D90">
        <v>0.63105</v>
      </c>
      <c r="E90">
        <v>1.2309721288525697</v>
      </c>
      <c r="F90">
        <v>1.0180057561429485</v>
      </c>
      <c r="G90">
        <v>1.6833257265513171</v>
      </c>
      <c r="H90">
        <v>0.61988843991505671</v>
      </c>
      <c r="I90">
        <f t="shared" si="23"/>
        <v>38.280669360509663</v>
      </c>
      <c r="J90">
        <f t="shared" si="21"/>
        <v>37.163265306122447</v>
      </c>
      <c r="K90">
        <f t="shared" si="24"/>
        <v>36</v>
      </c>
      <c r="L90">
        <f t="shared" si="22"/>
        <v>0.82063729321727508</v>
      </c>
      <c r="M90">
        <f t="shared" si="25"/>
        <v>1.0346126854191802</v>
      </c>
      <c r="N90">
        <f t="shared" si="26"/>
        <v>1.0044125758411473</v>
      </c>
      <c r="O90">
        <f t="shared" si="27"/>
        <v>1.3004314923021552</v>
      </c>
    </row>
    <row r="91" spans="2:15" x14ac:dyDescent="0.3">
      <c r="B91">
        <v>6</v>
      </c>
      <c r="C91">
        <v>38</v>
      </c>
      <c r="D91">
        <v>0.92454000000000003</v>
      </c>
      <c r="E91">
        <v>1.6855200214426802</v>
      </c>
      <c r="F91">
        <v>1.3939138374499622</v>
      </c>
      <c r="G91">
        <v>1.4330325974117666</v>
      </c>
      <c r="H91">
        <v>0.66326911689990919</v>
      </c>
      <c r="I91">
        <f t="shared" si="23"/>
        <v>38.020385298600544</v>
      </c>
      <c r="J91">
        <f t="shared" si="21"/>
        <v>37.163265306122447</v>
      </c>
      <c r="K91">
        <f t="shared" si="24"/>
        <v>36</v>
      </c>
      <c r="L91">
        <f t="shared" si="22"/>
        <v>1.1236652363117046</v>
      </c>
      <c r="M91">
        <f t="shared" si="25"/>
        <v>1.0005364552263301</v>
      </c>
      <c r="N91">
        <f t="shared" si="26"/>
        <v>0.97798066595059074</v>
      </c>
      <c r="O91">
        <f t="shared" si="27"/>
        <v>1.2153776324569023</v>
      </c>
    </row>
    <row r="92" spans="2:15" x14ac:dyDescent="0.3">
      <c r="B92">
        <v>6</v>
      </c>
      <c r="C92">
        <v>37</v>
      </c>
      <c r="D92">
        <v>0.56715499999999996</v>
      </c>
      <c r="E92">
        <v>1.0839880345305175</v>
      </c>
      <c r="F92">
        <v>0.89645088859222433</v>
      </c>
      <c r="G92">
        <v>2.5170345282081197</v>
      </c>
      <c r="H92">
        <v>0.63266711787262919</v>
      </c>
      <c r="I92">
        <f t="shared" si="23"/>
        <v>38.203997292764228</v>
      </c>
      <c r="J92">
        <f t="shared" si="21"/>
        <v>37.163265306122447</v>
      </c>
      <c r="K92">
        <f t="shared" si="24"/>
        <v>36</v>
      </c>
      <c r="L92">
        <f t="shared" si="22"/>
        <v>0.72264918570189529</v>
      </c>
      <c r="M92">
        <f t="shared" si="25"/>
        <v>1.0325404673720062</v>
      </c>
      <c r="N92">
        <f t="shared" si="26"/>
        <v>1.0044125758411473</v>
      </c>
      <c r="O92">
        <f t="shared" si="27"/>
        <v>1.2741652382539082</v>
      </c>
    </row>
    <row r="93" spans="2:15" x14ac:dyDescent="0.3">
      <c r="B93">
        <v>6</v>
      </c>
      <c r="C93">
        <v>42</v>
      </c>
      <c r="D93">
        <v>1.1255930000000001</v>
      </c>
      <c r="E93">
        <v>1.5864552586645841</v>
      </c>
      <c r="F93">
        <v>1.311987938093458</v>
      </c>
      <c r="G93">
        <v>1.2004057989784105</v>
      </c>
      <c r="H93">
        <v>0.85792938129879337</v>
      </c>
      <c r="I93">
        <f t="shared" si="23"/>
        <v>36.852423712207241</v>
      </c>
      <c r="J93">
        <f t="shared" si="21"/>
        <v>37.163265306122447</v>
      </c>
      <c r="K93">
        <f t="shared" si="24"/>
        <v>36</v>
      </c>
      <c r="L93">
        <f t="shared" si="22"/>
        <v>1.0576229296875839</v>
      </c>
      <c r="M93">
        <f t="shared" si="25"/>
        <v>0.87743865981445812</v>
      </c>
      <c r="N93">
        <f t="shared" si="26"/>
        <v>0.88483965014577259</v>
      </c>
      <c r="O93">
        <f t="shared" si="27"/>
        <v>0.93961398985919764</v>
      </c>
    </row>
    <row r="94" spans="2:15" x14ac:dyDescent="0.3">
      <c r="B94">
        <v>6</v>
      </c>
      <c r="C94">
        <v>35</v>
      </c>
      <c r="D94">
        <v>0.81609799999999999</v>
      </c>
      <c r="E94">
        <v>1.3591175873940242</v>
      </c>
      <c r="F94">
        <v>1.1239811973094174</v>
      </c>
      <c r="G94">
        <v>1.946075156407943</v>
      </c>
      <c r="H94">
        <v>0.72607798240181665</v>
      </c>
      <c r="I94">
        <f t="shared" si="23"/>
        <v>37.643532105589102</v>
      </c>
      <c r="J94">
        <f t="shared" si="21"/>
        <v>37.163265306122447</v>
      </c>
      <c r="K94">
        <f t="shared" si="24"/>
        <v>36</v>
      </c>
      <c r="L94">
        <f t="shared" si="22"/>
        <v>0.90606647538208163</v>
      </c>
      <c r="M94">
        <f t="shared" si="25"/>
        <v>1.0755294887311173</v>
      </c>
      <c r="N94">
        <f t="shared" si="26"/>
        <v>1.0618075801749272</v>
      </c>
      <c r="O94">
        <f t="shared" si="27"/>
        <v>1.1102422446594424</v>
      </c>
    </row>
    <row r="95" spans="2:15" x14ac:dyDescent="0.3">
      <c r="B95">
        <v>6</v>
      </c>
      <c r="C95">
        <v>36</v>
      </c>
      <c r="D95">
        <v>0.78274999999999995</v>
      </c>
      <c r="E95">
        <v>1.0799449766930462</v>
      </c>
      <c r="F95">
        <v>0.89310730667473515</v>
      </c>
      <c r="G95">
        <v>1.6588473213254034</v>
      </c>
      <c r="H95">
        <v>0.87643443755306016</v>
      </c>
      <c r="I95">
        <f t="shared" si="23"/>
        <v>36.741393374681635</v>
      </c>
      <c r="J95">
        <f t="shared" si="21"/>
        <v>37.163265306122447</v>
      </c>
      <c r="K95">
        <f t="shared" si="24"/>
        <v>36</v>
      </c>
      <c r="L95">
        <f t="shared" si="22"/>
        <v>0.71995384925820505</v>
      </c>
      <c r="M95">
        <f t="shared" si="25"/>
        <v>1.0205942604078233</v>
      </c>
      <c r="N95">
        <f t="shared" si="26"/>
        <v>1.032312925170068</v>
      </c>
      <c r="O95">
        <f t="shared" si="27"/>
        <v>0.91977495912897489</v>
      </c>
    </row>
    <row r="96" spans="2:15" x14ac:dyDescent="0.3">
      <c r="B96">
        <v>6</v>
      </c>
      <c r="C96">
        <v>37</v>
      </c>
      <c r="D96">
        <v>1.162771</v>
      </c>
      <c r="E96">
        <v>1.9226756662862181</v>
      </c>
      <c r="F96">
        <v>1.590039977021908</v>
      </c>
      <c r="G96">
        <v>1.3930607599905915</v>
      </c>
      <c r="H96">
        <v>0.73128412920650676</v>
      </c>
      <c r="I96">
        <f t="shared" si="23"/>
        <v>37.612295224760956</v>
      </c>
      <c r="J96">
        <f t="shared" si="21"/>
        <v>37.163265306122447</v>
      </c>
      <c r="K96">
        <f t="shared" si="24"/>
        <v>36</v>
      </c>
      <c r="L96">
        <f t="shared" si="22"/>
        <v>1.2817669202523547</v>
      </c>
      <c r="M96">
        <f t="shared" si="25"/>
        <v>1.0165485195881339</v>
      </c>
      <c r="N96">
        <f t="shared" si="26"/>
        <v>1.0044125758411473</v>
      </c>
      <c r="O96">
        <f t="shared" si="27"/>
        <v>1.102338225026557</v>
      </c>
    </row>
    <row r="97" spans="2:15" x14ac:dyDescent="0.3">
      <c r="B97">
        <v>6</v>
      </c>
      <c r="C97">
        <v>34</v>
      </c>
      <c r="D97">
        <v>0.88139299999999998</v>
      </c>
      <c r="E97">
        <v>1.2015290079622916</v>
      </c>
      <c r="F97">
        <v>0.9936564911656377</v>
      </c>
      <c r="G97">
        <v>1.301787636627963</v>
      </c>
      <c r="H97">
        <v>0.88701981805206775</v>
      </c>
      <c r="I97">
        <f t="shared" si="23"/>
        <v>36.677881091687595</v>
      </c>
      <c r="J97">
        <f t="shared" si="21"/>
        <v>37.163265306122447</v>
      </c>
      <c r="K97">
        <f t="shared" si="24"/>
        <v>36</v>
      </c>
      <c r="L97">
        <f t="shared" si="22"/>
        <v>0.8010088041029122</v>
      </c>
      <c r="M97">
        <f t="shared" si="25"/>
        <v>1.078761208579047</v>
      </c>
      <c r="N97">
        <f t="shared" si="26"/>
        <v>1.0930372148859544</v>
      </c>
      <c r="O97">
        <f t="shared" si="27"/>
        <v>0.90879869037184569</v>
      </c>
    </row>
    <row r="98" spans="2:15" x14ac:dyDescent="0.3">
      <c r="B98">
        <v>6</v>
      </c>
      <c r="C98">
        <v>34</v>
      </c>
      <c r="D98">
        <v>0.62625900000000001</v>
      </c>
      <c r="E98">
        <v>1.7147963927147285</v>
      </c>
      <c r="F98">
        <v>1.4181252016030272</v>
      </c>
      <c r="G98">
        <v>2.5288831863317713</v>
      </c>
      <c r="H98">
        <v>0.44161051456675782</v>
      </c>
      <c r="I98">
        <f t="shared" si="23"/>
        <v>39.350336912599452</v>
      </c>
      <c r="J98">
        <f t="shared" si="21"/>
        <v>37.163265306122447</v>
      </c>
      <c r="K98">
        <f t="shared" si="24"/>
        <v>36</v>
      </c>
      <c r="L98">
        <f t="shared" si="22"/>
        <v>1.14318256047591</v>
      </c>
      <c r="M98">
        <f t="shared" si="25"/>
        <v>1.1573628503705722</v>
      </c>
      <c r="N98">
        <f t="shared" si="26"/>
        <v>1.0930372148859544</v>
      </c>
      <c r="O98">
        <f t="shared" si="27"/>
        <v>1.825414980824084</v>
      </c>
    </row>
    <row r="99" spans="2:15" x14ac:dyDescent="0.3">
      <c r="B99">
        <v>6</v>
      </c>
      <c r="C99">
        <v>39</v>
      </c>
      <c r="D99">
        <v>0.64224199999999998</v>
      </c>
      <c r="E99">
        <v>1.3546643818352073</v>
      </c>
      <c r="F99">
        <v>1.1202984259566742</v>
      </c>
      <c r="G99">
        <v>1.0827670410608117</v>
      </c>
      <c r="H99">
        <v>0.57327760632311886</v>
      </c>
      <c r="I99">
        <f t="shared" si="23"/>
        <v>38.560334362061283</v>
      </c>
      <c r="J99">
        <f t="shared" ref="J99:J130" si="28">6*B99+(6-B99)*G99+AE$5</f>
        <v>37.163265306122447</v>
      </c>
      <c r="K99">
        <f t="shared" si="24"/>
        <v>36</v>
      </c>
      <c r="L99">
        <f t="shared" ref="L99:L130" si="29">F99*(1-AE$5/B99)</f>
        <v>0.90309771072017642</v>
      </c>
      <c r="M99">
        <f t="shared" si="25"/>
        <v>0.98872652210413547</v>
      </c>
      <c r="N99">
        <f t="shared" si="26"/>
        <v>0.95290423861852425</v>
      </c>
      <c r="O99">
        <f t="shared" si="27"/>
        <v>1.4061642040230575</v>
      </c>
    </row>
    <row r="100" spans="2:15" x14ac:dyDescent="0.3">
      <c r="B100">
        <v>6</v>
      </c>
      <c r="C100">
        <v>36</v>
      </c>
      <c r="D100">
        <v>0.90111200000000002</v>
      </c>
      <c r="E100">
        <v>1.3339125524884243</v>
      </c>
      <c r="F100">
        <v>1.1031368012290592</v>
      </c>
      <c r="G100">
        <v>1.535043216728595</v>
      </c>
      <c r="H100">
        <v>0.81686332918639526</v>
      </c>
      <c r="I100">
        <f t="shared" si="23"/>
        <v>37.098820024881626</v>
      </c>
      <c r="J100">
        <f t="shared" si="28"/>
        <v>37.163265306122447</v>
      </c>
      <c r="K100">
        <f t="shared" si="24"/>
        <v>36</v>
      </c>
      <c r="L100">
        <f t="shared" si="29"/>
        <v>0.88926333976628269</v>
      </c>
      <c r="M100">
        <f t="shared" si="25"/>
        <v>1.0305227784689341</v>
      </c>
      <c r="N100">
        <f t="shared" si="26"/>
        <v>1.032312925170068</v>
      </c>
      <c r="O100">
        <f t="shared" si="27"/>
        <v>0.98685106819827351</v>
      </c>
    </row>
    <row r="101" spans="2:15" x14ac:dyDescent="0.3">
      <c r="B101">
        <v>6</v>
      </c>
      <c r="C101">
        <v>39</v>
      </c>
      <c r="D101">
        <v>1.2982400000000001</v>
      </c>
      <c r="E101">
        <v>1.7272289601221227</v>
      </c>
      <c r="F101">
        <v>1.4284068520869904</v>
      </c>
      <c r="G101">
        <v>1.1320788668561095</v>
      </c>
      <c r="H101">
        <v>0.90887270535225417</v>
      </c>
      <c r="I101">
        <f t="shared" si="23"/>
        <v>36.546763767886475</v>
      </c>
      <c r="J101">
        <f t="shared" si="28"/>
        <v>37.163265306122447</v>
      </c>
      <c r="K101">
        <f t="shared" si="24"/>
        <v>36</v>
      </c>
      <c r="L101">
        <f t="shared" si="29"/>
        <v>1.1514708297435945</v>
      </c>
      <c r="M101">
        <f t="shared" si="25"/>
        <v>0.93709650686888402</v>
      </c>
      <c r="N101">
        <f t="shared" si="26"/>
        <v>0.95290423861852425</v>
      </c>
      <c r="O101">
        <f t="shared" si="27"/>
        <v>0.88694758268393703</v>
      </c>
    </row>
    <row r="102" spans="2:15" x14ac:dyDescent="0.3">
      <c r="B102">
        <v>6</v>
      </c>
      <c r="C102">
        <v>36</v>
      </c>
      <c r="D102">
        <v>1.0470539999999999</v>
      </c>
      <c r="E102">
        <v>1.389668658002007</v>
      </c>
      <c r="F102">
        <v>1.1492467293277959</v>
      </c>
      <c r="G102">
        <v>1.3552115550561248</v>
      </c>
      <c r="H102">
        <v>0.91107851193314304</v>
      </c>
      <c r="I102">
        <f t="shared" si="23"/>
        <v>36.53352892840114</v>
      </c>
      <c r="J102">
        <f t="shared" si="28"/>
        <v>37.163265306122447</v>
      </c>
      <c r="K102">
        <f t="shared" si="24"/>
        <v>36</v>
      </c>
      <c r="L102">
        <f t="shared" si="29"/>
        <v>0.92643358792750918</v>
      </c>
      <c r="M102">
        <f t="shared" si="25"/>
        <v>1.0148202480111428</v>
      </c>
      <c r="N102">
        <f t="shared" si="26"/>
        <v>1.032312925170068</v>
      </c>
      <c r="O102">
        <f t="shared" si="27"/>
        <v>0.88480019934741594</v>
      </c>
    </row>
    <row r="103" spans="2:15" x14ac:dyDescent="0.3">
      <c r="B103">
        <v>6</v>
      </c>
      <c r="C103">
        <v>36</v>
      </c>
      <c r="D103">
        <v>0.73434699999999997</v>
      </c>
      <c r="E103">
        <v>0.942643845598785</v>
      </c>
      <c r="F103">
        <v>0.77956018525519266</v>
      </c>
      <c r="G103">
        <v>1.0133792085459918</v>
      </c>
      <c r="H103">
        <v>0.94200167464890228</v>
      </c>
      <c r="I103">
        <f t="shared" si="23"/>
        <v>36.347989952106587</v>
      </c>
      <c r="J103">
        <f t="shared" si="28"/>
        <v>37.163265306122447</v>
      </c>
      <c r="K103">
        <f t="shared" si="24"/>
        <v>36</v>
      </c>
      <c r="L103">
        <f t="shared" si="29"/>
        <v>0.62842096566490036</v>
      </c>
      <c r="M103">
        <f t="shared" si="25"/>
        <v>1.0096663875585163</v>
      </c>
      <c r="N103">
        <f t="shared" si="26"/>
        <v>1.032312925170068</v>
      </c>
      <c r="O103">
        <f t="shared" si="27"/>
        <v>0.85575479393924181</v>
      </c>
    </row>
    <row r="104" spans="2:15" x14ac:dyDescent="0.3">
      <c r="B104">
        <v>6</v>
      </c>
      <c r="C104">
        <v>40</v>
      </c>
      <c r="D104">
        <v>1.4318</v>
      </c>
      <c r="E104">
        <v>2.0786502726137868</v>
      </c>
      <c r="F104">
        <v>1.7190299381525491</v>
      </c>
      <c r="G104">
        <v>1.2631537060180436</v>
      </c>
      <c r="H104">
        <v>0.83291161382492462</v>
      </c>
      <c r="I104">
        <f t="shared" si="23"/>
        <v>37.00253031705045</v>
      </c>
      <c r="J104">
        <f t="shared" si="28"/>
        <v>37.163265306122447</v>
      </c>
      <c r="K104">
        <f t="shared" si="24"/>
        <v>36</v>
      </c>
      <c r="L104">
        <f t="shared" si="29"/>
        <v>1.3857486236127696</v>
      </c>
      <c r="M104">
        <f t="shared" si="25"/>
        <v>0.92506325792626121</v>
      </c>
      <c r="N104">
        <f t="shared" si="26"/>
        <v>0.92908163265306121</v>
      </c>
      <c r="O104">
        <f t="shared" si="27"/>
        <v>0.96783672552924271</v>
      </c>
    </row>
    <row r="105" spans="2:15" x14ac:dyDescent="0.3">
      <c r="B105">
        <v>6</v>
      </c>
      <c r="C105">
        <v>37</v>
      </c>
      <c r="D105">
        <v>0.77814000000000005</v>
      </c>
      <c r="E105">
        <v>1.2335098581880124</v>
      </c>
      <c r="F105">
        <v>1.0201044414100322</v>
      </c>
      <c r="G105">
        <v>1.5361359241237071</v>
      </c>
      <c r="H105">
        <v>0.76280424671460256</v>
      </c>
      <c r="I105">
        <f t="shared" si="23"/>
        <v>37.423174519712383</v>
      </c>
      <c r="J105">
        <f t="shared" si="28"/>
        <v>37.163265306122447</v>
      </c>
      <c r="K105">
        <f t="shared" si="24"/>
        <v>36</v>
      </c>
      <c r="L105">
        <f t="shared" si="29"/>
        <v>0.82232909052441394</v>
      </c>
      <c r="M105">
        <f t="shared" si="25"/>
        <v>1.0114371491814158</v>
      </c>
      <c r="N105">
        <f t="shared" si="26"/>
        <v>1.0044125758411473</v>
      </c>
      <c r="O105">
        <f t="shared" si="27"/>
        <v>1.0567880979314954</v>
      </c>
    </row>
    <row r="106" spans="2:15" x14ac:dyDescent="0.3">
      <c r="B106">
        <v>6</v>
      </c>
      <c r="C106">
        <v>35</v>
      </c>
      <c r="D106">
        <v>0.82635700000000001</v>
      </c>
      <c r="E106">
        <v>1.762726555725094</v>
      </c>
      <c r="F106">
        <v>1.457763127347864</v>
      </c>
      <c r="G106">
        <v>2.3429051693063698</v>
      </c>
      <c r="H106">
        <v>0.56686644386691754</v>
      </c>
      <c r="I106">
        <f t="shared" si="23"/>
        <v>38.598801336798495</v>
      </c>
      <c r="J106">
        <f t="shared" si="28"/>
        <v>37.163265306122447</v>
      </c>
      <c r="K106">
        <f t="shared" si="24"/>
        <v>36</v>
      </c>
      <c r="L106">
        <f t="shared" si="29"/>
        <v>1.1751355822498091</v>
      </c>
      <c r="M106">
        <f t="shared" si="25"/>
        <v>1.1028228953370998</v>
      </c>
      <c r="N106">
        <f t="shared" si="26"/>
        <v>1.0618075801749272</v>
      </c>
      <c r="O106">
        <f t="shared" si="27"/>
        <v>1.4220676804937926</v>
      </c>
    </row>
    <row r="107" spans="2:15" x14ac:dyDescent="0.3">
      <c r="B107">
        <v>6</v>
      </c>
      <c r="C107">
        <v>37</v>
      </c>
      <c r="D107">
        <v>0.63253300000000001</v>
      </c>
      <c r="E107">
        <v>0.99539429449233563</v>
      </c>
      <c r="F107">
        <v>0.82318445533742013</v>
      </c>
      <c r="G107">
        <v>1.8016148243353933</v>
      </c>
      <c r="H107">
        <v>0.76839764878787364</v>
      </c>
      <c r="I107">
        <f t="shared" si="23"/>
        <v>37.389614107272756</v>
      </c>
      <c r="J107">
        <f t="shared" si="28"/>
        <v>37.163265306122447</v>
      </c>
      <c r="K107">
        <f t="shared" si="24"/>
        <v>36</v>
      </c>
      <c r="L107">
        <f t="shared" si="29"/>
        <v>0.66358746909853272</v>
      </c>
      <c r="M107">
        <f t="shared" si="25"/>
        <v>1.0105301110073719</v>
      </c>
      <c r="N107">
        <f t="shared" si="26"/>
        <v>1.0044125758411473</v>
      </c>
      <c r="O107">
        <f t="shared" si="27"/>
        <v>1.0490954133595127</v>
      </c>
    </row>
    <row r="108" spans="2:15" x14ac:dyDescent="0.3">
      <c r="B108">
        <v>6</v>
      </c>
      <c r="C108">
        <v>36</v>
      </c>
      <c r="D108">
        <v>0.88355300000000003</v>
      </c>
      <c r="E108">
        <v>1.1544723085634818</v>
      </c>
      <c r="F108">
        <v>0.95474091401302608</v>
      </c>
      <c r="G108">
        <v>1.2645792750195106</v>
      </c>
      <c r="H108">
        <v>0.92543745327326066</v>
      </c>
      <c r="I108">
        <f t="shared" si="23"/>
        <v>36.447375280360433</v>
      </c>
      <c r="J108">
        <f t="shared" si="28"/>
        <v>37.163265306122447</v>
      </c>
      <c r="K108">
        <f t="shared" si="24"/>
        <v>36</v>
      </c>
      <c r="L108">
        <f t="shared" si="29"/>
        <v>0.76963808374519471</v>
      </c>
      <c r="M108">
        <f t="shared" si="25"/>
        <v>1.0124270911211231</v>
      </c>
      <c r="N108">
        <f t="shared" si="26"/>
        <v>1.032312925170068</v>
      </c>
      <c r="O108">
        <f t="shared" si="27"/>
        <v>0.87107177922002943</v>
      </c>
    </row>
    <row r="109" spans="2:15" x14ac:dyDescent="0.3">
      <c r="B109">
        <v>6</v>
      </c>
      <c r="C109">
        <v>39</v>
      </c>
      <c r="D109">
        <v>1.0953649999999999</v>
      </c>
      <c r="E109">
        <v>1.5940261349411962</v>
      </c>
      <c r="F109">
        <v>1.3182490023758975</v>
      </c>
      <c r="G109">
        <v>1.4009814789182096</v>
      </c>
      <c r="H109">
        <v>0.83092420174474568</v>
      </c>
      <c r="I109">
        <f t="shared" si="23"/>
        <v>37.014454789531527</v>
      </c>
      <c r="J109">
        <f t="shared" si="28"/>
        <v>37.163265306122447</v>
      </c>
      <c r="K109">
        <f t="shared" si="24"/>
        <v>36</v>
      </c>
      <c r="L109">
        <f t="shared" si="29"/>
        <v>1.0626701141601627</v>
      </c>
      <c r="M109">
        <f t="shared" si="25"/>
        <v>0.94908858434696219</v>
      </c>
      <c r="N109">
        <f t="shared" si="26"/>
        <v>0.95290423861852425</v>
      </c>
      <c r="O109">
        <f t="shared" si="27"/>
        <v>0.97015160623186125</v>
      </c>
    </row>
    <row r="110" spans="2:15" x14ac:dyDescent="0.3">
      <c r="B110">
        <v>6</v>
      </c>
      <c r="C110">
        <v>36</v>
      </c>
      <c r="D110">
        <v>0.87536499999999995</v>
      </c>
      <c r="E110">
        <v>1.4267416831507964</v>
      </c>
      <c r="F110">
        <v>1.1799058743356357</v>
      </c>
      <c r="G110">
        <v>1.7161612764642189</v>
      </c>
      <c r="H110">
        <v>0.74189392479538918</v>
      </c>
      <c r="I110">
        <f t="shared" si="23"/>
        <v>37.548636451227665</v>
      </c>
      <c r="J110">
        <f t="shared" si="28"/>
        <v>37.163265306122447</v>
      </c>
      <c r="K110">
        <f t="shared" si="24"/>
        <v>36</v>
      </c>
      <c r="L110">
        <f t="shared" si="29"/>
        <v>0.95114861298484943</v>
      </c>
      <c r="M110">
        <f t="shared" si="25"/>
        <v>1.0430176792007684</v>
      </c>
      <c r="N110">
        <f t="shared" si="26"/>
        <v>1.032312925170068</v>
      </c>
      <c r="O110">
        <f t="shared" si="27"/>
        <v>1.086573729798255</v>
      </c>
    </row>
    <row r="111" spans="2:15" x14ac:dyDescent="0.3">
      <c r="B111">
        <v>6</v>
      </c>
      <c r="C111">
        <v>42</v>
      </c>
      <c r="D111">
        <v>1.0007520000000001</v>
      </c>
      <c r="E111">
        <v>1.3361000861332257</v>
      </c>
      <c r="F111">
        <v>1.1049458769911886</v>
      </c>
      <c r="G111">
        <v>1.7649989834512381</v>
      </c>
      <c r="H111">
        <v>0.90570227993889385</v>
      </c>
      <c r="I111">
        <f t="shared" si="23"/>
        <v>36.565786320366634</v>
      </c>
      <c r="J111">
        <f t="shared" si="28"/>
        <v>37.163265306122447</v>
      </c>
      <c r="K111">
        <f t="shared" si="24"/>
        <v>36</v>
      </c>
      <c r="L111">
        <f t="shared" si="29"/>
        <v>0.89072167635004007</v>
      </c>
      <c r="M111">
        <f t="shared" si="25"/>
        <v>0.87061396000872937</v>
      </c>
      <c r="N111">
        <f t="shared" si="26"/>
        <v>0.88483965014577259</v>
      </c>
      <c r="O111">
        <f t="shared" si="27"/>
        <v>0.89005235697759288</v>
      </c>
    </row>
    <row r="112" spans="2:15" x14ac:dyDescent="0.3">
      <c r="B112">
        <v>6</v>
      </c>
      <c r="C112">
        <v>38</v>
      </c>
      <c r="D112">
        <v>0.96091599999999999</v>
      </c>
      <c r="E112">
        <v>1.3961672105355141</v>
      </c>
      <c r="F112">
        <v>1.1546209890130044</v>
      </c>
      <c r="G112">
        <v>1.2214155812075909</v>
      </c>
      <c r="H112">
        <v>0.83223500104689097</v>
      </c>
      <c r="I112">
        <f t="shared" si="23"/>
        <v>37.006589993718656</v>
      </c>
      <c r="J112">
        <f t="shared" si="28"/>
        <v>37.163265306122447</v>
      </c>
      <c r="K112">
        <f t="shared" si="24"/>
        <v>36</v>
      </c>
      <c r="L112">
        <f t="shared" si="29"/>
        <v>0.93076589930640174</v>
      </c>
      <c r="M112">
        <f t="shared" si="25"/>
        <v>0.97385763141364878</v>
      </c>
      <c r="N112">
        <f t="shared" si="26"/>
        <v>0.97798066595059074</v>
      </c>
      <c r="O112">
        <f t="shared" si="27"/>
        <v>0.96862358344163457</v>
      </c>
    </row>
    <row r="113" spans="2:15" x14ac:dyDescent="0.3">
      <c r="B113">
        <v>6</v>
      </c>
      <c r="C113">
        <v>35</v>
      </c>
      <c r="D113">
        <v>0.68989800000000001</v>
      </c>
      <c r="E113">
        <v>1.0081789165337958</v>
      </c>
      <c r="F113">
        <v>0.8337572526601752</v>
      </c>
      <c r="G113">
        <v>1.2924252704644168</v>
      </c>
      <c r="H113">
        <v>0.82745667015047886</v>
      </c>
      <c r="I113">
        <f t="shared" si="23"/>
        <v>37.035259979097127</v>
      </c>
      <c r="J113">
        <f t="shared" si="28"/>
        <v>37.163265306122447</v>
      </c>
      <c r="K113">
        <f t="shared" si="24"/>
        <v>36</v>
      </c>
      <c r="L113">
        <f t="shared" si="29"/>
        <v>0.67211043836891693</v>
      </c>
      <c r="M113">
        <f t="shared" si="25"/>
        <v>1.0581502851170608</v>
      </c>
      <c r="N113">
        <f t="shared" si="26"/>
        <v>1.0618075801749272</v>
      </c>
      <c r="O113">
        <f t="shared" si="27"/>
        <v>0.97421711378916431</v>
      </c>
    </row>
    <row r="114" spans="2:15" x14ac:dyDescent="0.3">
      <c r="B114">
        <v>6</v>
      </c>
      <c r="C114">
        <v>38</v>
      </c>
      <c r="D114">
        <v>0.74356599999999995</v>
      </c>
      <c r="E114">
        <v>1.1304020930372318</v>
      </c>
      <c r="F114">
        <v>0.9348350060050481</v>
      </c>
      <c r="G114">
        <v>1.3721331509162711</v>
      </c>
      <c r="H114">
        <v>0.79539811327517262</v>
      </c>
      <c r="I114">
        <f t="shared" si="23"/>
        <v>37.227611320348963</v>
      </c>
      <c r="J114">
        <f t="shared" si="28"/>
        <v>37.163265306122447</v>
      </c>
      <c r="K114">
        <f t="shared" si="24"/>
        <v>36</v>
      </c>
      <c r="L114">
        <f t="shared" si="29"/>
        <v>0.75359148443264101</v>
      </c>
      <c r="M114">
        <f t="shared" si="25"/>
        <v>0.97967398211444634</v>
      </c>
      <c r="N114">
        <f t="shared" si="26"/>
        <v>0.97798066595059074</v>
      </c>
      <c r="O114">
        <f t="shared" si="27"/>
        <v>1.0134829785555566</v>
      </c>
    </row>
    <row r="115" spans="2:15" x14ac:dyDescent="0.3">
      <c r="B115">
        <v>6</v>
      </c>
      <c r="C115">
        <v>36</v>
      </c>
      <c r="D115">
        <v>1.037005</v>
      </c>
      <c r="E115">
        <v>1.5217011559707747</v>
      </c>
      <c r="F115">
        <v>1.258436726225147</v>
      </c>
      <c r="G115">
        <v>2.1693734860512488</v>
      </c>
      <c r="H115">
        <v>0.82404222507923641</v>
      </c>
      <c r="I115">
        <f t="shared" si="23"/>
        <v>37.055746649524579</v>
      </c>
      <c r="J115">
        <f t="shared" si="28"/>
        <v>37.163265306122447</v>
      </c>
      <c r="K115">
        <f t="shared" si="24"/>
        <v>36</v>
      </c>
      <c r="L115">
        <f t="shared" si="29"/>
        <v>1.0144540956304759</v>
      </c>
      <c r="M115">
        <f t="shared" si="25"/>
        <v>1.0293262958201272</v>
      </c>
      <c r="N115">
        <f t="shared" si="26"/>
        <v>1.032312925170068</v>
      </c>
      <c r="O115">
        <f t="shared" si="27"/>
        <v>0.97825381327040462</v>
      </c>
    </row>
    <row r="116" spans="2:15" x14ac:dyDescent="0.3">
      <c r="B116">
        <v>6</v>
      </c>
      <c r="C116">
        <v>37</v>
      </c>
      <c r="D116">
        <v>0.98719900000000005</v>
      </c>
      <c r="E116">
        <v>1.8521279438722056</v>
      </c>
      <c r="F116">
        <v>1.5316974802123466</v>
      </c>
      <c r="G116">
        <v>1.5108973838690574</v>
      </c>
      <c r="H116">
        <v>0.6445130404361179</v>
      </c>
      <c r="I116">
        <f t="shared" si="23"/>
        <v>38.132921757383293</v>
      </c>
      <c r="J116">
        <f t="shared" si="28"/>
        <v>37.163265306122447</v>
      </c>
      <c r="K116">
        <f t="shared" si="24"/>
        <v>36</v>
      </c>
      <c r="L116">
        <f t="shared" si="29"/>
        <v>1.234735723844647</v>
      </c>
      <c r="M116">
        <f t="shared" si="25"/>
        <v>1.0306195069563053</v>
      </c>
      <c r="N116">
        <f t="shared" si="26"/>
        <v>1.0044125758411473</v>
      </c>
      <c r="O116">
        <f t="shared" si="27"/>
        <v>1.2507465301774485</v>
      </c>
    </row>
    <row r="117" spans="2:15" x14ac:dyDescent="0.3">
      <c r="B117">
        <v>6</v>
      </c>
      <c r="C117">
        <v>38</v>
      </c>
      <c r="D117">
        <v>0.61930399999999997</v>
      </c>
      <c r="E117">
        <v>1.3029180915739318</v>
      </c>
      <c r="F117">
        <v>1.0775045883787877</v>
      </c>
      <c r="G117">
        <v>1.3580126903071061</v>
      </c>
      <c r="H117">
        <v>0.57475764528465179</v>
      </c>
      <c r="I117">
        <f t="shared" si="23"/>
        <v>38.551454128292093</v>
      </c>
      <c r="J117">
        <f t="shared" si="28"/>
        <v>37.163265306122447</v>
      </c>
      <c r="K117">
        <f t="shared" si="24"/>
        <v>36</v>
      </c>
      <c r="L117">
        <f t="shared" si="29"/>
        <v>0.86860063757065564</v>
      </c>
      <c r="M117">
        <f t="shared" si="25"/>
        <v>1.0145119507445288</v>
      </c>
      <c r="N117">
        <f t="shared" si="26"/>
        <v>0.97798066595059074</v>
      </c>
      <c r="O117">
        <f t="shared" si="27"/>
        <v>1.4025432381684209</v>
      </c>
    </row>
    <row r="118" spans="2:15" x14ac:dyDescent="0.3">
      <c r="B118">
        <v>6</v>
      </c>
      <c r="C118">
        <v>35</v>
      </c>
      <c r="D118">
        <v>0.93694999999999995</v>
      </c>
      <c r="E118">
        <v>1.3051373494399663</v>
      </c>
      <c r="F118">
        <v>1.0793398998606933</v>
      </c>
      <c r="G118">
        <v>1.0784314230957306</v>
      </c>
      <c r="H118">
        <v>0.86807686820521401</v>
      </c>
      <c r="I118">
        <f t="shared" si="23"/>
        <v>36.791538790768719</v>
      </c>
      <c r="J118">
        <f t="shared" si="28"/>
        <v>37.163265306122447</v>
      </c>
      <c r="K118">
        <f t="shared" si="24"/>
        <v>36</v>
      </c>
      <c r="L118">
        <f t="shared" si="29"/>
        <v>0.87008012335708973</v>
      </c>
      <c r="M118">
        <f t="shared" si="25"/>
        <v>1.051186822593392</v>
      </c>
      <c r="N118">
        <f t="shared" si="26"/>
        <v>1.0618075801749272</v>
      </c>
      <c r="O118">
        <f t="shared" si="27"/>
        <v>0.92863026133421178</v>
      </c>
    </row>
    <row r="119" spans="2:15" x14ac:dyDescent="0.3">
      <c r="B119">
        <v>6</v>
      </c>
      <c r="C119">
        <v>36</v>
      </c>
      <c r="D119">
        <v>0.84807999999999995</v>
      </c>
      <c r="E119">
        <v>1.1742628145991088</v>
      </c>
      <c r="F119">
        <v>0.97110753076171674</v>
      </c>
      <c r="G119">
        <v>1.5680648561317443</v>
      </c>
      <c r="H119">
        <v>0.87331214426355386</v>
      </c>
      <c r="I119">
        <f t="shared" si="23"/>
        <v>36.760127134418674</v>
      </c>
      <c r="J119">
        <f t="shared" si="28"/>
        <v>37.163265306122447</v>
      </c>
      <c r="K119">
        <f t="shared" si="24"/>
        <v>36</v>
      </c>
      <c r="L119">
        <f t="shared" si="29"/>
        <v>0.78283158092015959</v>
      </c>
      <c r="M119">
        <f t="shared" si="25"/>
        <v>1.0211146426227409</v>
      </c>
      <c r="N119">
        <f t="shared" si="26"/>
        <v>1.032312925170068</v>
      </c>
      <c r="O119">
        <f t="shared" si="27"/>
        <v>0.92306336774851383</v>
      </c>
    </row>
    <row r="120" spans="2:15" x14ac:dyDescent="0.3">
      <c r="B120">
        <v>6</v>
      </c>
      <c r="C120">
        <v>37</v>
      </c>
      <c r="D120">
        <v>0.78455399999999997</v>
      </c>
      <c r="E120">
        <v>1.0632425708093336</v>
      </c>
      <c r="F120">
        <v>0.87929452819460463</v>
      </c>
      <c r="G120">
        <v>1.6011855174762903</v>
      </c>
      <c r="H120">
        <v>0.89225393180925516</v>
      </c>
      <c r="I120">
        <f t="shared" si="23"/>
        <v>36.646476409144469</v>
      </c>
      <c r="J120">
        <f t="shared" si="28"/>
        <v>37.163265306122447</v>
      </c>
      <c r="K120">
        <f t="shared" si="24"/>
        <v>36</v>
      </c>
      <c r="L120">
        <f t="shared" si="29"/>
        <v>0.70881905844258963</v>
      </c>
      <c r="M120">
        <f t="shared" si="25"/>
        <v>0.9904453083552559</v>
      </c>
      <c r="N120">
        <f t="shared" si="26"/>
        <v>1.0044125758411473</v>
      </c>
      <c r="O120">
        <f t="shared" si="27"/>
        <v>0.90346752223886395</v>
      </c>
    </row>
    <row r="121" spans="2:15" x14ac:dyDescent="0.3">
      <c r="B121">
        <v>6</v>
      </c>
      <c r="C121">
        <v>38</v>
      </c>
      <c r="D121">
        <v>0.89193199999999995</v>
      </c>
      <c r="E121">
        <v>1.1005244259377287</v>
      </c>
      <c r="F121">
        <v>0.91012637420542442</v>
      </c>
      <c r="G121">
        <v>1.3471873808660948</v>
      </c>
      <c r="H121">
        <v>0.98000895840282742</v>
      </c>
      <c r="I121">
        <f t="shared" si="23"/>
        <v>36.119946249583037</v>
      </c>
      <c r="J121">
        <f t="shared" si="28"/>
        <v>37.163265306122447</v>
      </c>
      <c r="K121">
        <f t="shared" si="24"/>
        <v>36</v>
      </c>
      <c r="L121">
        <f t="shared" si="29"/>
        <v>0.73367330165539335</v>
      </c>
      <c r="M121">
        <f t="shared" si="25"/>
        <v>0.95052490130481682</v>
      </c>
      <c r="N121">
        <f t="shared" si="26"/>
        <v>0.97798066595059074</v>
      </c>
      <c r="O121">
        <f t="shared" si="27"/>
        <v>0.82256640826362704</v>
      </c>
    </row>
    <row r="122" spans="2:15" x14ac:dyDescent="0.3">
      <c r="B122">
        <v>6</v>
      </c>
      <c r="C122">
        <v>38</v>
      </c>
      <c r="D122">
        <v>0.67834899999999998</v>
      </c>
      <c r="E122">
        <v>1.2883646895389249</v>
      </c>
      <c r="F122">
        <v>1.0654690217759033</v>
      </c>
      <c r="G122">
        <v>1.7747946258746954</v>
      </c>
      <c r="H122">
        <v>0.63666703220459742</v>
      </c>
      <c r="I122">
        <f t="shared" si="23"/>
        <v>38.179997806772413</v>
      </c>
      <c r="J122">
        <f t="shared" si="28"/>
        <v>37.163265306122447</v>
      </c>
      <c r="K122">
        <f t="shared" si="24"/>
        <v>36</v>
      </c>
      <c r="L122">
        <f t="shared" si="29"/>
        <v>0.85889849714588151</v>
      </c>
      <c r="M122">
        <f t="shared" si="25"/>
        <v>1.0047367843887478</v>
      </c>
      <c r="N122">
        <f t="shared" si="26"/>
        <v>0.97798066595059074</v>
      </c>
      <c r="O122">
        <f t="shared" si="27"/>
        <v>1.2661601876701838</v>
      </c>
    </row>
    <row r="123" spans="2:15" x14ac:dyDescent="0.3">
      <c r="B123">
        <v>6</v>
      </c>
      <c r="C123">
        <v>34</v>
      </c>
      <c r="D123">
        <v>0.67001699999999997</v>
      </c>
      <c r="E123">
        <v>0.84464296755421064</v>
      </c>
      <c r="F123">
        <v>0.69851411149117126</v>
      </c>
      <c r="G123">
        <v>1.2151064838012859</v>
      </c>
      <c r="H123">
        <v>0.95920324153461078</v>
      </c>
      <c r="I123">
        <f t="shared" si="23"/>
        <v>36.244780550792335</v>
      </c>
      <c r="J123">
        <f t="shared" si="28"/>
        <v>37.163265306122447</v>
      </c>
      <c r="K123">
        <f t="shared" si="24"/>
        <v>36</v>
      </c>
      <c r="L123">
        <f t="shared" si="29"/>
        <v>0.56308790620206683</v>
      </c>
      <c r="M123">
        <f t="shared" si="25"/>
        <v>1.0660229573762452</v>
      </c>
      <c r="N123">
        <f t="shared" si="26"/>
        <v>1.0930372148859544</v>
      </c>
      <c r="O123">
        <f t="shared" si="27"/>
        <v>0.84040838695446063</v>
      </c>
    </row>
    <row r="124" spans="2:15" x14ac:dyDescent="0.3">
      <c r="B124">
        <v>6</v>
      </c>
      <c r="C124">
        <v>40</v>
      </c>
      <c r="D124">
        <v>0.88545700000000005</v>
      </c>
      <c r="E124">
        <v>1.3556477531172391</v>
      </c>
      <c r="F124">
        <v>1.1211116674607426</v>
      </c>
      <c r="G124">
        <v>1.7144967179532771</v>
      </c>
      <c r="H124">
        <v>0.78980268041051815</v>
      </c>
      <c r="I124">
        <f t="shared" si="23"/>
        <v>37.26118391753689</v>
      </c>
      <c r="J124">
        <f t="shared" si="28"/>
        <v>37.163265306122447</v>
      </c>
      <c r="K124">
        <f t="shared" si="24"/>
        <v>36</v>
      </c>
      <c r="L124">
        <f t="shared" si="29"/>
        <v>0.90375328295304791</v>
      </c>
      <c r="M124">
        <f t="shared" si="25"/>
        <v>0.93152959793842227</v>
      </c>
      <c r="N124">
        <f t="shared" si="26"/>
        <v>0.92908163265306121</v>
      </c>
      <c r="O124">
        <f t="shared" si="27"/>
        <v>1.0206630959527654</v>
      </c>
    </row>
    <row r="125" spans="2:15" x14ac:dyDescent="0.3">
      <c r="B125">
        <v>6</v>
      </c>
      <c r="C125">
        <v>37</v>
      </c>
      <c r="D125">
        <v>1.1058730000000001</v>
      </c>
      <c r="E125">
        <v>1.578804189093362</v>
      </c>
      <c r="F125">
        <v>1.305660554490212</v>
      </c>
      <c r="G125">
        <v>1.5394849732825295</v>
      </c>
      <c r="H125">
        <v>0.84698354116379215</v>
      </c>
      <c r="I125">
        <f t="shared" si="23"/>
        <v>36.918098753017247</v>
      </c>
      <c r="J125">
        <f t="shared" si="28"/>
        <v>37.163265306122447</v>
      </c>
      <c r="K125">
        <f t="shared" si="24"/>
        <v>36</v>
      </c>
      <c r="L125">
        <f t="shared" si="29"/>
        <v>1.0525222837217019</v>
      </c>
      <c r="M125">
        <f t="shared" si="25"/>
        <v>0.99778645278424993</v>
      </c>
      <c r="N125">
        <f t="shared" si="26"/>
        <v>1.0044125758411473</v>
      </c>
      <c r="O125">
        <f t="shared" si="27"/>
        <v>0.95175692301168557</v>
      </c>
    </row>
    <row r="126" spans="2:15" x14ac:dyDescent="0.3">
      <c r="B126">
        <v>6</v>
      </c>
      <c r="C126">
        <v>38</v>
      </c>
      <c r="D126">
        <v>0.77121700000000004</v>
      </c>
      <c r="E126">
        <v>1.2026439398931055</v>
      </c>
      <c r="F126">
        <v>0.99457853245046701</v>
      </c>
      <c r="G126">
        <v>1.7320709381518253</v>
      </c>
      <c r="H126">
        <v>0.77542091935149315</v>
      </c>
      <c r="I126">
        <f t="shared" si="23"/>
        <v>37.347474483891041</v>
      </c>
      <c r="J126">
        <f t="shared" si="28"/>
        <v>37.163265306122447</v>
      </c>
      <c r="K126">
        <f t="shared" si="24"/>
        <v>36</v>
      </c>
      <c r="L126">
        <f t="shared" si="29"/>
        <v>0.80175208228149919</v>
      </c>
      <c r="M126">
        <f t="shared" si="25"/>
        <v>0.9828282758918695</v>
      </c>
      <c r="N126">
        <f t="shared" si="26"/>
        <v>0.97798066595059074</v>
      </c>
      <c r="O126">
        <f t="shared" si="27"/>
        <v>1.039593372917738</v>
      </c>
    </row>
    <row r="127" spans="2:15" x14ac:dyDescent="0.3">
      <c r="B127">
        <v>6</v>
      </c>
      <c r="C127">
        <v>37</v>
      </c>
      <c r="D127">
        <v>0.93335699999999999</v>
      </c>
      <c r="E127">
        <v>1.3302314035423199</v>
      </c>
      <c r="F127">
        <v>1.1000925155555512</v>
      </c>
      <c r="G127">
        <v>1.1289302368718874</v>
      </c>
      <c r="H127">
        <v>0.84843500596733989</v>
      </c>
      <c r="I127">
        <f t="shared" si="23"/>
        <v>36.90938996419596</v>
      </c>
      <c r="J127">
        <f t="shared" si="28"/>
        <v>37.163265306122447</v>
      </c>
      <c r="K127">
        <f t="shared" si="24"/>
        <v>36</v>
      </c>
      <c r="L127">
        <f t="shared" si="29"/>
        <v>0.88680927274376087</v>
      </c>
      <c r="M127">
        <f t="shared" si="25"/>
        <v>0.99755108011340432</v>
      </c>
      <c r="N127">
        <f t="shared" si="26"/>
        <v>1.0044125758411473</v>
      </c>
      <c r="O127">
        <f t="shared" si="27"/>
        <v>0.95012869967628777</v>
      </c>
    </row>
    <row r="128" spans="2:15" x14ac:dyDescent="0.3">
      <c r="B128">
        <v>6</v>
      </c>
      <c r="C128">
        <v>38</v>
      </c>
      <c r="D128">
        <v>0.85011800000000004</v>
      </c>
      <c r="E128">
        <v>1.1833412780825565</v>
      </c>
      <c r="F128">
        <v>0.97861535962840129</v>
      </c>
      <c r="G128">
        <v>1.3426226883597852</v>
      </c>
      <c r="H128">
        <v>0.86869472427124572</v>
      </c>
      <c r="I128">
        <f t="shared" si="23"/>
        <v>36.787831654372525</v>
      </c>
      <c r="J128">
        <f t="shared" si="28"/>
        <v>37.163265306122447</v>
      </c>
      <c r="K128">
        <f t="shared" si="24"/>
        <v>36</v>
      </c>
      <c r="L128">
        <f t="shared" si="29"/>
        <v>0.78888381031269106</v>
      </c>
      <c r="M128">
        <f t="shared" si="25"/>
        <v>0.96810083300980332</v>
      </c>
      <c r="N128">
        <f t="shared" si="26"/>
        <v>0.97798066595059074</v>
      </c>
      <c r="O128">
        <f t="shared" si="27"/>
        <v>0.92796977632833444</v>
      </c>
    </row>
    <row r="129" spans="2:15" x14ac:dyDescent="0.3">
      <c r="B129">
        <v>6</v>
      </c>
      <c r="C129">
        <v>37</v>
      </c>
      <c r="D129">
        <v>0.79823599999999995</v>
      </c>
      <c r="E129">
        <v>1.6834213564929705</v>
      </c>
      <c r="F129">
        <v>1.3921782555070865</v>
      </c>
      <c r="G129">
        <v>1.6571554887141884</v>
      </c>
      <c r="H129">
        <v>0.5733719779362958</v>
      </c>
      <c r="I129">
        <f t="shared" si="23"/>
        <v>38.559768132382224</v>
      </c>
      <c r="J129">
        <f t="shared" si="28"/>
        <v>37.163265306122447</v>
      </c>
      <c r="K129">
        <f t="shared" si="24"/>
        <v>36</v>
      </c>
      <c r="L129">
        <f t="shared" si="29"/>
        <v>1.1222661447455089</v>
      </c>
      <c r="M129">
        <f t="shared" si="25"/>
        <v>1.0421558954697898</v>
      </c>
      <c r="N129">
        <f t="shared" si="26"/>
        <v>1.0044125758411473</v>
      </c>
      <c r="O129">
        <f t="shared" si="27"/>
        <v>1.4059327626735814</v>
      </c>
    </row>
    <row r="130" spans="2:15" x14ac:dyDescent="0.3">
      <c r="B130">
        <v>6</v>
      </c>
      <c r="C130">
        <v>35</v>
      </c>
      <c r="D130">
        <v>0.77125600000000005</v>
      </c>
      <c r="E130">
        <v>1.2646147596696873</v>
      </c>
      <c r="F130">
        <v>1.0458279878741756</v>
      </c>
      <c r="G130">
        <v>2.8050212394818894</v>
      </c>
      <c r="H130">
        <v>0.73745970555608276</v>
      </c>
      <c r="I130">
        <f t="shared" si="23"/>
        <v>37.575241766663503</v>
      </c>
      <c r="J130">
        <f t="shared" si="28"/>
        <v>37.163265306122447</v>
      </c>
      <c r="K130">
        <f t="shared" si="24"/>
        <v>36</v>
      </c>
      <c r="L130">
        <f t="shared" si="29"/>
        <v>0.84306541879652963</v>
      </c>
      <c r="M130">
        <f t="shared" si="25"/>
        <v>1.0735783361903859</v>
      </c>
      <c r="N130">
        <f t="shared" si="26"/>
        <v>1.0618075801749272</v>
      </c>
      <c r="O130">
        <f t="shared" si="27"/>
        <v>1.0931071120309335</v>
      </c>
    </row>
    <row r="131" spans="2:15" x14ac:dyDescent="0.3">
      <c r="B131">
        <v>6</v>
      </c>
      <c r="C131">
        <v>39</v>
      </c>
      <c r="D131">
        <v>0.95428599999999997</v>
      </c>
      <c r="E131">
        <v>1.5294992559219234</v>
      </c>
      <c r="F131">
        <v>1.2648857029738303</v>
      </c>
      <c r="G131">
        <v>1.9784920355095501</v>
      </c>
      <c r="H131">
        <v>0.75444445119144776</v>
      </c>
      <c r="I131">
        <f t="shared" si="23"/>
        <v>37.473333292851315</v>
      </c>
      <c r="J131">
        <f t="shared" ref="J131:J162" si="30">6*B131+(6-B131)*G131+AE$5</f>
        <v>37.163265306122447</v>
      </c>
      <c r="K131">
        <f t="shared" si="24"/>
        <v>36</v>
      </c>
      <c r="L131">
        <f t="shared" ref="L131:L162" si="31">F131*(1-AE$5/B131)</f>
        <v>1.019652760560537</v>
      </c>
      <c r="M131">
        <f t="shared" si="25"/>
        <v>0.96085469981670035</v>
      </c>
      <c r="N131">
        <f t="shared" si="26"/>
        <v>0.95290423861852425</v>
      </c>
      <c r="O131">
        <f t="shared" si="27"/>
        <v>1.0684980818753886</v>
      </c>
    </row>
    <row r="132" spans="2:15" x14ac:dyDescent="0.3">
      <c r="B132">
        <v>6</v>
      </c>
      <c r="C132">
        <v>39</v>
      </c>
      <c r="D132">
        <v>0.90318100000000001</v>
      </c>
      <c r="E132">
        <v>1.4767248634875003</v>
      </c>
      <c r="F132">
        <v>1.2212416317426902</v>
      </c>
      <c r="G132">
        <v>1.8477386522203068</v>
      </c>
      <c r="H132">
        <v>0.739559622374793</v>
      </c>
      <c r="I132">
        <f t="shared" ref="I132:I195" si="32">6*B132+(6-B132)*G132+(1-H132)*B132</f>
        <v>37.562642265751244</v>
      </c>
      <c r="J132">
        <f t="shared" si="30"/>
        <v>37.163265306122447</v>
      </c>
      <c r="K132">
        <f t="shared" ref="K132:K195" si="33">B132^2</f>
        <v>36</v>
      </c>
      <c r="L132">
        <f t="shared" si="31"/>
        <v>0.98447029497625049</v>
      </c>
      <c r="M132">
        <f t="shared" ref="M132:M195" si="34">I132/C132</f>
        <v>0.96314467348080113</v>
      </c>
      <c r="N132">
        <f t="shared" ref="N132:N195" si="35">J132/C132</f>
        <v>0.95290423861852425</v>
      </c>
      <c r="O132">
        <f t="shared" ref="O132:O195" si="36">L132/D132</f>
        <v>1.0900033271030396</v>
      </c>
    </row>
    <row r="133" spans="2:15" x14ac:dyDescent="0.3">
      <c r="B133">
        <v>6</v>
      </c>
      <c r="C133">
        <v>37</v>
      </c>
      <c r="D133">
        <v>0.59533000000000003</v>
      </c>
      <c r="E133">
        <v>0.89468025657414263</v>
      </c>
      <c r="F133">
        <v>0.7398946164190614</v>
      </c>
      <c r="G133">
        <v>1.8650097564408505</v>
      </c>
      <c r="H133">
        <v>0.80461458535983876</v>
      </c>
      <c r="I133">
        <f t="shared" si="32"/>
        <v>37.172312487840969</v>
      </c>
      <c r="J133">
        <f t="shared" si="30"/>
        <v>37.163265306122447</v>
      </c>
      <c r="K133">
        <f t="shared" si="33"/>
        <v>36</v>
      </c>
      <c r="L133">
        <f t="shared" si="31"/>
        <v>0.5964456601745497</v>
      </c>
      <c r="M133">
        <f t="shared" si="34"/>
        <v>1.0046570942659721</v>
      </c>
      <c r="N133">
        <f t="shared" si="35"/>
        <v>1.0044125758411473</v>
      </c>
      <c r="O133">
        <f t="shared" si="36"/>
        <v>1.0018740197445948</v>
      </c>
    </row>
    <row r="134" spans="2:15" x14ac:dyDescent="0.3">
      <c r="B134">
        <v>6</v>
      </c>
      <c r="C134">
        <v>36</v>
      </c>
      <c r="D134">
        <v>0.741089</v>
      </c>
      <c r="E134">
        <v>1.0340693906430467</v>
      </c>
      <c r="F134">
        <v>0.85516850239907483</v>
      </c>
      <c r="G134">
        <v>1.9857259244867878</v>
      </c>
      <c r="H134">
        <v>0.86659997172599534</v>
      </c>
      <c r="I134">
        <f t="shared" si="32"/>
        <v>36.800400169644028</v>
      </c>
      <c r="J134">
        <f t="shared" si="30"/>
        <v>37.163265306122447</v>
      </c>
      <c r="K134">
        <f t="shared" si="33"/>
        <v>36</v>
      </c>
      <c r="L134">
        <f t="shared" si="31"/>
        <v>0.68937052744415239</v>
      </c>
      <c r="M134">
        <f t="shared" si="34"/>
        <v>1.0222333380456674</v>
      </c>
      <c r="N134">
        <f t="shared" si="35"/>
        <v>1.032312925170068</v>
      </c>
      <c r="O134">
        <f t="shared" si="36"/>
        <v>0.93021287246761508</v>
      </c>
    </row>
    <row r="135" spans="2:15" x14ac:dyDescent="0.3">
      <c r="B135">
        <v>6</v>
      </c>
      <c r="C135">
        <v>37</v>
      </c>
      <c r="D135">
        <v>1.06985</v>
      </c>
      <c r="E135">
        <v>1.554088488303794</v>
      </c>
      <c r="F135">
        <v>1.2852208344663798</v>
      </c>
      <c r="G135">
        <v>1.1063186672267695</v>
      </c>
      <c r="H135">
        <v>0.83242503646791466</v>
      </c>
      <c r="I135">
        <f t="shared" si="32"/>
        <v>37.00544978119251</v>
      </c>
      <c r="J135">
        <f t="shared" si="30"/>
        <v>37.163265306122447</v>
      </c>
      <c r="K135">
        <f t="shared" si="33"/>
        <v>36</v>
      </c>
      <c r="L135">
        <f t="shared" si="31"/>
        <v>1.036045366559633</v>
      </c>
      <c r="M135">
        <f t="shared" si="34"/>
        <v>1.0001472913835814</v>
      </c>
      <c r="N135">
        <f t="shared" si="35"/>
        <v>1.0044125758411473</v>
      </c>
      <c r="O135">
        <f t="shared" si="36"/>
        <v>0.9684024550727981</v>
      </c>
    </row>
    <row r="136" spans="2:15" x14ac:dyDescent="0.3">
      <c r="B136">
        <v>6</v>
      </c>
      <c r="C136">
        <v>34</v>
      </c>
      <c r="D136">
        <v>0.81123599999999996</v>
      </c>
      <c r="E136">
        <v>1.2457384086666565</v>
      </c>
      <c r="F136">
        <v>1.0302173712520331</v>
      </c>
      <c r="G136">
        <v>2.4848810202682845</v>
      </c>
      <c r="H136">
        <v>0.78744158527835451</v>
      </c>
      <c r="I136">
        <f t="shared" si="32"/>
        <v>37.27535048832987</v>
      </c>
      <c r="J136">
        <f t="shared" si="30"/>
        <v>37.163265306122447</v>
      </c>
      <c r="K136">
        <f t="shared" si="33"/>
        <v>36</v>
      </c>
      <c r="L136">
        <f t="shared" si="31"/>
        <v>0.83048135029500647</v>
      </c>
      <c r="M136">
        <f t="shared" si="34"/>
        <v>1.0963338378920551</v>
      </c>
      <c r="N136">
        <f t="shared" si="35"/>
        <v>1.0930372148859544</v>
      </c>
      <c r="O136">
        <f t="shared" si="36"/>
        <v>1.0237234914316014</v>
      </c>
    </row>
    <row r="137" spans="2:15" x14ac:dyDescent="0.3">
      <c r="B137">
        <v>6</v>
      </c>
      <c r="C137">
        <v>36</v>
      </c>
      <c r="D137">
        <v>0.63875499999999996</v>
      </c>
      <c r="E137">
        <v>0.92920877014677472</v>
      </c>
      <c r="F137">
        <v>0.76844946729189478</v>
      </c>
      <c r="G137">
        <v>2.0129153572958409</v>
      </c>
      <c r="H137">
        <v>0.83122576979726048</v>
      </c>
      <c r="I137">
        <f t="shared" si="32"/>
        <v>37.012645381216437</v>
      </c>
      <c r="J137">
        <f t="shared" si="30"/>
        <v>37.163265306122447</v>
      </c>
      <c r="K137">
        <f t="shared" si="33"/>
        <v>36</v>
      </c>
      <c r="L137">
        <f t="shared" si="31"/>
        <v>0.61946436649040515</v>
      </c>
      <c r="M137">
        <f t="shared" si="34"/>
        <v>1.0281290383671233</v>
      </c>
      <c r="N137">
        <f t="shared" si="35"/>
        <v>1.032312925170068</v>
      </c>
      <c r="O137">
        <f t="shared" si="36"/>
        <v>0.96979963599565588</v>
      </c>
    </row>
    <row r="138" spans="2:15" x14ac:dyDescent="0.3">
      <c r="B138">
        <v>6</v>
      </c>
      <c r="C138">
        <v>35</v>
      </c>
      <c r="D138">
        <v>0.95030800000000004</v>
      </c>
      <c r="E138">
        <v>1.2305286218415794</v>
      </c>
      <c r="F138">
        <v>1.0176389787972271</v>
      </c>
      <c r="G138">
        <v>1.1577631599533118</v>
      </c>
      <c r="H138">
        <v>0.93383608509492511</v>
      </c>
      <c r="I138">
        <f t="shared" si="32"/>
        <v>36.396983489430447</v>
      </c>
      <c r="J138">
        <f t="shared" si="30"/>
        <v>37.163265306122447</v>
      </c>
      <c r="K138">
        <f t="shared" si="33"/>
        <v>36</v>
      </c>
      <c r="L138">
        <f t="shared" si="31"/>
        <v>0.82034162576511183</v>
      </c>
      <c r="M138">
        <f t="shared" si="34"/>
        <v>1.039913813983727</v>
      </c>
      <c r="N138">
        <f t="shared" si="35"/>
        <v>1.0618075801749272</v>
      </c>
      <c r="O138">
        <f t="shared" si="36"/>
        <v>0.86323763007899734</v>
      </c>
    </row>
    <row r="139" spans="2:15" x14ac:dyDescent="0.3">
      <c r="B139">
        <v>6</v>
      </c>
      <c r="C139">
        <v>36</v>
      </c>
      <c r="D139">
        <v>1.10311</v>
      </c>
      <c r="E139">
        <v>1.3799730211799763</v>
      </c>
      <c r="F139">
        <v>1.1412285022185444</v>
      </c>
      <c r="G139">
        <v>1.2526658954852108</v>
      </c>
      <c r="H139">
        <v>0.96659871170020539</v>
      </c>
      <c r="I139">
        <f t="shared" si="32"/>
        <v>36.200407729798769</v>
      </c>
      <c r="J139">
        <f t="shared" si="30"/>
        <v>37.163265306122447</v>
      </c>
      <c r="K139">
        <f t="shared" si="33"/>
        <v>36</v>
      </c>
      <c r="L139">
        <f t="shared" si="31"/>
        <v>0.91996991505372483</v>
      </c>
      <c r="M139">
        <f t="shared" si="34"/>
        <v>1.0055668813832992</v>
      </c>
      <c r="N139">
        <f t="shared" si="35"/>
        <v>1.032312925170068</v>
      </c>
      <c r="O139">
        <f t="shared" si="36"/>
        <v>0.8339784020213078</v>
      </c>
    </row>
    <row r="140" spans="2:15" x14ac:dyDescent="0.3">
      <c r="B140">
        <v>6</v>
      </c>
      <c r="C140">
        <v>40</v>
      </c>
      <c r="D140">
        <v>0.86471500000000001</v>
      </c>
      <c r="E140">
        <v>1.2712550683152679</v>
      </c>
      <c r="F140">
        <v>1.0513194789204172</v>
      </c>
      <c r="G140">
        <v>1.5792144781148107</v>
      </c>
      <c r="H140">
        <v>0.82250449776500068</v>
      </c>
      <c r="I140">
        <f t="shared" si="32"/>
        <v>37.064973013409997</v>
      </c>
      <c r="J140">
        <f t="shared" si="30"/>
        <v>37.163265306122447</v>
      </c>
      <c r="K140">
        <f t="shared" si="33"/>
        <v>36</v>
      </c>
      <c r="L140">
        <f t="shared" si="31"/>
        <v>0.84749223300727539</v>
      </c>
      <c r="M140">
        <f t="shared" si="34"/>
        <v>0.92662432533524997</v>
      </c>
      <c r="N140">
        <f t="shared" si="35"/>
        <v>0.92908163265306121</v>
      </c>
      <c r="O140">
        <f t="shared" si="36"/>
        <v>0.98008272437424515</v>
      </c>
    </row>
    <row r="141" spans="2:15" x14ac:dyDescent="0.3">
      <c r="B141">
        <v>6</v>
      </c>
      <c r="C141">
        <v>36</v>
      </c>
      <c r="D141">
        <v>0.63709199999999999</v>
      </c>
      <c r="E141">
        <v>0.97436730436104146</v>
      </c>
      <c r="F141">
        <v>0.80579527447272292</v>
      </c>
      <c r="G141">
        <v>1.5235624188390307</v>
      </c>
      <c r="H141">
        <v>0.79063754800111608</v>
      </c>
      <c r="I141">
        <f t="shared" si="32"/>
        <v>37.256174711993303</v>
      </c>
      <c r="J141">
        <f t="shared" si="30"/>
        <v>37.163265306122447</v>
      </c>
      <c r="K141">
        <f t="shared" si="33"/>
        <v>36</v>
      </c>
      <c r="L141">
        <f t="shared" si="31"/>
        <v>0.64956966003413397</v>
      </c>
      <c r="M141">
        <f t="shared" si="34"/>
        <v>1.0348937419998139</v>
      </c>
      <c r="N141">
        <f t="shared" si="35"/>
        <v>1.032312925170068</v>
      </c>
      <c r="O141">
        <f t="shared" si="36"/>
        <v>1.0195853346677308</v>
      </c>
    </row>
    <row r="142" spans="2:15" x14ac:dyDescent="0.3">
      <c r="B142">
        <v>6</v>
      </c>
      <c r="C142">
        <v>37</v>
      </c>
      <c r="D142">
        <v>0.30411700000000003</v>
      </c>
      <c r="E142">
        <v>0.72031994401647925</v>
      </c>
      <c r="F142">
        <v>0.59569979862733879</v>
      </c>
      <c r="G142">
        <v>2.1074298308907795</v>
      </c>
      <c r="H142">
        <v>0.51052056875085705</v>
      </c>
      <c r="I142">
        <f t="shared" si="32"/>
        <v>38.936876587494858</v>
      </c>
      <c r="J142">
        <f t="shared" si="30"/>
        <v>37.163265306122447</v>
      </c>
      <c r="K142">
        <f t="shared" si="33"/>
        <v>36</v>
      </c>
      <c r="L142">
        <f t="shared" si="31"/>
        <v>0.48020698052612021</v>
      </c>
      <c r="M142">
        <f t="shared" si="34"/>
        <v>1.0523480158782395</v>
      </c>
      <c r="N142">
        <f t="shared" si="35"/>
        <v>1.0044125758411473</v>
      </c>
      <c r="O142">
        <f t="shared" si="36"/>
        <v>1.579020510284266</v>
      </c>
    </row>
    <row r="143" spans="2:15" x14ac:dyDescent="0.3">
      <c r="B143">
        <v>6</v>
      </c>
      <c r="C143">
        <v>38</v>
      </c>
      <c r="D143">
        <v>0.71736200000000006</v>
      </c>
      <c r="E143">
        <v>1.553759122676647</v>
      </c>
      <c r="F143">
        <v>1.2849484512852727</v>
      </c>
      <c r="G143">
        <v>1.8139436500225889</v>
      </c>
      <c r="H143">
        <v>0.55828076159978013</v>
      </c>
      <c r="I143">
        <f t="shared" si="32"/>
        <v>38.650315430401321</v>
      </c>
      <c r="J143">
        <f t="shared" si="30"/>
        <v>37.163265306122447</v>
      </c>
      <c r="K143">
        <f t="shared" si="33"/>
        <v>36</v>
      </c>
      <c r="L143">
        <f t="shared" si="31"/>
        <v>1.0358257923626182</v>
      </c>
      <c r="M143">
        <f t="shared" si="34"/>
        <v>1.0171135639579294</v>
      </c>
      <c r="N143">
        <f t="shared" si="35"/>
        <v>0.97798066595059074</v>
      </c>
      <c r="O143">
        <f t="shared" si="36"/>
        <v>1.4439373598861078</v>
      </c>
    </row>
    <row r="144" spans="2:15" x14ac:dyDescent="0.3">
      <c r="B144">
        <v>6</v>
      </c>
      <c r="C144">
        <v>39</v>
      </c>
      <c r="D144">
        <v>0.87677499999999997</v>
      </c>
      <c r="E144">
        <v>1.4487874446967266</v>
      </c>
      <c r="F144">
        <v>1.1981375723784105</v>
      </c>
      <c r="G144">
        <v>1.2057503893657864</v>
      </c>
      <c r="H144">
        <v>0.73178157518215792</v>
      </c>
      <c r="I144">
        <f t="shared" si="32"/>
        <v>37.609310548907054</v>
      </c>
      <c r="J144">
        <f t="shared" si="30"/>
        <v>37.163265306122447</v>
      </c>
      <c r="K144">
        <f t="shared" si="33"/>
        <v>36</v>
      </c>
      <c r="L144">
        <f t="shared" si="31"/>
        <v>0.96584559406014747</v>
      </c>
      <c r="M144">
        <f t="shared" si="34"/>
        <v>0.96434129612582187</v>
      </c>
      <c r="N144">
        <f t="shared" si="35"/>
        <v>0.95290423861852425</v>
      </c>
      <c r="O144">
        <f t="shared" si="36"/>
        <v>1.1015888843319523</v>
      </c>
    </row>
    <row r="145" spans="2:15" x14ac:dyDescent="0.3">
      <c r="B145">
        <v>6</v>
      </c>
      <c r="C145">
        <v>40</v>
      </c>
      <c r="D145">
        <v>1.0832790000000001</v>
      </c>
      <c r="E145">
        <v>1.8077058057905262</v>
      </c>
      <c r="F145">
        <v>1.4949606677310772</v>
      </c>
      <c r="G145">
        <v>1.4655235507133624</v>
      </c>
      <c r="H145">
        <v>0.72462040198295508</v>
      </c>
      <c r="I145">
        <f t="shared" si="32"/>
        <v>37.652277588102272</v>
      </c>
      <c r="J145">
        <f t="shared" si="30"/>
        <v>37.163265306122447</v>
      </c>
      <c r="K145">
        <f t="shared" si="33"/>
        <v>36</v>
      </c>
      <c r="L145">
        <f t="shared" si="31"/>
        <v>1.2051213545995421</v>
      </c>
      <c r="M145">
        <f t="shared" si="34"/>
        <v>0.94130693970255686</v>
      </c>
      <c r="N145">
        <f t="shared" si="35"/>
        <v>0.92908163265306121</v>
      </c>
      <c r="O145">
        <f t="shared" si="36"/>
        <v>1.11247550686346</v>
      </c>
    </row>
    <row r="146" spans="2:15" x14ac:dyDescent="0.3">
      <c r="B146">
        <v>7</v>
      </c>
      <c r="C146">
        <v>41</v>
      </c>
      <c r="D146">
        <v>0.94757400000000003</v>
      </c>
      <c r="E146">
        <v>1.3766137499076019</v>
      </c>
      <c r="F146">
        <v>1.199066940381996</v>
      </c>
      <c r="G146">
        <v>1.3919381231004109</v>
      </c>
      <c r="H146">
        <v>0.7902594659962221</v>
      </c>
      <c r="I146">
        <f t="shared" si="32"/>
        <v>42.076245614926037</v>
      </c>
      <c r="J146">
        <f t="shared" si="30"/>
        <v>41.771327183022038</v>
      </c>
      <c r="K146">
        <f t="shared" si="33"/>
        <v>49</v>
      </c>
      <c r="L146">
        <f t="shared" si="31"/>
        <v>0.99980508731560036</v>
      </c>
      <c r="M146">
        <f t="shared" si="34"/>
        <v>1.0262498930469766</v>
      </c>
      <c r="N146">
        <f t="shared" si="35"/>
        <v>1.0188128581224887</v>
      </c>
      <c r="O146">
        <f t="shared" si="36"/>
        <v>1.0551208531635528</v>
      </c>
    </row>
    <row r="147" spans="2:15" x14ac:dyDescent="0.3">
      <c r="B147">
        <v>7</v>
      </c>
      <c r="C147">
        <v>40</v>
      </c>
      <c r="D147">
        <v>1.0983540000000001</v>
      </c>
      <c r="E147">
        <v>1.349077227013465</v>
      </c>
      <c r="F147">
        <v>1.1750819015447422</v>
      </c>
      <c r="G147">
        <v>1.7199742789778276</v>
      </c>
      <c r="H147">
        <v>0.93470420960115463</v>
      </c>
      <c r="I147">
        <f t="shared" si="32"/>
        <v>40.737096253814087</v>
      </c>
      <c r="J147">
        <f t="shared" si="30"/>
        <v>41.443291027144618</v>
      </c>
      <c r="K147">
        <f t="shared" si="33"/>
        <v>49</v>
      </c>
      <c r="L147">
        <f t="shared" si="31"/>
        <v>0.97980590041340043</v>
      </c>
      <c r="M147">
        <f t="shared" si="34"/>
        <v>1.0184274063453522</v>
      </c>
      <c r="N147">
        <f t="shared" si="35"/>
        <v>1.0360822756786154</v>
      </c>
      <c r="O147">
        <f t="shared" si="36"/>
        <v>0.89206749409880637</v>
      </c>
    </row>
    <row r="148" spans="2:15" x14ac:dyDescent="0.3">
      <c r="B148">
        <v>7</v>
      </c>
      <c r="C148">
        <v>43</v>
      </c>
      <c r="D148">
        <v>1.1741520000000001</v>
      </c>
      <c r="E148">
        <v>1.5674323729547017</v>
      </c>
      <c r="F148">
        <v>1.365275001663055</v>
      </c>
      <c r="G148">
        <v>2.2901442730003385</v>
      </c>
      <c r="H148">
        <v>0.86001135197652767</v>
      </c>
      <c r="I148">
        <f t="shared" si="32"/>
        <v>40.689776263163971</v>
      </c>
      <c r="J148">
        <f t="shared" si="30"/>
        <v>40.873121033122111</v>
      </c>
      <c r="K148">
        <f t="shared" si="33"/>
        <v>49</v>
      </c>
      <c r="L148">
        <f t="shared" si="31"/>
        <v>1.1383925669843551</v>
      </c>
      <c r="M148">
        <f t="shared" si="34"/>
        <v>0.94627386658520862</v>
      </c>
      <c r="N148">
        <f t="shared" si="35"/>
        <v>0.95053769844470026</v>
      </c>
      <c r="O148">
        <f t="shared" si="36"/>
        <v>0.96954446015878271</v>
      </c>
    </row>
    <row r="149" spans="2:15" x14ac:dyDescent="0.3">
      <c r="B149">
        <v>7</v>
      </c>
      <c r="C149">
        <v>43</v>
      </c>
      <c r="D149">
        <v>1.0623610000000001</v>
      </c>
      <c r="E149">
        <v>1.4361103361233534</v>
      </c>
      <c r="F149">
        <v>1.2508900386197428</v>
      </c>
      <c r="G149">
        <v>1.2502286753894345</v>
      </c>
      <c r="H149">
        <v>0.84928408349324658</v>
      </c>
      <c r="I149">
        <f t="shared" si="32"/>
        <v>41.80478274015784</v>
      </c>
      <c r="J149">
        <f t="shared" si="30"/>
        <v>41.913036630733011</v>
      </c>
      <c r="K149">
        <f t="shared" si="33"/>
        <v>49</v>
      </c>
      <c r="L149">
        <f t="shared" si="31"/>
        <v>1.0430161838053833</v>
      </c>
      <c r="M149">
        <f t="shared" si="34"/>
        <v>0.97220424977111253</v>
      </c>
      <c r="N149">
        <f t="shared" si="35"/>
        <v>0.97472178211006999</v>
      </c>
      <c r="O149">
        <f t="shared" si="36"/>
        <v>0.98179073196906064</v>
      </c>
    </row>
    <row r="150" spans="2:15" x14ac:dyDescent="0.3">
      <c r="B150">
        <v>7</v>
      </c>
      <c r="C150">
        <v>41</v>
      </c>
      <c r="D150">
        <v>1.009676</v>
      </c>
      <c r="E150">
        <v>1.5499995159829389</v>
      </c>
      <c r="F150">
        <v>1.3500905227395725</v>
      </c>
      <c r="G150">
        <v>1.1193813152518601</v>
      </c>
      <c r="H150">
        <v>0.7478580013665963</v>
      </c>
      <c r="I150">
        <f t="shared" si="32"/>
        <v>42.645612675181965</v>
      </c>
      <c r="J150">
        <f t="shared" si="30"/>
        <v>42.04388399087059</v>
      </c>
      <c r="K150">
        <f t="shared" si="33"/>
        <v>49</v>
      </c>
      <c r="L150">
        <f t="shared" si="31"/>
        <v>1.1257314562784777</v>
      </c>
      <c r="M150">
        <f t="shared" si="34"/>
        <v>1.0401368945166334</v>
      </c>
      <c r="N150">
        <f t="shared" si="35"/>
        <v>1.0254605851431851</v>
      </c>
      <c r="O150">
        <f t="shared" si="36"/>
        <v>1.114943265243977</v>
      </c>
    </row>
    <row r="151" spans="2:15" x14ac:dyDescent="0.3">
      <c r="B151">
        <v>7</v>
      </c>
      <c r="C151">
        <v>41</v>
      </c>
      <c r="D151">
        <v>1.0346139999999999</v>
      </c>
      <c r="E151">
        <v>1.2634404824406913</v>
      </c>
      <c r="F151">
        <v>1.1004900348675117</v>
      </c>
      <c r="G151">
        <v>1.1924957514657852</v>
      </c>
      <c r="H151">
        <v>0.94013936266543052</v>
      </c>
      <c r="I151">
        <f t="shared" si="32"/>
        <v>41.226528709876199</v>
      </c>
      <c r="J151">
        <f t="shared" si="30"/>
        <v>41.970769554656663</v>
      </c>
      <c r="K151">
        <f t="shared" si="33"/>
        <v>49</v>
      </c>
      <c r="L151">
        <f t="shared" si="31"/>
        <v>0.9176097666825318</v>
      </c>
      <c r="M151">
        <f t="shared" si="34"/>
        <v>1.0055250904847854</v>
      </c>
      <c r="N151">
        <f t="shared" si="35"/>
        <v>1.0236773062111382</v>
      </c>
      <c r="O151">
        <f t="shared" si="36"/>
        <v>0.88691025511208221</v>
      </c>
    </row>
    <row r="152" spans="2:15" x14ac:dyDescent="0.3">
      <c r="B152">
        <v>7</v>
      </c>
      <c r="C152">
        <v>43</v>
      </c>
      <c r="D152">
        <v>1.108611</v>
      </c>
      <c r="E152">
        <v>1.390164186251698</v>
      </c>
      <c r="F152">
        <v>1.2108697283819321</v>
      </c>
      <c r="G152">
        <v>1.1636516129115955</v>
      </c>
      <c r="H152">
        <v>0.9155493559835054</v>
      </c>
      <c r="I152">
        <f t="shared" si="32"/>
        <v>41.427502895203872</v>
      </c>
      <c r="J152">
        <f t="shared" si="30"/>
        <v>41.999613693210854</v>
      </c>
      <c r="K152">
        <f t="shared" si="33"/>
        <v>49</v>
      </c>
      <c r="L152">
        <f t="shared" si="31"/>
        <v>1.0096464790589872</v>
      </c>
      <c r="M152">
        <f t="shared" si="34"/>
        <v>0.96343029988846218</v>
      </c>
      <c r="N152">
        <f t="shared" si="35"/>
        <v>0.97673520216769427</v>
      </c>
      <c r="O152">
        <f t="shared" si="36"/>
        <v>0.9107310671272314</v>
      </c>
    </row>
    <row r="153" spans="2:15" x14ac:dyDescent="0.3">
      <c r="B153">
        <v>7</v>
      </c>
      <c r="C153">
        <v>41</v>
      </c>
      <c r="D153">
        <v>0.92671000000000003</v>
      </c>
      <c r="E153">
        <v>1.2399338915537537</v>
      </c>
      <c r="F153">
        <v>1.0800151732619934</v>
      </c>
      <c r="G153">
        <v>1.2808780055449569</v>
      </c>
      <c r="H153">
        <v>0.85805275975988149</v>
      </c>
      <c r="I153">
        <f t="shared" si="32"/>
        <v>41.712752676135871</v>
      </c>
      <c r="J153">
        <f t="shared" si="30"/>
        <v>41.882387300577491</v>
      </c>
      <c r="K153">
        <f t="shared" si="33"/>
        <v>49</v>
      </c>
      <c r="L153">
        <f t="shared" si="31"/>
        <v>0.90053743309892176</v>
      </c>
      <c r="M153">
        <f t="shared" si="34"/>
        <v>1.01738421161307</v>
      </c>
      <c r="N153">
        <f t="shared" si="35"/>
        <v>1.0215216414774997</v>
      </c>
      <c r="O153">
        <f t="shared" si="36"/>
        <v>0.97175754345903431</v>
      </c>
    </row>
    <row r="154" spans="2:15" x14ac:dyDescent="0.3">
      <c r="B154">
        <v>7</v>
      </c>
      <c r="C154">
        <v>43</v>
      </c>
      <c r="D154">
        <v>1.265466</v>
      </c>
      <c r="E154">
        <v>2.673382056576016</v>
      </c>
      <c r="F154">
        <v>2.3285863905295789</v>
      </c>
      <c r="G154">
        <v>3.2863954483077662</v>
      </c>
      <c r="H154">
        <v>0.54344816458031486</v>
      </c>
      <c r="I154">
        <f t="shared" si="32"/>
        <v>41.909467399630032</v>
      </c>
      <c r="J154">
        <f t="shared" si="30"/>
        <v>39.876869857814683</v>
      </c>
      <c r="K154">
        <f t="shared" si="33"/>
        <v>49</v>
      </c>
      <c r="L154">
        <f t="shared" si="31"/>
        <v>1.9416201390421566</v>
      </c>
      <c r="M154">
        <f t="shared" si="34"/>
        <v>0.97463877673558208</v>
      </c>
      <c r="N154">
        <f t="shared" si="35"/>
        <v>0.92736906646080652</v>
      </c>
      <c r="O154">
        <f t="shared" si="36"/>
        <v>1.5343123711282298</v>
      </c>
    </row>
    <row r="155" spans="2:15" x14ac:dyDescent="0.3">
      <c r="B155">
        <v>7</v>
      </c>
      <c r="C155">
        <v>40</v>
      </c>
      <c r="D155">
        <v>0.65584399999999998</v>
      </c>
      <c r="E155">
        <v>1.50750645030244</v>
      </c>
      <c r="F155">
        <v>1.3130779400478865</v>
      </c>
      <c r="G155">
        <v>1.3701178267694714</v>
      </c>
      <c r="H155">
        <v>0.49947073208470938</v>
      </c>
      <c r="I155">
        <f t="shared" si="32"/>
        <v>44.133587048637558</v>
      </c>
      <c r="J155">
        <f t="shared" si="30"/>
        <v>41.793147479352974</v>
      </c>
      <c r="K155">
        <f t="shared" si="33"/>
        <v>49</v>
      </c>
      <c r="L155">
        <f t="shared" si="31"/>
        <v>1.0948696526346811</v>
      </c>
      <c r="M155">
        <f t="shared" si="34"/>
        <v>1.1033396762159389</v>
      </c>
      <c r="N155">
        <f t="shared" si="35"/>
        <v>1.0448286869838244</v>
      </c>
      <c r="O155">
        <f t="shared" si="36"/>
        <v>1.6694056096185694</v>
      </c>
    </row>
    <row r="156" spans="2:15" x14ac:dyDescent="0.3">
      <c r="B156">
        <v>7</v>
      </c>
      <c r="C156">
        <v>41</v>
      </c>
      <c r="D156">
        <v>1.083359</v>
      </c>
      <c r="E156">
        <v>2.0519078410481364</v>
      </c>
      <c r="F156">
        <v>1.7872659321298774</v>
      </c>
      <c r="G156">
        <v>1.3873378939173073</v>
      </c>
      <c r="H156">
        <v>0.60615433916371109</v>
      </c>
      <c r="I156">
        <f t="shared" si="32"/>
        <v>43.369581731936719</v>
      </c>
      <c r="J156">
        <f t="shared" si="30"/>
        <v>41.775927412205142</v>
      </c>
      <c r="K156">
        <f t="shared" si="33"/>
        <v>49</v>
      </c>
      <c r="L156">
        <f t="shared" si="31"/>
        <v>1.4902567247496941</v>
      </c>
      <c r="M156">
        <f t="shared" si="34"/>
        <v>1.0577946763887005</v>
      </c>
      <c r="N156">
        <f t="shared" si="35"/>
        <v>1.0189250588342718</v>
      </c>
      <c r="O156">
        <f t="shared" si="36"/>
        <v>1.3755890011987661</v>
      </c>
    </row>
    <row r="157" spans="2:15" x14ac:dyDescent="0.3">
      <c r="B157">
        <v>7</v>
      </c>
      <c r="C157">
        <v>43</v>
      </c>
      <c r="D157">
        <v>1.182887</v>
      </c>
      <c r="E157">
        <v>1.5713002694538041</v>
      </c>
      <c r="F157">
        <v>1.3686440416869576</v>
      </c>
      <c r="G157">
        <v>1.3808339038023141</v>
      </c>
      <c r="H157">
        <v>0.86427658614726588</v>
      </c>
      <c r="I157">
        <f t="shared" si="32"/>
        <v>41.569229993166829</v>
      </c>
      <c r="J157">
        <f t="shared" si="30"/>
        <v>41.782431402320135</v>
      </c>
      <c r="K157">
        <f t="shared" si="33"/>
        <v>49</v>
      </c>
      <c r="L157">
        <f t="shared" si="31"/>
        <v>1.1412017373832943</v>
      </c>
      <c r="M157">
        <f t="shared" si="34"/>
        <v>0.9667262789108565</v>
      </c>
      <c r="N157">
        <f t="shared" si="35"/>
        <v>0.97168445121674729</v>
      </c>
      <c r="O157">
        <f t="shared" si="36"/>
        <v>0.96475972547106725</v>
      </c>
    </row>
    <row r="158" spans="2:15" x14ac:dyDescent="0.3">
      <c r="B158">
        <v>7</v>
      </c>
      <c r="C158">
        <v>44</v>
      </c>
      <c r="D158">
        <v>0.88201799999999997</v>
      </c>
      <c r="E158">
        <v>1.8543487269760386</v>
      </c>
      <c r="F158">
        <v>1.6151867251112724</v>
      </c>
      <c r="G158">
        <v>2.0353532690037937</v>
      </c>
      <c r="H158">
        <v>0.54607803932962395</v>
      </c>
      <c r="I158">
        <f t="shared" si="32"/>
        <v>43.142100455688841</v>
      </c>
      <c r="J158">
        <f t="shared" si="30"/>
        <v>41.127912037118655</v>
      </c>
      <c r="K158">
        <f t="shared" si="33"/>
        <v>49</v>
      </c>
      <c r="L158">
        <f t="shared" si="31"/>
        <v>1.3467737707924898</v>
      </c>
      <c r="M158">
        <f t="shared" si="34"/>
        <v>0.98050228308383724</v>
      </c>
      <c r="N158">
        <f t="shared" si="35"/>
        <v>0.93472527357087853</v>
      </c>
      <c r="O158">
        <f t="shared" si="36"/>
        <v>1.5269232269551074</v>
      </c>
    </row>
    <row r="159" spans="2:15" x14ac:dyDescent="0.3">
      <c r="B159">
        <v>7</v>
      </c>
      <c r="C159">
        <v>43</v>
      </c>
      <c r="D159">
        <v>1.0147949999999999</v>
      </c>
      <c r="E159">
        <v>2.1415351085078012</v>
      </c>
      <c r="F159">
        <v>1.8653336496540356</v>
      </c>
      <c r="G159">
        <v>1.103128874774661</v>
      </c>
      <c r="H159">
        <v>0.5440286782947461</v>
      </c>
      <c r="I159">
        <f t="shared" si="32"/>
        <v>44.088670377162117</v>
      </c>
      <c r="J159">
        <f t="shared" si="30"/>
        <v>42.060136431347786</v>
      </c>
      <c r="K159">
        <f t="shared" si="33"/>
        <v>49</v>
      </c>
      <c r="L159">
        <f t="shared" si="31"/>
        <v>1.5553510897989922</v>
      </c>
      <c r="M159">
        <f t="shared" si="34"/>
        <v>1.0253179157479562</v>
      </c>
      <c r="N159">
        <f t="shared" si="35"/>
        <v>0.9781427077057625</v>
      </c>
      <c r="O159">
        <f t="shared" si="36"/>
        <v>1.53267516079503</v>
      </c>
    </row>
    <row r="160" spans="2:15" x14ac:dyDescent="0.3">
      <c r="B160">
        <v>7</v>
      </c>
      <c r="C160">
        <v>44</v>
      </c>
      <c r="D160">
        <v>0.82132099999999997</v>
      </c>
      <c r="E160">
        <v>1.5119477537325312</v>
      </c>
      <c r="F160">
        <v>1.3169464326556239</v>
      </c>
      <c r="G160">
        <v>1.5578588444801398</v>
      </c>
      <c r="H160">
        <v>0.6236555866162341</v>
      </c>
      <c r="I160">
        <f t="shared" si="32"/>
        <v>43.076552049206228</v>
      </c>
      <c r="J160">
        <f t="shared" si="30"/>
        <v>41.60540646164231</v>
      </c>
      <c r="K160">
        <f t="shared" si="33"/>
        <v>49</v>
      </c>
      <c r="L160">
        <f t="shared" si="31"/>
        <v>1.0980952762084797</v>
      </c>
      <c r="M160">
        <f t="shared" si="34"/>
        <v>0.97901254657286885</v>
      </c>
      <c r="N160">
        <f t="shared" si="35"/>
        <v>0.94557741958277974</v>
      </c>
      <c r="O160">
        <f t="shared" si="36"/>
        <v>1.3369867277331029</v>
      </c>
    </row>
    <row r="161" spans="2:15" x14ac:dyDescent="0.3">
      <c r="B161">
        <v>7</v>
      </c>
      <c r="C161">
        <v>43</v>
      </c>
      <c r="D161">
        <v>0.95686499999999997</v>
      </c>
      <c r="E161">
        <v>1.4028374360158311</v>
      </c>
      <c r="F161">
        <v>1.2219084636992248</v>
      </c>
      <c r="G161">
        <v>1.3590404467205994</v>
      </c>
      <c r="H161">
        <v>0.78309057382512259</v>
      </c>
      <c r="I161">
        <f t="shared" si="32"/>
        <v>42.159325536503545</v>
      </c>
      <c r="J161">
        <f t="shared" si="30"/>
        <v>41.804224859401849</v>
      </c>
      <c r="K161">
        <f t="shared" si="33"/>
        <v>49</v>
      </c>
      <c r="L161">
        <f t="shared" si="31"/>
        <v>1.0188507889736977</v>
      </c>
      <c r="M161">
        <f t="shared" si="34"/>
        <v>0.98044943108147775</v>
      </c>
      <c r="N161">
        <f t="shared" si="35"/>
        <v>0.97219127580004294</v>
      </c>
      <c r="O161">
        <f t="shared" si="36"/>
        <v>1.0647800776219192</v>
      </c>
    </row>
    <row r="162" spans="2:15" x14ac:dyDescent="0.3">
      <c r="B162">
        <v>7</v>
      </c>
      <c r="C162">
        <v>43</v>
      </c>
      <c r="D162">
        <v>1.1568769999999999</v>
      </c>
      <c r="E162">
        <v>1.764148218408039</v>
      </c>
      <c r="F162">
        <v>1.5366196994391907</v>
      </c>
      <c r="G162">
        <v>1.4728195314838157</v>
      </c>
      <c r="H162">
        <v>0.75287138413116605</v>
      </c>
      <c r="I162">
        <f t="shared" si="32"/>
        <v>42.25708077959802</v>
      </c>
      <c r="J162">
        <f t="shared" si="30"/>
        <v>41.690445774638633</v>
      </c>
      <c r="K162">
        <f t="shared" si="33"/>
        <v>49</v>
      </c>
      <c r="L162">
        <f t="shared" si="31"/>
        <v>1.2812630730017744</v>
      </c>
      <c r="M162">
        <f t="shared" si="34"/>
        <v>0.98272280882786089</v>
      </c>
      <c r="N162">
        <f t="shared" si="35"/>
        <v>0.96954525057299146</v>
      </c>
      <c r="O162">
        <f t="shared" si="36"/>
        <v>1.1075188399473535</v>
      </c>
    </row>
    <row r="163" spans="2:15" x14ac:dyDescent="0.3">
      <c r="B163">
        <v>7</v>
      </c>
      <c r="C163">
        <v>45</v>
      </c>
      <c r="D163">
        <v>1.0021389999999999</v>
      </c>
      <c r="E163">
        <v>1.4076696503114059</v>
      </c>
      <c r="F163">
        <v>1.2261174499969818</v>
      </c>
      <c r="G163">
        <v>1.2388136262548584</v>
      </c>
      <c r="H163">
        <v>0.81732708396121978</v>
      </c>
      <c r="I163">
        <f t="shared" si="32"/>
        <v>42.039896786016598</v>
      </c>
      <c r="J163">
        <f t="shared" ref="J163:J198" si="37">6*B163+(6-B163)*G163+AE$5</f>
        <v>41.924451679867587</v>
      </c>
      <c r="K163">
        <f t="shared" si="33"/>
        <v>49</v>
      </c>
      <c r="L163">
        <f t="shared" ref="L163:L198" si="38">F163*(1-AE$5/B163)</f>
        <v>1.0223603227380083</v>
      </c>
      <c r="M163">
        <f t="shared" si="34"/>
        <v>0.93421992857814662</v>
      </c>
      <c r="N163">
        <f t="shared" si="35"/>
        <v>0.93165448177483523</v>
      </c>
      <c r="O163">
        <f t="shared" si="36"/>
        <v>1.0201781616502386</v>
      </c>
    </row>
    <row r="164" spans="2:15" x14ac:dyDescent="0.3">
      <c r="B164">
        <v>7</v>
      </c>
      <c r="C164">
        <v>42</v>
      </c>
      <c r="D164">
        <v>0.83635300000000001</v>
      </c>
      <c r="E164">
        <v>1.0804171613371738</v>
      </c>
      <c r="F164">
        <v>0.94107188749765092</v>
      </c>
      <c r="G164">
        <v>1.6985915492957746</v>
      </c>
      <c r="H164">
        <v>0.88872381707618242</v>
      </c>
      <c r="I164">
        <f t="shared" si="32"/>
        <v>41.080341731170947</v>
      </c>
      <c r="J164">
        <f t="shared" si="37"/>
        <v>41.46467375682667</v>
      </c>
      <c r="K164">
        <f t="shared" si="33"/>
        <v>49</v>
      </c>
      <c r="L164">
        <f t="shared" si="38"/>
        <v>0.78468384788433887</v>
      </c>
      <c r="M164">
        <f t="shared" si="34"/>
        <v>0.97810337455168916</v>
      </c>
      <c r="N164">
        <f t="shared" si="35"/>
        <v>0.9872541370673017</v>
      </c>
      <c r="O164">
        <f t="shared" si="36"/>
        <v>0.93822088027942607</v>
      </c>
    </row>
    <row r="165" spans="2:15" x14ac:dyDescent="0.3">
      <c r="B165">
        <v>7</v>
      </c>
      <c r="C165">
        <v>46</v>
      </c>
      <c r="D165">
        <v>1.0943020000000001</v>
      </c>
      <c r="E165">
        <v>1.7184752352308663</v>
      </c>
      <c r="F165">
        <v>1.496837324608163</v>
      </c>
      <c r="G165">
        <v>1.2138652032200592</v>
      </c>
      <c r="H165">
        <v>0.73107610426968928</v>
      </c>
      <c r="I165">
        <f t="shared" si="32"/>
        <v>42.668602066892113</v>
      </c>
      <c r="J165">
        <f t="shared" si="37"/>
        <v>41.949400102902388</v>
      </c>
      <c r="K165">
        <f t="shared" si="33"/>
        <v>49</v>
      </c>
      <c r="L165">
        <f t="shared" si="38"/>
        <v>1.248091763375903</v>
      </c>
      <c r="M165">
        <f t="shared" si="34"/>
        <v>0.92757830580200251</v>
      </c>
      <c r="N165">
        <f t="shared" si="35"/>
        <v>0.91194348049787799</v>
      </c>
      <c r="O165">
        <f t="shared" si="36"/>
        <v>1.1405368567140541</v>
      </c>
    </row>
    <row r="166" spans="2:15" x14ac:dyDescent="0.3">
      <c r="B166">
        <v>7</v>
      </c>
      <c r="C166">
        <v>44</v>
      </c>
      <c r="D166">
        <v>0.78731200000000001</v>
      </c>
      <c r="E166">
        <v>1.0358528971326386</v>
      </c>
      <c r="F166">
        <v>0.90225523617937553</v>
      </c>
      <c r="G166">
        <v>1.6121165592622795</v>
      </c>
      <c r="H166">
        <v>0.87260452301046676</v>
      </c>
      <c r="I166">
        <f t="shared" si="32"/>
        <v>41.279651779664455</v>
      </c>
      <c r="J166">
        <f t="shared" si="37"/>
        <v>41.551148746860171</v>
      </c>
      <c r="K166">
        <f t="shared" si="33"/>
        <v>49</v>
      </c>
      <c r="L166">
        <f t="shared" si="38"/>
        <v>0.75231777710583514</v>
      </c>
      <c r="M166">
        <f t="shared" si="34"/>
        <v>0.93817390408328305</v>
      </c>
      <c r="N166">
        <f t="shared" si="35"/>
        <v>0.94434428970136752</v>
      </c>
      <c r="O166">
        <f t="shared" si="36"/>
        <v>0.95555228055184616</v>
      </c>
    </row>
    <row r="167" spans="2:15" x14ac:dyDescent="0.3">
      <c r="B167">
        <v>7</v>
      </c>
      <c r="C167">
        <v>42</v>
      </c>
      <c r="D167">
        <v>1.0522860000000001</v>
      </c>
      <c r="E167">
        <v>1.3086929587545213</v>
      </c>
      <c r="F167">
        <v>1.1399061371125856</v>
      </c>
      <c r="G167">
        <v>1.3882325730154199</v>
      </c>
      <c r="H167">
        <v>0.92313390176621923</v>
      </c>
      <c r="I167">
        <f t="shared" si="32"/>
        <v>41.149830114621047</v>
      </c>
      <c r="J167">
        <f t="shared" si="37"/>
        <v>41.775032733107025</v>
      </c>
      <c r="K167">
        <f t="shared" si="33"/>
        <v>49</v>
      </c>
      <c r="L167">
        <f t="shared" si="38"/>
        <v>0.95047567117842435</v>
      </c>
      <c r="M167">
        <f t="shared" si="34"/>
        <v>0.97975785987192965</v>
      </c>
      <c r="N167">
        <f t="shared" si="35"/>
        <v>0.99464363650254817</v>
      </c>
      <c r="O167">
        <f t="shared" si="36"/>
        <v>0.90324842407712758</v>
      </c>
    </row>
    <row r="168" spans="2:15" x14ac:dyDescent="0.3">
      <c r="B168">
        <v>7</v>
      </c>
      <c r="C168">
        <v>44</v>
      </c>
      <c r="D168">
        <v>1.5083200000000001</v>
      </c>
      <c r="E168">
        <v>2.0553677978667699</v>
      </c>
      <c r="F168">
        <v>1.7902796459160799</v>
      </c>
      <c r="G168">
        <v>1.1144226713275613</v>
      </c>
      <c r="H168">
        <v>0.84250524963556628</v>
      </c>
      <c r="I168">
        <f t="shared" si="32"/>
        <v>41.988040581223473</v>
      </c>
      <c r="J168">
        <f t="shared" si="37"/>
        <v>42.048842634794887</v>
      </c>
      <c r="K168">
        <f t="shared" si="33"/>
        <v>49</v>
      </c>
      <c r="L168">
        <f t="shared" si="38"/>
        <v>1.4927696172944576</v>
      </c>
      <c r="M168">
        <f t="shared" si="34"/>
        <v>0.95427364957326077</v>
      </c>
      <c r="N168">
        <f t="shared" si="35"/>
        <v>0.95565551442715657</v>
      </c>
      <c r="O168">
        <f t="shared" si="36"/>
        <v>0.98969026287157724</v>
      </c>
    </row>
    <row r="169" spans="2:15" x14ac:dyDescent="0.3">
      <c r="B169">
        <v>7</v>
      </c>
      <c r="C169">
        <v>42</v>
      </c>
      <c r="D169">
        <v>0.76433799999999996</v>
      </c>
      <c r="E169">
        <v>1.024696605467228</v>
      </c>
      <c r="F169">
        <v>0.89253781143757649</v>
      </c>
      <c r="G169">
        <v>1.5942539111302421</v>
      </c>
      <c r="H169">
        <v>0.85636483990399237</v>
      </c>
      <c r="I169">
        <f t="shared" si="32"/>
        <v>41.411192209541809</v>
      </c>
      <c r="J169">
        <f t="shared" si="37"/>
        <v>41.569011394992202</v>
      </c>
      <c r="K169">
        <f t="shared" si="33"/>
        <v>49</v>
      </c>
      <c r="L169">
        <f t="shared" si="38"/>
        <v>0.74421520137360619</v>
      </c>
      <c r="M169">
        <f t="shared" si="34"/>
        <v>0.98598076689385261</v>
      </c>
      <c r="N169">
        <f t="shared" si="35"/>
        <v>0.98973836654743341</v>
      </c>
      <c r="O169">
        <f t="shared" si="36"/>
        <v>0.9736729056694895</v>
      </c>
    </row>
    <row r="170" spans="2:15" x14ac:dyDescent="0.3">
      <c r="B170">
        <v>7</v>
      </c>
      <c r="C170">
        <v>43</v>
      </c>
      <c r="D170">
        <v>0.94341399999999997</v>
      </c>
      <c r="E170">
        <v>2.0728616061363154</v>
      </c>
      <c r="F170">
        <v>1.8055172150300025</v>
      </c>
      <c r="G170">
        <v>1.6323417274741703</v>
      </c>
      <c r="H170">
        <v>0.52251731091044906</v>
      </c>
      <c r="I170">
        <f t="shared" si="32"/>
        <v>43.710037096152689</v>
      </c>
      <c r="J170">
        <f t="shared" si="37"/>
        <v>41.530923578648277</v>
      </c>
      <c r="K170">
        <f t="shared" si="33"/>
        <v>49</v>
      </c>
      <c r="L170">
        <f t="shared" si="38"/>
        <v>1.5054749956226845</v>
      </c>
      <c r="M170">
        <f t="shared" si="34"/>
        <v>1.0165124906082021</v>
      </c>
      <c r="N170">
        <f t="shared" si="35"/>
        <v>0.96583543206158784</v>
      </c>
      <c r="O170">
        <f t="shared" si="36"/>
        <v>1.5957734309886058</v>
      </c>
    </row>
    <row r="171" spans="2:15" x14ac:dyDescent="0.3">
      <c r="B171">
        <v>7</v>
      </c>
      <c r="C171">
        <v>41</v>
      </c>
      <c r="D171">
        <v>0.59177999999999997</v>
      </c>
      <c r="E171">
        <v>0.95944893910414775</v>
      </c>
      <c r="F171">
        <v>0.83570537047271254</v>
      </c>
      <c r="G171">
        <v>2.0660345999809611</v>
      </c>
      <c r="H171">
        <v>0.70812037460673805</v>
      </c>
      <c r="I171">
        <f t="shared" si="32"/>
        <v>41.977122777771875</v>
      </c>
      <c r="J171">
        <f t="shared" si="37"/>
        <v>41.097230706141488</v>
      </c>
      <c r="K171">
        <f t="shared" si="33"/>
        <v>49</v>
      </c>
      <c r="L171">
        <f t="shared" si="38"/>
        <v>0.69682721852826779</v>
      </c>
      <c r="M171">
        <f t="shared" si="34"/>
        <v>1.0238322628724847</v>
      </c>
      <c r="N171">
        <f t="shared" si="35"/>
        <v>1.0023714806375972</v>
      </c>
      <c r="O171">
        <f t="shared" si="36"/>
        <v>1.177510592666646</v>
      </c>
    </row>
    <row r="172" spans="2:15" x14ac:dyDescent="0.3">
      <c r="B172">
        <v>7</v>
      </c>
      <c r="C172">
        <v>43</v>
      </c>
      <c r="D172">
        <v>1.086946</v>
      </c>
      <c r="E172">
        <v>1.3498673145123332</v>
      </c>
      <c r="F172">
        <v>1.1757700886269686</v>
      </c>
      <c r="G172">
        <v>1.3112353705294038</v>
      </c>
      <c r="H172">
        <v>0.92445454303851615</v>
      </c>
      <c r="I172">
        <f t="shared" si="32"/>
        <v>41.217582828200982</v>
      </c>
      <c r="J172">
        <f t="shared" si="37"/>
        <v>41.852029935593045</v>
      </c>
      <c r="K172">
        <f t="shared" si="33"/>
        <v>49</v>
      </c>
      <c r="L172">
        <f t="shared" si="38"/>
        <v>0.98037972404464457</v>
      </c>
      <c r="M172">
        <f t="shared" si="34"/>
        <v>0.9585484378651391</v>
      </c>
      <c r="N172">
        <f t="shared" si="35"/>
        <v>0.97330302175797778</v>
      </c>
      <c r="O172">
        <f t="shared" si="36"/>
        <v>0.9019580770752591</v>
      </c>
    </row>
    <row r="173" spans="2:15" x14ac:dyDescent="0.3">
      <c r="B173">
        <v>7</v>
      </c>
      <c r="C173">
        <v>43</v>
      </c>
      <c r="D173">
        <v>1.0069980000000001</v>
      </c>
      <c r="E173">
        <v>1.4042043787957321</v>
      </c>
      <c r="F173">
        <v>1.2230991069692656</v>
      </c>
      <c r="G173">
        <v>1.1176248279373593</v>
      </c>
      <c r="H173">
        <v>0.8233167649801123</v>
      </c>
      <c r="I173">
        <f t="shared" si="32"/>
        <v>42.119157817201852</v>
      </c>
      <c r="J173">
        <f t="shared" si="37"/>
        <v>42.045640478185085</v>
      </c>
      <c r="K173">
        <f t="shared" si="33"/>
        <v>49</v>
      </c>
      <c r="L173">
        <f t="shared" si="38"/>
        <v>1.0198435702425948</v>
      </c>
      <c r="M173">
        <f t="shared" si="34"/>
        <v>0.97951529807446169</v>
      </c>
      <c r="N173">
        <f t="shared" si="35"/>
        <v>0.97780559251593224</v>
      </c>
      <c r="O173">
        <f t="shared" si="36"/>
        <v>1.0127563016436922</v>
      </c>
    </row>
    <row r="174" spans="2:15" x14ac:dyDescent="0.3">
      <c r="B174">
        <v>7</v>
      </c>
      <c r="C174">
        <v>40</v>
      </c>
      <c r="D174">
        <v>1.231187</v>
      </c>
      <c r="E174">
        <v>1.5398004453686336</v>
      </c>
      <c r="F174">
        <v>1.341206862818948</v>
      </c>
      <c r="G174">
        <v>1.479283006123544</v>
      </c>
      <c r="H174">
        <v>0.91796950502645935</v>
      </c>
      <c r="I174">
        <f t="shared" si="32"/>
        <v>41.094930458691238</v>
      </c>
      <c r="J174">
        <f t="shared" si="37"/>
        <v>41.683982299998902</v>
      </c>
      <c r="K174">
        <f t="shared" si="33"/>
        <v>49</v>
      </c>
      <c r="L174">
        <f t="shared" si="38"/>
        <v>1.118324089697432</v>
      </c>
      <c r="M174">
        <f t="shared" si="34"/>
        <v>1.027373261467281</v>
      </c>
      <c r="N174">
        <f t="shared" si="35"/>
        <v>1.0420995574999725</v>
      </c>
      <c r="O174">
        <f t="shared" si="36"/>
        <v>0.9083300016142406</v>
      </c>
    </row>
    <row r="175" spans="2:15" x14ac:dyDescent="0.3">
      <c r="B175">
        <v>7</v>
      </c>
      <c r="C175">
        <v>43</v>
      </c>
      <c r="D175">
        <v>1.0905990000000001</v>
      </c>
      <c r="E175">
        <v>1.7574284229005726</v>
      </c>
      <c r="F175">
        <v>1.5307665800441017</v>
      </c>
      <c r="G175">
        <v>1.1593209812917011</v>
      </c>
      <c r="H175">
        <v>0.71245284174454582</v>
      </c>
      <c r="I175">
        <f t="shared" si="32"/>
        <v>42.853509126496476</v>
      </c>
      <c r="J175">
        <f t="shared" si="37"/>
        <v>42.003944324830748</v>
      </c>
      <c r="K175">
        <f t="shared" si="33"/>
        <v>49</v>
      </c>
      <c r="L175">
        <f t="shared" si="38"/>
        <v>1.2763826294245282</v>
      </c>
      <c r="M175">
        <f t="shared" si="34"/>
        <v>0.99659323549991807</v>
      </c>
      <c r="N175">
        <f t="shared" si="35"/>
        <v>0.97683591453094765</v>
      </c>
      <c r="O175">
        <f t="shared" si="36"/>
        <v>1.1703500823167159</v>
      </c>
    </row>
    <row r="176" spans="2:15" x14ac:dyDescent="0.3">
      <c r="B176">
        <v>7</v>
      </c>
      <c r="C176">
        <v>41</v>
      </c>
      <c r="D176">
        <v>1.2156130000000001</v>
      </c>
      <c r="E176">
        <v>1.6154373978525367</v>
      </c>
      <c r="F176">
        <v>1.4070886464352887</v>
      </c>
      <c r="G176">
        <v>1.1886943032265391</v>
      </c>
      <c r="H176">
        <v>0.8639206940370302</v>
      </c>
      <c r="I176">
        <f t="shared" si="32"/>
        <v>41.763860838514248</v>
      </c>
      <c r="J176">
        <f t="shared" si="37"/>
        <v>41.974571002895907</v>
      </c>
      <c r="K176">
        <f t="shared" si="33"/>
        <v>49</v>
      </c>
      <c r="L176">
        <f t="shared" si="38"/>
        <v>1.1732575885728649</v>
      </c>
      <c r="M176">
        <f t="shared" si="34"/>
        <v>1.018630752158884</v>
      </c>
      <c r="N176">
        <f t="shared" si="35"/>
        <v>1.0237700244608758</v>
      </c>
      <c r="O176">
        <f t="shared" si="36"/>
        <v>0.96515715821800596</v>
      </c>
    </row>
    <row r="177" spans="2:15" x14ac:dyDescent="0.3">
      <c r="B177">
        <v>7</v>
      </c>
      <c r="C177">
        <v>44</v>
      </c>
      <c r="D177">
        <v>0.955538</v>
      </c>
      <c r="E177">
        <v>1.5155381853267924</v>
      </c>
      <c r="F177">
        <v>1.3200737934179807</v>
      </c>
      <c r="G177">
        <v>1.8658340639453681</v>
      </c>
      <c r="H177">
        <v>0.72385195794690238</v>
      </c>
      <c r="I177">
        <f t="shared" si="32"/>
        <v>42.067202230426311</v>
      </c>
      <c r="J177">
        <f t="shared" si="37"/>
        <v>41.297431242177076</v>
      </c>
      <c r="K177">
        <f t="shared" si="33"/>
        <v>49</v>
      </c>
      <c r="L177">
        <f t="shared" si="38"/>
        <v>1.1007029297887538</v>
      </c>
      <c r="M177">
        <f t="shared" si="34"/>
        <v>0.95607277796423429</v>
      </c>
      <c r="N177">
        <f t="shared" si="35"/>
        <v>0.93857798277675175</v>
      </c>
      <c r="O177">
        <f t="shared" si="36"/>
        <v>1.1519195780688511</v>
      </c>
    </row>
    <row r="178" spans="2:15" x14ac:dyDescent="0.3">
      <c r="B178">
        <v>7</v>
      </c>
      <c r="C178">
        <v>42</v>
      </c>
      <c r="D178">
        <v>1.2466710000000001</v>
      </c>
      <c r="E178">
        <v>1.8132384623842426</v>
      </c>
      <c r="F178">
        <v>1.579378598695502</v>
      </c>
      <c r="G178">
        <v>1.8798516449911054</v>
      </c>
      <c r="H178">
        <v>0.78934272063056699</v>
      </c>
      <c r="I178">
        <f t="shared" si="32"/>
        <v>41.594749310594928</v>
      </c>
      <c r="J178">
        <f t="shared" si="37"/>
        <v>41.283413661131341</v>
      </c>
      <c r="K178">
        <f t="shared" si="33"/>
        <v>49</v>
      </c>
      <c r="L178">
        <f t="shared" si="38"/>
        <v>1.3169162659676783</v>
      </c>
      <c r="M178">
        <f t="shared" si="34"/>
        <v>0.99035117406178397</v>
      </c>
      <c r="N178">
        <f t="shared" si="35"/>
        <v>0.98293842050312719</v>
      </c>
      <c r="O178">
        <f t="shared" si="36"/>
        <v>1.0563462741715162</v>
      </c>
    </row>
    <row r="179" spans="2:15" x14ac:dyDescent="0.3">
      <c r="B179">
        <v>7</v>
      </c>
      <c r="C179">
        <v>43</v>
      </c>
      <c r="D179">
        <v>0.99280199999999996</v>
      </c>
      <c r="E179">
        <v>1.3095086714162076</v>
      </c>
      <c r="F179">
        <v>1.1406166443885335</v>
      </c>
      <c r="G179">
        <v>1.8868110751361755</v>
      </c>
      <c r="H179">
        <v>0.87040812957119817</v>
      </c>
      <c r="I179">
        <f t="shared" si="32"/>
        <v>41.020332017865442</v>
      </c>
      <c r="J179">
        <f t="shared" si="37"/>
        <v>41.276454230986275</v>
      </c>
      <c r="K179">
        <f t="shared" si="33"/>
        <v>49</v>
      </c>
      <c r="L179">
        <f t="shared" si="38"/>
        <v>0.95106810581667822</v>
      </c>
      <c r="M179">
        <f t="shared" si="34"/>
        <v>0.95396120971780096</v>
      </c>
      <c r="N179">
        <f t="shared" si="35"/>
        <v>0.95991754025549481</v>
      </c>
      <c r="O179">
        <f t="shared" si="36"/>
        <v>0.95796352728608347</v>
      </c>
    </row>
    <row r="180" spans="2:15" x14ac:dyDescent="0.3">
      <c r="B180">
        <v>8</v>
      </c>
      <c r="C180">
        <v>46</v>
      </c>
      <c r="D180">
        <v>1.2633989999999999</v>
      </c>
      <c r="E180">
        <v>1.5640307437669896</v>
      </c>
      <c r="F180">
        <v>1.4081223975847548</v>
      </c>
      <c r="G180">
        <v>1.3334661709287625</v>
      </c>
      <c r="H180">
        <v>0.89722243049823802</v>
      </c>
      <c r="I180">
        <f t="shared" si="32"/>
        <v>46.15528821415657</v>
      </c>
      <c r="J180">
        <f t="shared" si="37"/>
        <v>46.496332964264923</v>
      </c>
      <c r="K180">
        <f t="shared" si="33"/>
        <v>64</v>
      </c>
      <c r="L180">
        <f t="shared" si="38"/>
        <v>1.2033699060992167</v>
      </c>
      <c r="M180">
        <f t="shared" si="34"/>
        <v>1.0033758307425342</v>
      </c>
      <c r="N180">
        <f t="shared" si="35"/>
        <v>1.0107898470492374</v>
      </c>
      <c r="O180">
        <f t="shared" si="36"/>
        <v>0.95248603655631892</v>
      </c>
    </row>
    <row r="181" spans="2:15" x14ac:dyDescent="0.3">
      <c r="B181">
        <v>8</v>
      </c>
      <c r="C181">
        <v>47</v>
      </c>
      <c r="D181">
        <v>0.85853400000000002</v>
      </c>
      <c r="E181">
        <v>1.2293498016342694</v>
      </c>
      <c r="F181">
        <v>1.1068036846758347</v>
      </c>
      <c r="G181">
        <v>1.2201183465387673</v>
      </c>
      <c r="H181">
        <v>0.77568769591822517</v>
      </c>
      <c r="I181">
        <f t="shared" si="32"/>
        <v>47.354261739576664</v>
      </c>
      <c r="J181">
        <f t="shared" si="37"/>
        <v>46.72302861304491</v>
      </c>
      <c r="K181">
        <f t="shared" si="33"/>
        <v>64</v>
      </c>
      <c r="L181">
        <f t="shared" si="38"/>
        <v>0.94586539379184875</v>
      </c>
      <c r="M181">
        <f t="shared" si="34"/>
        <v>1.00753748382078</v>
      </c>
      <c r="N181">
        <f t="shared" si="35"/>
        <v>0.99410699176691297</v>
      </c>
      <c r="O181">
        <f t="shared" si="36"/>
        <v>1.1017215320439828</v>
      </c>
    </row>
    <row r="182" spans="2:15" x14ac:dyDescent="0.3">
      <c r="B182">
        <v>8</v>
      </c>
      <c r="C182">
        <v>47</v>
      </c>
      <c r="D182">
        <v>0.83524200000000004</v>
      </c>
      <c r="E182">
        <v>1.0453848497049445</v>
      </c>
      <c r="F182">
        <v>0.94117703685280552</v>
      </c>
      <c r="G182">
        <v>1.9786878641922565</v>
      </c>
      <c r="H182">
        <v>0.88744409106384403</v>
      </c>
      <c r="I182">
        <f t="shared" si="32"/>
        <v>44.943071543104736</v>
      </c>
      <c r="J182">
        <f t="shared" si="37"/>
        <v>45.205889577737935</v>
      </c>
      <c r="K182">
        <f t="shared" si="33"/>
        <v>64</v>
      </c>
      <c r="L182">
        <f t="shared" si="38"/>
        <v>0.8043222126165559</v>
      </c>
      <c r="M182">
        <f t="shared" si="34"/>
        <v>0.95623556474690929</v>
      </c>
      <c r="N182">
        <f t="shared" si="35"/>
        <v>0.96182743782421143</v>
      </c>
      <c r="O182">
        <f t="shared" si="36"/>
        <v>0.96298104335815948</v>
      </c>
    </row>
    <row r="183" spans="2:15" x14ac:dyDescent="0.3">
      <c r="B183">
        <v>8</v>
      </c>
      <c r="C183">
        <v>44</v>
      </c>
      <c r="D183">
        <v>1.1710719999999999</v>
      </c>
      <c r="E183">
        <v>1.7435217933996463</v>
      </c>
      <c r="F183">
        <v>1.5697211181732003</v>
      </c>
      <c r="G183">
        <v>1.6912617833950143</v>
      </c>
      <c r="H183">
        <v>0.74603825255460821</v>
      </c>
      <c r="I183">
        <f t="shared" si="32"/>
        <v>46.64917041277311</v>
      </c>
      <c r="J183">
        <f t="shared" si="37"/>
        <v>45.78074173933242</v>
      </c>
      <c r="K183">
        <f t="shared" si="33"/>
        <v>64</v>
      </c>
      <c r="L183">
        <f t="shared" si="38"/>
        <v>1.341470853540873</v>
      </c>
      <c r="M183">
        <f t="shared" si="34"/>
        <v>1.0602084184721161</v>
      </c>
      <c r="N183">
        <f t="shared" si="35"/>
        <v>1.040471403166646</v>
      </c>
      <c r="O183">
        <f t="shared" si="36"/>
        <v>1.1455067267775791</v>
      </c>
    </row>
    <row r="184" spans="2:15" x14ac:dyDescent="0.3">
      <c r="B184">
        <v>8</v>
      </c>
      <c r="C184">
        <v>49</v>
      </c>
      <c r="D184">
        <v>1.1761490000000001</v>
      </c>
      <c r="E184">
        <v>1.5863279077759078</v>
      </c>
      <c r="F184">
        <v>1.4281968981460149</v>
      </c>
      <c r="G184">
        <v>1.5484242098634593</v>
      </c>
      <c r="H184">
        <v>0.82352020336047105</v>
      </c>
      <c r="I184">
        <f t="shared" si="32"/>
        <v>46.314989953389315</v>
      </c>
      <c r="J184">
        <f t="shared" si="37"/>
        <v>46.06641688639553</v>
      </c>
      <c r="K184">
        <f t="shared" si="33"/>
        <v>64</v>
      </c>
      <c r="L184">
        <f t="shared" si="38"/>
        <v>1.2205254104053957</v>
      </c>
      <c r="M184">
        <f t="shared" si="34"/>
        <v>0.94520387659978189</v>
      </c>
      <c r="N184">
        <f t="shared" si="35"/>
        <v>0.94013095686521486</v>
      </c>
      <c r="O184">
        <f t="shared" si="36"/>
        <v>1.0377302624118165</v>
      </c>
    </row>
    <row r="185" spans="2:15" x14ac:dyDescent="0.3">
      <c r="B185">
        <v>8</v>
      </c>
      <c r="C185">
        <v>48</v>
      </c>
      <c r="D185">
        <v>0.86888699999999996</v>
      </c>
      <c r="E185">
        <v>1.1597545690663467</v>
      </c>
      <c r="F185">
        <v>1.0441459612681852</v>
      </c>
      <c r="G185">
        <v>1.348790507560188</v>
      </c>
      <c r="H185">
        <v>0.83215089865853487</v>
      </c>
      <c r="I185">
        <f t="shared" si="32"/>
        <v>46.645211795611345</v>
      </c>
      <c r="J185">
        <f t="shared" si="37"/>
        <v>46.46568429100207</v>
      </c>
      <c r="K185">
        <f t="shared" si="33"/>
        <v>64</v>
      </c>
      <c r="L185">
        <f t="shared" si="38"/>
        <v>0.89231861485929109</v>
      </c>
      <c r="M185">
        <f t="shared" si="34"/>
        <v>0.97177524574190299</v>
      </c>
      <c r="N185">
        <f t="shared" si="35"/>
        <v>0.96803508939587646</v>
      </c>
      <c r="O185">
        <f t="shared" si="36"/>
        <v>1.0269673903042527</v>
      </c>
    </row>
    <row r="186" spans="2:15" x14ac:dyDescent="0.3">
      <c r="B186">
        <v>8</v>
      </c>
      <c r="C186">
        <v>48</v>
      </c>
      <c r="D186">
        <v>1.424237</v>
      </c>
      <c r="E186">
        <v>1.7363606222304169</v>
      </c>
      <c r="F186">
        <v>1.5632737989267493</v>
      </c>
      <c r="G186">
        <v>1.4141594553900585</v>
      </c>
      <c r="H186">
        <v>0.91106049431506897</v>
      </c>
      <c r="I186">
        <f t="shared" si="32"/>
        <v>45.88319713469933</v>
      </c>
      <c r="J186">
        <f t="shared" si="37"/>
        <v>46.334946395342328</v>
      </c>
      <c r="K186">
        <f t="shared" si="33"/>
        <v>64</v>
      </c>
      <c r="L186">
        <f t="shared" si="38"/>
        <v>1.3359610271440336</v>
      </c>
      <c r="M186">
        <f t="shared" si="34"/>
        <v>0.95589994030623604</v>
      </c>
      <c r="N186">
        <f t="shared" si="35"/>
        <v>0.9653113832362985</v>
      </c>
      <c r="O186">
        <f t="shared" si="36"/>
        <v>0.9380187617257757</v>
      </c>
    </row>
    <row r="187" spans="2:15" x14ac:dyDescent="0.3">
      <c r="B187">
        <v>8</v>
      </c>
      <c r="C187">
        <v>48</v>
      </c>
      <c r="D187">
        <v>1.405076</v>
      </c>
      <c r="E187">
        <v>1.7037412299397392</v>
      </c>
      <c r="F187">
        <v>1.5339060278243228</v>
      </c>
      <c r="G187">
        <v>1.6646355212297039</v>
      </c>
      <c r="H187">
        <v>0.91601178593250976</v>
      </c>
      <c r="I187">
        <f t="shared" si="32"/>
        <v>45.342634670080514</v>
      </c>
      <c r="J187">
        <f t="shared" si="37"/>
        <v>45.833994263663037</v>
      </c>
      <c r="K187">
        <f t="shared" si="33"/>
        <v>64</v>
      </c>
      <c r="L187">
        <f t="shared" si="38"/>
        <v>1.3108635696968067</v>
      </c>
      <c r="M187">
        <f t="shared" si="34"/>
        <v>0.94463822229334404</v>
      </c>
      <c r="N187">
        <f t="shared" si="35"/>
        <v>0.95487488049297997</v>
      </c>
      <c r="O187">
        <f t="shared" si="36"/>
        <v>0.93294851644808308</v>
      </c>
    </row>
    <row r="188" spans="2:15" x14ac:dyDescent="0.3">
      <c r="B188">
        <v>8</v>
      </c>
      <c r="C188">
        <v>43</v>
      </c>
      <c r="D188">
        <v>0.99392199999999997</v>
      </c>
      <c r="E188">
        <v>1.222041783723802</v>
      </c>
      <c r="F188">
        <v>1.1002241569122724</v>
      </c>
      <c r="G188">
        <v>1.3397853565253799</v>
      </c>
      <c r="H188">
        <v>0.90338136438432293</v>
      </c>
      <c r="I188">
        <f t="shared" si="32"/>
        <v>46.093378371874657</v>
      </c>
      <c r="J188">
        <f t="shared" si="37"/>
        <v>46.483694593071689</v>
      </c>
      <c r="K188">
        <f t="shared" si="33"/>
        <v>64</v>
      </c>
      <c r="L188">
        <f t="shared" si="38"/>
        <v>0.9402425830755391</v>
      </c>
      <c r="M188">
        <f t="shared" si="34"/>
        <v>1.0719390319040618</v>
      </c>
      <c r="N188">
        <f t="shared" si="35"/>
        <v>1.0810161533272487</v>
      </c>
      <c r="O188">
        <f t="shared" si="36"/>
        <v>0.94599232442338443</v>
      </c>
    </row>
    <row r="189" spans="2:15" x14ac:dyDescent="0.3">
      <c r="B189">
        <v>8</v>
      </c>
      <c r="C189">
        <v>48</v>
      </c>
      <c r="D189">
        <v>0.78185300000000002</v>
      </c>
      <c r="E189">
        <v>1.439205991726086</v>
      </c>
      <c r="F189">
        <v>1.2957406366620641</v>
      </c>
      <c r="G189">
        <v>1.4716682522828932</v>
      </c>
      <c r="H189">
        <v>0.60340239232916126</v>
      </c>
      <c r="I189">
        <f t="shared" si="32"/>
        <v>48.229444356800926</v>
      </c>
      <c r="J189">
        <f t="shared" si="37"/>
        <v>46.219928801556662</v>
      </c>
      <c r="K189">
        <f t="shared" si="33"/>
        <v>64</v>
      </c>
      <c r="L189">
        <f t="shared" si="38"/>
        <v>1.1073293706168152</v>
      </c>
      <c r="M189">
        <f t="shared" si="34"/>
        <v>1.004780090766686</v>
      </c>
      <c r="N189">
        <f t="shared" si="35"/>
        <v>0.96291518336576376</v>
      </c>
      <c r="O189">
        <f t="shared" si="36"/>
        <v>1.4162884463151195</v>
      </c>
    </row>
    <row r="190" spans="2:15" x14ac:dyDescent="0.3">
      <c r="B190">
        <v>8</v>
      </c>
      <c r="C190">
        <v>46</v>
      </c>
      <c r="D190">
        <v>0.81314500000000001</v>
      </c>
      <c r="E190">
        <v>1.1542958661386069</v>
      </c>
      <c r="F190">
        <v>1.0392314019572864</v>
      </c>
      <c r="G190">
        <v>1.3470176381171277</v>
      </c>
      <c r="H190">
        <v>0.78244845033408761</v>
      </c>
      <c r="I190">
        <f t="shared" si="32"/>
        <v>47.046377121093045</v>
      </c>
      <c r="J190">
        <f t="shared" si="37"/>
        <v>46.469230029888195</v>
      </c>
      <c r="K190">
        <f t="shared" si="33"/>
        <v>64</v>
      </c>
      <c r="L190">
        <f t="shared" si="38"/>
        <v>0.88811867259104849</v>
      </c>
      <c r="M190">
        <f t="shared" si="34"/>
        <v>1.022747328719414</v>
      </c>
      <c r="N190">
        <f t="shared" si="35"/>
        <v>1.0102006528236565</v>
      </c>
      <c r="O190">
        <f t="shared" si="36"/>
        <v>1.0922020950642854</v>
      </c>
    </row>
    <row r="191" spans="2:15" x14ac:dyDescent="0.3">
      <c r="B191">
        <v>8</v>
      </c>
      <c r="C191">
        <v>46</v>
      </c>
      <c r="D191">
        <v>1.0538350000000001</v>
      </c>
      <c r="E191">
        <v>1.2754840600026414</v>
      </c>
      <c r="F191">
        <v>1.1483391102186873</v>
      </c>
      <c r="G191">
        <v>1.1866104371724644</v>
      </c>
      <c r="H191">
        <v>0.91770365619552041</v>
      </c>
      <c r="I191">
        <f t="shared" si="32"/>
        <v>46.285149876090905</v>
      </c>
      <c r="J191">
        <f t="shared" si="37"/>
        <v>46.790044431777517</v>
      </c>
      <c r="K191">
        <f t="shared" si="33"/>
        <v>64</v>
      </c>
      <c r="L191">
        <f t="shared" si="38"/>
        <v>0.98136122939607229</v>
      </c>
      <c r="M191">
        <f t="shared" si="34"/>
        <v>1.0061989103498024</v>
      </c>
      <c r="N191">
        <f t="shared" si="35"/>
        <v>1.0171748789516852</v>
      </c>
      <c r="O191">
        <f t="shared" si="36"/>
        <v>0.93122854089688822</v>
      </c>
    </row>
    <row r="192" spans="2:15" x14ac:dyDescent="0.3">
      <c r="B192">
        <v>9</v>
      </c>
      <c r="C192">
        <v>53</v>
      </c>
      <c r="D192">
        <v>0.97738800000000003</v>
      </c>
      <c r="E192">
        <v>1.270756923903855</v>
      </c>
      <c r="F192">
        <v>1.1700182138633979</v>
      </c>
      <c r="G192">
        <v>1.8331401772466103</v>
      </c>
      <c r="H192">
        <v>0.8353613545661539</v>
      </c>
      <c r="I192">
        <f t="shared" si="32"/>
        <v>49.982327277164785</v>
      </c>
      <c r="J192">
        <f t="shared" si="37"/>
        <v>49.663844774382618</v>
      </c>
      <c r="K192">
        <f t="shared" si="33"/>
        <v>81</v>
      </c>
      <c r="L192">
        <f t="shared" si="38"/>
        <v>1.0187913698946596</v>
      </c>
      <c r="M192">
        <f t="shared" si="34"/>
        <v>0.9430627788144299</v>
      </c>
      <c r="N192">
        <f t="shared" si="35"/>
        <v>0.93705367498835124</v>
      </c>
      <c r="O192">
        <f t="shared" si="36"/>
        <v>1.0423612423056754</v>
      </c>
    </row>
    <row r="193" spans="2:15" x14ac:dyDescent="0.3">
      <c r="B193">
        <v>9</v>
      </c>
      <c r="C193">
        <v>51</v>
      </c>
      <c r="D193">
        <v>1.5017419999999999</v>
      </c>
      <c r="E193">
        <v>1.8541673124438911</v>
      </c>
      <c r="F193">
        <v>1.7071789941107849</v>
      </c>
      <c r="G193">
        <v>1.2052581916488503</v>
      </c>
      <c r="H193">
        <v>0.87966288548566018</v>
      </c>
      <c r="I193">
        <f t="shared" si="32"/>
        <v>51.467259455682509</v>
      </c>
      <c r="J193">
        <f t="shared" si="37"/>
        <v>51.547490731175898</v>
      </c>
      <c r="K193">
        <f t="shared" si="33"/>
        <v>81</v>
      </c>
      <c r="L193">
        <f t="shared" si="38"/>
        <v>1.48652320575633</v>
      </c>
      <c r="M193">
        <f t="shared" si="34"/>
        <v>1.0091619501114217</v>
      </c>
      <c r="N193">
        <f t="shared" si="35"/>
        <v>1.010735112375998</v>
      </c>
      <c r="O193">
        <f t="shared" si="36"/>
        <v>0.98986590623178294</v>
      </c>
    </row>
    <row r="194" spans="2:15" x14ac:dyDescent="0.3">
      <c r="B194">
        <v>9</v>
      </c>
      <c r="C194">
        <v>52</v>
      </c>
      <c r="D194">
        <v>1.618738</v>
      </c>
      <c r="E194">
        <v>2.065307649063767</v>
      </c>
      <c r="F194">
        <v>1.9015812711155688</v>
      </c>
      <c r="G194">
        <v>1.0734116203887094</v>
      </c>
      <c r="H194">
        <v>0.85125890993360598</v>
      </c>
      <c r="I194">
        <f t="shared" si="32"/>
        <v>52.118434949431418</v>
      </c>
      <c r="J194">
        <f t="shared" si="37"/>
        <v>51.943030444956321</v>
      </c>
      <c r="K194">
        <f t="shared" si="33"/>
        <v>81</v>
      </c>
      <c r="L194">
        <f t="shared" si="38"/>
        <v>1.6557986578421284</v>
      </c>
      <c r="M194">
        <f t="shared" si="34"/>
        <v>1.0022775951813734</v>
      </c>
      <c r="N194">
        <f t="shared" si="35"/>
        <v>0.9989044316337754</v>
      </c>
      <c r="O194">
        <f t="shared" si="36"/>
        <v>1.0228947846051235</v>
      </c>
    </row>
    <row r="195" spans="2:15" x14ac:dyDescent="0.3">
      <c r="B195">
        <v>9</v>
      </c>
      <c r="C195">
        <v>50</v>
      </c>
      <c r="D195">
        <v>0.77675000000000005</v>
      </c>
      <c r="E195">
        <v>1.0420309897031736</v>
      </c>
      <c r="F195">
        <v>0.95942442998253541</v>
      </c>
      <c r="G195">
        <v>1.5924861026203982</v>
      </c>
      <c r="H195">
        <v>0.80959998070315908</v>
      </c>
      <c r="I195">
        <f t="shared" si="32"/>
        <v>50.93614186581037</v>
      </c>
      <c r="J195">
        <f t="shared" si="37"/>
        <v>50.385806998261252</v>
      </c>
      <c r="K195">
        <f t="shared" si="33"/>
        <v>81</v>
      </c>
      <c r="L195">
        <f t="shared" si="38"/>
        <v>0.83541719073309229</v>
      </c>
      <c r="M195">
        <f t="shared" si="34"/>
        <v>1.0187228373162074</v>
      </c>
      <c r="N195">
        <f t="shared" si="35"/>
        <v>1.007716139965225</v>
      </c>
      <c r="O195">
        <f t="shared" si="36"/>
        <v>1.0755290514748532</v>
      </c>
    </row>
    <row r="196" spans="2:15" x14ac:dyDescent="0.3">
      <c r="B196">
        <v>9</v>
      </c>
      <c r="C196">
        <v>53</v>
      </c>
      <c r="D196">
        <v>1.1949939999999999</v>
      </c>
      <c r="E196">
        <v>1.4360525847527932</v>
      </c>
      <c r="F196">
        <v>1.3222101321035202</v>
      </c>
      <c r="G196">
        <v>1.5306332064913568</v>
      </c>
      <c r="H196">
        <v>0.9037852388098625</v>
      </c>
      <c r="I196">
        <f t="shared" ref="I196:I198" si="39">6*B196+(6-B196)*G196+(1-H196)*B196</f>
        <v>50.274033231237169</v>
      </c>
      <c r="J196">
        <f t="shared" si="37"/>
        <v>50.571365686648377</v>
      </c>
      <c r="K196">
        <f t="shared" ref="K196:K198" si="40">B196^2</f>
        <v>81</v>
      </c>
      <c r="L196">
        <f t="shared" si="38"/>
        <v>1.1513122238724531</v>
      </c>
      <c r="M196">
        <f t="shared" ref="M196:M198" si="41">I196/C196</f>
        <v>0.94856666474032392</v>
      </c>
      <c r="N196">
        <f t="shared" ref="N196:N198" si="42">J196/C196</f>
        <v>0.95417671106883728</v>
      </c>
      <c r="O196">
        <f t="shared" ref="O196:O198" si="43">L196/D196</f>
        <v>0.96344602891098474</v>
      </c>
    </row>
    <row r="197" spans="2:15" x14ac:dyDescent="0.3">
      <c r="B197">
        <v>9</v>
      </c>
      <c r="C197">
        <v>54</v>
      </c>
      <c r="D197">
        <v>1.3324780000000001</v>
      </c>
      <c r="E197">
        <v>1.7675989601739288</v>
      </c>
      <c r="F197">
        <v>1.627473310832791</v>
      </c>
      <c r="G197">
        <v>1.1004028066546239</v>
      </c>
      <c r="H197">
        <v>0.8187403081394683</v>
      </c>
      <c r="I197">
        <f t="shared" si="39"/>
        <v>52.330128806780912</v>
      </c>
      <c r="J197">
        <f t="shared" si="37"/>
        <v>51.862056886158577</v>
      </c>
      <c r="K197">
        <f t="shared" si="40"/>
        <v>81</v>
      </c>
      <c r="L197">
        <f t="shared" si="38"/>
        <v>1.4171196175959</v>
      </c>
      <c r="M197">
        <f t="shared" si="41"/>
        <v>0.96907645938483167</v>
      </c>
      <c r="N197">
        <f t="shared" si="42"/>
        <v>0.96040846085478848</v>
      </c>
      <c r="O197">
        <f t="shared" si="43"/>
        <v>1.0635219625358918</v>
      </c>
    </row>
    <row r="198" spans="2:15" x14ac:dyDescent="0.3">
      <c r="B198">
        <v>9</v>
      </c>
      <c r="C198">
        <v>51</v>
      </c>
      <c r="D198">
        <v>1.1170929999999999</v>
      </c>
      <c r="E198">
        <v>1.3934359664042901</v>
      </c>
      <c r="F198">
        <v>1.282971927893833</v>
      </c>
      <c r="G198">
        <v>1.5444148060238458</v>
      </c>
      <c r="H198">
        <v>0.87070728182950574</v>
      </c>
      <c r="I198">
        <f t="shared" si="39"/>
        <v>50.530390045462909</v>
      </c>
      <c r="J198">
        <f t="shared" si="37"/>
        <v>50.530020888050906</v>
      </c>
      <c r="K198">
        <f t="shared" si="40"/>
        <v>81</v>
      </c>
      <c r="L198">
        <f t="shared" si="38"/>
        <v>1.1171456242885078</v>
      </c>
      <c r="M198">
        <f t="shared" si="41"/>
        <v>0.99079196167574335</v>
      </c>
      <c r="N198">
        <f t="shared" si="42"/>
        <v>0.9907847232951158</v>
      </c>
      <c r="O198">
        <f t="shared" si="43"/>
        <v>1.0000471082430094</v>
      </c>
    </row>
  </sheetData>
  <phoneticPr fontId="4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C31A5-7E53-479E-8A79-0BF73185331D}">
  <dimension ref="B1:AF198"/>
  <sheetViews>
    <sheetView zoomScale="60" zoomScaleNormal="60" workbookViewId="0">
      <selection activeCell="I1" sqref="I1:AA1"/>
    </sheetView>
  </sheetViews>
  <sheetFormatPr defaultRowHeight="14" x14ac:dyDescent="0.3"/>
  <cols>
    <col min="13" max="13" width="10.1640625" customWidth="1"/>
    <col min="14" max="14" width="10.5" customWidth="1"/>
    <col min="28" max="28" width="10.33203125" customWidth="1"/>
    <col min="29" max="29" width="10.1640625" customWidth="1"/>
  </cols>
  <sheetData>
    <row r="1" spans="2:32" x14ac:dyDescent="0.3">
      <c r="I1" s="2" t="s">
        <v>28</v>
      </c>
      <c r="J1" s="2" t="s">
        <v>29</v>
      </c>
      <c r="K1" s="29"/>
      <c r="L1" s="2" t="s">
        <v>30</v>
      </c>
      <c r="M1" s="2" t="s">
        <v>28</v>
      </c>
      <c r="N1" s="2" t="s">
        <v>29</v>
      </c>
      <c r="X1" s="2" t="s">
        <v>28</v>
      </c>
      <c r="Y1" s="2" t="s">
        <v>29</v>
      </c>
      <c r="AA1" s="2" t="s">
        <v>30</v>
      </c>
      <c r="AB1" s="2" t="s">
        <v>28</v>
      </c>
      <c r="AC1" s="2" t="s">
        <v>29</v>
      </c>
    </row>
    <row r="2" spans="2:32" ht="21" customHeight="1" x14ac:dyDescent="0.4">
      <c r="B2" s="2" t="s">
        <v>1</v>
      </c>
      <c r="C2" s="21" t="s">
        <v>12</v>
      </c>
      <c r="D2" s="22" t="s">
        <v>18</v>
      </c>
      <c r="E2" s="22" t="s">
        <v>2</v>
      </c>
      <c r="F2" s="22" t="s">
        <v>3</v>
      </c>
      <c r="G2" s="22" t="s">
        <v>0</v>
      </c>
      <c r="H2" s="22" t="s">
        <v>19</v>
      </c>
      <c r="I2" s="22" t="s">
        <v>13</v>
      </c>
      <c r="J2" s="22" t="s">
        <v>14</v>
      </c>
      <c r="K2" s="21" t="s">
        <v>11</v>
      </c>
      <c r="L2" s="22" t="s">
        <v>8</v>
      </c>
      <c r="M2" s="22" t="s">
        <v>15</v>
      </c>
      <c r="N2" s="22" t="s">
        <v>16</v>
      </c>
      <c r="O2" s="22" t="s">
        <v>17</v>
      </c>
      <c r="Q2" s="2" t="s">
        <v>1</v>
      </c>
      <c r="R2" s="21" t="s">
        <v>12</v>
      </c>
      <c r="S2" s="22" t="s">
        <v>18</v>
      </c>
      <c r="T2" s="22" t="s">
        <v>2</v>
      </c>
      <c r="U2" s="22" t="s">
        <v>3</v>
      </c>
      <c r="V2" s="22" t="s">
        <v>0</v>
      </c>
      <c r="W2" s="22" t="s">
        <v>19</v>
      </c>
      <c r="X2" s="22" t="s">
        <v>13</v>
      </c>
      <c r="Y2" s="22" t="s">
        <v>14</v>
      </c>
      <c r="Z2" s="21" t="s">
        <v>11</v>
      </c>
      <c r="AA2" s="22" t="s">
        <v>8</v>
      </c>
      <c r="AB2" s="22" t="s">
        <v>15</v>
      </c>
      <c r="AC2" s="22" t="s">
        <v>16</v>
      </c>
      <c r="AD2" s="22" t="s">
        <v>17</v>
      </c>
      <c r="AE2" s="9" t="s">
        <v>10</v>
      </c>
    </row>
    <row r="3" spans="2:32" x14ac:dyDescent="0.3">
      <c r="B3" s="6">
        <v>4</v>
      </c>
      <c r="C3" s="6">
        <v>23</v>
      </c>
      <c r="D3" s="4">
        <v>0.37678200000000001</v>
      </c>
      <c r="E3" s="4">
        <v>0.74110474341818544</v>
      </c>
      <c r="F3" s="4">
        <v>0.47180193305542001</v>
      </c>
      <c r="G3" s="4">
        <v>1.0930450316565437</v>
      </c>
      <c r="H3" s="4">
        <v>0.79860206921988486</v>
      </c>
      <c r="I3">
        <f>6*B3+(6-B3)*G3+(1-H3)*B3</f>
        <v>26.991681786433549</v>
      </c>
      <c r="J3">
        <f t="shared" ref="J3:J34" si="0">6*B3+(6-B3)*G3+AE$5</f>
        <v>27.140171695966153</v>
      </c>
      <c r="K3">
        <f>B3^2</f>
        <v>16</v>
      </c>
      <c r="L3">
        <f t="shared" ref="L3:L34" si="1">F3*(1-AE$5/B3)</f>
        <v>0.35926754341082329</v>
      </c>
      <c r="M3">
        <f>I3/C3</f>
        <v>1.1735513820188499</v>
      </c>
      <c r="N3">
        <f>J3/C3</f>
        <v>1.1800074650420067</v>
      </c>
      <c r="O3">
        <f>L3/D3</f>
        <v>0.95351567593681041</v>
      </c>
      <c r="P3" s="2" t="s">
        <v>4</v>
      </c>
      <c r="Q3" s="3">
        <f t="shared" ref="Q3:AD3" si="2">MIN(B3:B198)</f>
        <v>4</v>
      </c>
      <c r="R3" s="3">
        <f t="shared" si="2"/>
        <v>23</v>
      </c>
      <c r="S3" s="3">
        <f t="shared" si="2"/>
        <v>0.23985699999999999</v>
      </c>
      <c r="T3" s="3">
        <f t="shared" si="2"/>
        <v>0.51210091765626353</v>
      </c>
      <c r="U3" s="3">
        <f t="shared" si="2"/>
        <v>0.42350404991387075</v>
      </c>
      <c r="V3" s="3">
        <f t="shared" si="2"/>
        <v>1.0090044546628167</v>
      </c>
      <c r="W3" s="3">
        <f t="shared" si="2"/>
        <v>0.34894751213317904</v>
      </c>
      <c r="X3" s="3">
        <f t="shared" si="2"/>
        <v>26.090123962687809</v>
      </c>
      <c r="Y3" s="3">
        <f t="shared" si="2"/>
        <v>26.997393298035544</v>
      </c>
      <c r="Z3" s="3">
        <f t="shared" si="2"/>
        <v>16</v>
      </c>
      <c r="AA3" s="3">
        <f t="shared" si="2"/>
        <v>0.32886360084439709</v>
      </c>
      <c r="AB3" s="3">
        <f t="shared" si="2"/>
        <v>0.87643680240875455</v>
      </c>
      <c r="AC3" s="3">
        <f t="shared" si="2"/>
        <v>0.85939724727100153</v>
      </c>
      <c r="AD3" s="3">
        <f t="shared" si="2"/>
        <v>0.77049677283745011</v>
      </c>
    </row>
    <row r="4" spans="2:32" x14ac:dyDescent="0.3">
      <c r="B4" s="6">
        <v>4</v>
      </c>
      <c r="C4" s="6">
        <v>27</v>
      </c>
      <c r="D4" s="4">
        <v>0.73338999999999999</v>
      </c>
      <c r="E4" s="4">
        <v>1.2350561806029428</v>
      </c>
      <c r="F4" s="4">
        <v>0.78626118455661986</v>
      </c>
      <c r="G4" s="4">
        <v>1.4990879712774905</v>
      </c>
      <c r="H4" s="4">
        <v>0.93275620672228088</v>
      </c>
      <c r="I4">
        <f t="shared" ref="I4:I67" si="3">6*B4+(6-B4)*G4+(1-H4)*B4</f>
        <v>27.267151115665857</v>
      </c>
      <c r="J4">
        <f t="shared" si="0"/>
        <v>27.952257575208044</v>
      </c>
      <c r="K4">
        <f t="shared" ref="K4:K67" si="4">B4^2</f>
        <v>16</v>
      </c>
      <c r="L4">
        <f t="shared" si="1"/>
        <v>0.59872184589324173</v>
      </c>
      <c r="M4">
        <f t="shared" ref="M4:M67" si="5">I4/C4</f>
        <v>1.0098944857654022</v>
      </c>
      <c r="N4">
        <f t="shared" ref="N4:N67" si="6">J4/C4</f>
        <v>1.0352687990817795</v>
      </c>
      <c r="O4">
        <f t="shared" ref="O4:O67" si="7">L4/D4</f>
        <v>0.81637579717918396</v>
      </c>
      <c r="P4" s="2" t="s">
        <v>5</v>
      </c>
      <c r="Q4" s="3">
        <f t="shared" ref="Q4:AD4" si="8">MAX(B3:B198)</f>
        <v>11</v>
      </c>
      <c r="R4" s="3">
        <f t="shared" si="8"/>
        <v>61</v>
      </c>
      <c r="S4" s="3">
        <f t="shared" si="8"/>
        <v>1.678925</v>
      </c>
      <c r="T4" s="3">
        <f t="shared" si="8"/>
        <v>2.7042484448022592</v>
      </c>
      <c r="U4" s="3">
        <f t="shared" si="8"/>
        <v>2.4339608763722924</v>
      </c>
      <c r="V4" s="3">
        <f t="shared" si="8"/>
        <v>5.1516852087673906</v>
      </c>
      <c r="W4" s="3">
        <f t="shared" si="8"/>
        <v>0.98829692567366723</v>
      </c>
      <c r="X4" s="3">
        <f t="shared" si="8"/>
        <v>62.808961370645584</v>
      </c>
      <c r="Y4" s="3">
        <f t="shared" si="8"/>
        <v>61.353668071954701</v>
      </c>
      <c r="Z4" s="3">
        <f t="shared" si="8"/>
        <v>121</v>
      </c>
      <c r="AA4" s="3">
        <f t="shared" si="8"/>
        <v>2.1436862055294221</v>
      </c>
      <c r="AB4" s="3">
        <f t="shared" si="8"/>
        <v>1.4004228870961446</v>
      </c>
      <c r="AC4" s="3">
        <f t="shared" si="8"/>
        <v>1.3560558480841478</v>
      </c>
      <c r="AD4" s="3">
        <f t="shared" si="8"/>
        <v>2.3189266159907587</v>
      </c>
    </row>
    <row r="5" spans="2:32" x14ac:dyDescent="0.3">
      <c r="B5" s="6">
        <v>4</v>
      </c>
      <c r="C5" s="6">
        <v>26</v>
      </c>
      <c r="D5" s="4">
        <v>0.370336</v>
      </c>
      <c r="E5" s="4">
        <v>0.67838684287901396</v>
      </c>
      <c r="F5" s="4">
        <v>0.43187447749079999</v>
      </c>
      <c r="G5" s="4">
        <v>1.3273497929041467</v>
      </c>
      <c r="H5" s="4">
        <v>0.8575084180747613</v>
      </c>
      <c r="I5">
        <f t="shared" si="3"/>
        <v>27.224665913509249</v>
      </c>
      <c r="J5">
        <f t="shared" si="0"/>
        <v>27.60878121846136</v>
      </c>
      <c r="K5">
        <f t="shared" si="4"/>
        <v>16</v>
      </c>
      <c r="L5">
        <f t="shared" si="1"/>
        <v>0.32886360084439709</v>
      </c>
      <c r="M5">
        <f t="shared" si="5"/>
        <v>1.0471025351349712</v>
      </c>
      <c r="N5">
        <f t="shared" si="6"/>
        <v>1.0618762007100524</v>
      </c>
      <c r="O5">
        <f t="shared" si="7"/>
        <v>0.88801412999113527</v>
      </c>
      <c r="P5" s="2" t="s">
        <v>6</v>
      </c>
      <c r="Q5" s="3">
        <f t="shared" ref="Q5:AD5" si="9">AVERAGE(B3:B198)</f>
        <v>5.9642857142857144</v>
      </c>
      <c r="R5" s="3">
        <f t="shared" si="9"/>
        <v>37.219387755102041</v>
      </c>
      <c r="S5" s="3">
        <f t="shared" si="9"/>
        <v>0.85684288775510187</v>
      </c>
      <c r="T5" s="3">
        <f t="shared" si="9"/>
        <v>1.4018752561897068</v>
      </c>
      <c r="U5" s="3">
        <f t="shared" si="9"/>
        <v>1.1375969030891433</v>
      </c>
      <c r="V5" s="3">
        <f t="shared" si="9"/>
        <v>1.638485636873785</v>
      </c>
      <c r="W5" s="3">
        <f t="shared" si="9"/>
        <v>0.76835835568826649</v>
      </c>
      <c r="X5" s="3">
        <f t="shared" si="9"/>
        <v>37.395659330573373</v>
      </c>
      <c r="Y5" s="3">
        <f t="shared" si="9"/>
        <v>37.001641466455673</v>
      </c>
      <c r="Z5" s="3">
        <f t="shared" si="9"/>
        <v>36.954081632653065</v>
      </c>
      <c r="AA5" s="3">
        <f t="shared" si="9"/>
        <v>0.95385718081250648</v>
      </c>
      <c r="AB5" s="3">
        <f t="shared" si="9"/>
        <v>1.0107561393235851</v>
      </c>
      <c r="AC5" s="3">
        <f t="shared" si="9"/>
        <v>1.0001816844167317</v>
      </c>
      <c r="AD5" s="3">
        <f t="shared" si="9"/>
        <v>1.133127118648096</v>
      </c>
      <c r="AE5" s="3">
        <f>Z5-36</f>
        <v>0.95408163265306456</v>
      </c>
    </row>
    <row r="6" spans="2:32" x14ac:dyDescent="0.3">
      <c r="B6" s="6">
        <v>4</v>
      </c>
      <c r="C6" s="6">
        <v>27</v>
      </c>
      <c r="D6" s="4">
        <v>0.52136199999999999</v>
      </c>
      <c r="E6" s="4">
        <v>1.167706120470875</v>
      </c>
      <c r="F6" s="4">
        <v>0.7433848046064</v>
      </c>
      <c r="G6" s="4">
        <v>3.2683433393213086</v>
      </c>
      <c r="H6" s="4">
        <v>0.70133529333579203</v>
      </c>
      <c r="I6">
        <f t="shared" si="3"/>
        <v>31.731345505299448</v>
      </c>
      <c r="J6">
        <f t="shared" si="0"/>
        <v>31.490768311295682</v>
      </c>
      <c r="K6">
        <f t="shared" si="4"/>
        <v>16</v>
      </c>
      <c r="L6">
        <f t="shared" si="1"/>
        <v>0.56607235758931163</v>
      </c>
      <c r="M6">
        <f t="shared" si="5"/>
        <v>1.1752350187147944</v>
      </c>
      <c r="N6">
        <f t="shared" si="6"/>
        <v>1.1663247522702105</v>
      </c>
      <c r="O6">
        <f t="shared" si="7"/>
        <v>1.0857568399486568</v>
      </c>
      <c r="P6" s="2" t="s">
        <v>7</v>
      </c>
      <c r="Q6" s="3">
        <f t="shared" ref="Q6:AD6" si="10">STDEV(B3:B198)</f>
        <v>1.1783299785974803</v>
      </c>
      <c r="R6" s="3">
        <f t="shared" si="10"/>
        <v>6.0711872393320796</v>
      </c>
      <c r="S6" s="3">
        <f t="shared" si="10"/>
        <v>0.25610074186323711</v>
      </c>
      <c r="T6" s="3">
        <f t="shared" si="10"/>
        <v>0.39418880835371667</v>
      </c>
      <c r="U6" s="3">
        <f t="shared" si="10"/>
        <v>0.35023154607633422</v>
      </c>
      <c r="V6" s="3">
        <f t="shared" si="10"/>
        <v>0.61806665461517296</v>
      </c>
      <c r="W6" s="3">
        <f t="shared" si="10"/>
        <v>0.14410485927211153</v>
      </c>
      <c r="X6" s="3">
        <f t="shared" si="10"/>
        <v>5.303261101788495</v>
      </c>
      <c r="Y6" s="3">
        <f t="shared" si="10"/>
        <v>5.1438466829463705</v>
      </c>
      <c r="Z6" s="3">
        <f t="shared" si="10"/>
        <v>15.180383214428147</v>
      </c>
      <c r="AA6" s="3">
        <f t="shared" si="10"/>
        <v>0.3108063391175841</v>
      </c>
      <c r="AB6" s="3">
        <f t="shared" si="10"/>
        <v>7.4964785794483124E-2</v>
      </c>
      <c r="AC6" s="3">
        <f t="shared" si="10"/>
        <v>6.8366537528105426E-2</v>
      </c>
      <c r="AD6" s="3">
        <f t="shared" si="10"/>
        <v>0.26878310164298008</v>
      </c>
    </row>
    <row r="7" spans="2:32" x14ac:dyDescent="0.3">
      <c r="B7" s="6">
        <v>4</v>
      </c>
      <c r="C7" s="6">
        <v>26</v>
      </c>
      <c r="D7" s="4">
        <v>0.37787300000000001</v>
      </c>
      <c r="E7" s="4">
        <v>0.8598268137728271</v>
      </c>
      <c r="F7" s="4">
        <v>0.54738275045959994</v>
      </c>
      <c r="G7" s="4">
        <v>4.5240221969157037</v>
      </c>
      <c r="H7" s="4">
        <v>0.69032683197036415</v>
      </c>
      <c r="I7">
        <f t="shared" si="3"/>
        <v>34.28673706594995</v>
      </c>
      <c r="J7">
        <f t="shared" si="0"/>
        <v>34.002126026484468</v>
      </c>
      <c r="K7">
        <f t="shared" si="4"/>
        <v>16</v>
      </c>
      <c r="L7">
        <f t="shared" si="1"/>
        <v>0.41682079339844491</v>
      </c>
      <c r="M7">
        <f t="shared" si="5"/>
        <v>1.3187206563826903</v>
      </c>
      <c r="N7">
        <f t="shared" si="6"/>
        <v>1.3077740779417104</v>
      </c>
      <c r="O7">
        <f t="shared" si="7"/>
        <v>1.10307112018706</v>
      </c>
    </row>
    <row r="8" spans="2:32" ht="19" customHeight="1" x14ac:dyDescent="0.4">
      <c r="B8" s="6">
        <v>4</v>
      </c>
      <c r="C8" s="6">
        <v>26</v>
      </c>
      <c r="D8" s="4">
        <v>0.366118</v>
      </c>
      <c r="E8" s="4">
        <v>1.2156083277054817</v>
      </c>
      <c r="F8" s="4">
        <v>0.773880296872</v>
      </c>
      <c r="G8" s="4">
        <v>5.1516852087673906</v>
      </c>
      <c r="H8" s="4">
        <v>0.47309383825875595</v>
      </c>
      <c r="I8">
        <f t="shared" si="3"/>
        <v>36.410995064499758</v>
      </c>
      <c r="J8">
        <f t="shared" si="0"/>
        <v>35.257452050187844</v>
      </c>
      <c r="K8">
        <f t="shared" si="4"/>
        <v>16</v>
      </c>
      <c r="L8">
        <f t="shared" si="1"/>
        <v>0.58929405259258094</v>
      </c>
      <c r="M8">
        <f t="shared" si="5"/>
        <v>1.4004228870961446</v>
      </c>
      <c r="N8">
        <f t="shared" si="6"/>
        <v>1.3560558480841478</v>
      </c>
      <c r="O8">
        <f t="shared" si="7"/>
        <v>1.60957410614223</v>
      </c>
      <c r="Q8" s="2" t="s">
        <v>9</v>
      </c>
      <c r="R8" s="21" t="s">
        <v>12</v>
      </c>
      <c r="S8" s="22" t="s">
        <v>18</v>
      </c>
      <c r="T8" s="22" t="s">
        <v>2</v>
      </c>
      <c r="U8" s="22" t="s">
        <v>3</v>
      </c>
      <c r="V8" s="22" t="s">
        <v>0</v>
      </c>
      <c r="W8" s="22" t="s">
        <v>19</v>
      </c>
      <c r="X8" s="22" t="s">
        <v>13</v>
      </c>
      <c r="Y8" s="22" t="s">
        <v>14</v>
      </c>
      <c r="Z8" s="21" t="s">
        <v>11</v>
      </c>
      <c r="AA8" s="22" t="s">
        <v>8</v>
      </c>
      <c r="AB8" s="22" t="s">
        <v>15</v>
      </c>
      <c r="AC8" s="22" t="s">
        <v>16</v>
      </c>
      <c r="AD8" s="22" t="s">
        <v>17</v>
      </c>
      <c r="AE8" s="9" t="s">
        <v>22</v>
      </c>
    </row>
    <row r="9" spans="2:32" x14ac:dyDescent="0.3">
      <c r="B9" s="6">
        <v>4</v>
      </c>
      <c r="C9" s="6">
        <v>29</v>
      </c>
      <c r="D9" s="4">
        <v>0.73288399999999998</v>
      </c>
      <c r="E9" s="4">
        <v>1.1941621718133006</v>
      </c>
      <c r="F9" s="4">
        <v>0.76022724998975999</v>
      </c>
      <c r="G9" s="4">
        <v>1.432388634417127</v>
      </c>
      <c r="H9" s="4">
        <v>0.96403279415447374</v>
      </c>
      <c r="I9">
        <f t="shared" si="3"/>
        <v>27.00864609221636</v>
      </c>
      <c r="J9">
        <f t="shared" si="0"/>
        <v>27.818858901487317</v>
      </c>
      <c r="K9">
        <f t="shared" si="4"/>
        <v>16</v>
      </c>
      <c r="L9">
        <f t="shared" si="1"/>
        <v>0.57889753602536509</v>
      </c>
      <c r="M9">
        <f t="shared" si="5"/>
        <v>0.93133262386952964</v>
      </c>
      <c r="N9">
        <f t="shared" si="6"/>
        <v>0.95927099660301096</v>
      </c>
      <c r="O9">
        <f t="shared" si="7"/>
        <v>0.78988971791629381</v>
      </c>
      <c r="P9" s="2">
        <v>4</v>
      </c>
      <c r="Q9">
        <f>COUNTIF(B3:B198,"=4")</f>
        <v>15</v>
      </c>
      <c r="R9" s="3">
        <f t="shared" ref="R9:AD9" si="11">AVERAGE(C3:C17)</f>
        <v>27.533333333333335</v>
      </c>
      <c r="S9" s="3">
        <f t="shared" si="11"/>
        <v>0.57336693333333344</v>
      </c>
      <c r="T9" s="3">
        <f t="shared" si="11"/>
        <v>1.1905003471879427</v>
      </c>
      <c r="U9" s="3">
        <f t="shared" si="11"/>
        <v>0.75789606003031484</v>
      </c>
      <c r="V9" s="3">
        <f t="shared" si="11"/>
        <v>2.5149884845442192</v>
      </c>
      <c r="W9" s="3">
        <f t="shared" si="11"/>
        <v>0.76280881745410289</v>
      </c>
      <c r="X9" s="3">
        <f t="shared" si="11"/>
        <v>29.978741699272032</v>
      </c>
      <c r="Y9" s="3">
        <f t="shared" si="11"/>
        <v>29.984058601741506</v>
      </c>
      <c r="Z9" s="3">
        <f t="shared" si="11"/>
        <v>16</v>
      </c>
      <c r="AA9" s="3">
        <f t="shared" si="11"/>
        <v>0.57712238244655267</v>
      </c>
      <c r="AB9" s="3">
        <f t="shared" si="11"/>
        <v>1.0950532168363667</v>
      </c>
      <c r="AC9" s="3">
        <f t="shared" si="11"/>
        <v>1.0949907373269925</v>
      </c>
      <c r="AD9" s="3">
        <f t="shared" si="11"/>
        <v>1.0443462718436236</v>
      </c>
      <c r="AE9" s="3">
        <f>AE$5/P9</f>
        <v>0.23852040816326614</v>
      </c>
      <c r="AF9" s="3">
        <f>W9+AE9</f>
        <v>1.0013292256173689</v>
      </c>
    </row>
    <row r="10" spans="2:32" x14ac:dyDescent="0.3">
      <c r="B10" s="6">
        <v>4</v>
      </c>
      <c r="C10" s="6">
        <v>28</v>
      </c>
      <c r="D10" s="4">
        <v>0.71287500000000004</v>
      </c>
      <c r="E10" s="4">
        <v>1.1330415003574146</v>
      </c>
      <c r="F10" s="4">
        <v>0.72131662204056002</v>
      </c>
      <c r="G10" s="4">
        <v>1.0216558326912388</v>
      </c>
      <c r="H10" s="4">
        <v>0.98829692567366723</v>
      </c>
      <c r="I10">
        <f t="shared" si="3"/>
        <v>26.090123962687809</v>
      </c>
      <c r="J10">
        <f t="shared" si="0"/>
        <v>26.997393298035544</v>
      </c>
      <c r="K10">
        <f t="shared" si="4"/>
        <v>16</v>
      </c>
      <c r="L10">
        <f t="shared" si="1"/>
        <v>0.54926788693649731</v>
      </c>
      <c r="M10">
        <f t="shared" si="5"/>
        <v>0.93179014152456463</v>
      </c>
      <c r="N10">
        <f t="shared" si="6"/>
        <v>0.96419261778698373</v>
      </c>
      <c r="O10">
        <f t="shared" si="7"/>
        <v>0.77049677283745011</v>
      </c>
      <c r="P10" s="2">
        <v>5</v>
      </c>
      <c r="Q10">
        <f>COUNTIF(B3:B198,"=5")</f>
        <v>60</v>
      </c>
      <c r="R10" s="3">
        <f t="shared" ref="R10:AD10" si="12">AVERAGE(C18:C77)</f>
        <v>32.5</v>
      </c>
      <c r="S10" s="3">
        <f t="shared" si="12"/>
        <v>0.71911331666666645</v>
      </c>
      <c r="T10" s="3">
        <f t="shared" si="12"/>
        <v>1.3593750948687622</v>
      </c>
      <c r="U10" s="3">
        <f t="shared" si="12"/>
        <v>1.0288114060451081</v>
      </c>
      <c r="V10" s="3">
        <f t="shared" si="12"/>
        <v>1.6513353172909639</v>
      </c>
      <c r="W10" s="3">
        <f t="shared" si="12"/>
        <v>0.7267620437933926</v>
      </c>
      <c r="X10" s="3">
        <f t="shared" si="12"/>
        <v>33.017525098324001</v>
      </c>
      <c r="Y10" s="3">
        <f t="shared" si="12"/>
        <v>32.605416949944022</v>
      </c>
      <c r="Z10" s="3">
        <f t="shared" si="12"/>
        <v>25</v>
      </c>
      <c r="AA10" s="3">
        <f t="shared" si="12"/>
        <v>0.83249739285078583</v>
      </c>
      <c r="AB10" s="3">
        <f t="shared" si="12"/>
        <v>1.0192500811359724</v>
      </c>
      <c r="AC10" s="3">
        <f t="shared" si="12"/>
        <v>1.0062011763071799</v>
      </c>
      <c r="AD10" s="3">
        <f t="shared" si="12"/>
        <v>1.1856952259995741</v>
      </c>
      <c r="AE10" s="3">
        <f>AE$5/P10</f>
        <v>0.19081632653061292</v>
      </c>
      <c r="AF10" s="3">
        <f>W10+AE10</f>
        <v>0.91757837032400547</v>
      </c>
    </row>
    <row r="11" spans="2:32" x14ac:dyDescent="0.3">
      <c r="B11" s="6">
        <v>4</v>
      </c>
      <c r="C11" s="6">
        <v>27</v>
      </c>
      <c r="D11" s="4">
        <v>0.74808799999999998</v>
      </c>
      <c r="E11" s="4">
        <v>1.549070795487939</v>
      </c>
      <c r="F11" s="4">
        <v>0.98616909720480006</v>
      </c>
      <c r="G11" s="4">
        <v>3.6583475109266885</v>
      </c>
      <c r="H11" s="4">
        <v>0.75857984408595069</v>
      </c>
      <c r="I11">
        <f t="shared" si="3"/>
        <v>32.282375645509575</v>
      </c>
      <c r="J11">
        <f t="shared" si="0"/>
        <v>32.270776654506442</v>
      </c>
      <c r="K11">
        <f t="shared" si="4"/>
        <v>16</v>
      </c>
      <c r="L11">
        <f t="shared" si="1"/>
        <v>0.75094764162151151</v>
      </c>
      <c r="M11">
        <f t="shared" si="5"/>
        <v>1.1956435424262806</v>
      </c>
      <c r="N11">
        <f t="shared" si="6"/>
        <v>1.1952139501669052</v>
      </c>
      <c r="O11">
        <f t="shared" si="7"/>
        <v>1.0038226005784232</v>
      </c>
      <c r="P11" s="2">
        <v>6</v>
      </c>
      <c r="Q11">
        <f>COUNTIF(B3:B198,"=6")</f>
        <v>63</v>
      </c>
      <c r="R11" s="3">
        <f t="shared" ref="R11:AD11" si="13">AVERAGE(C78:C140)</f>
        <v>37.269841269841272</v>
      </c>
      <c r="S11" s="3">
        <f t="shared" si="13"/>
        <v>0.87373003174603181</v>
      </c>
      <c r="T11" s="3">
        <f t="shared" si="13"/>
        <v>1.4058410831018786</v>
      </c>
      <c r="U11" s="3">
        <f t="shared" si="13"/>
        <v>1.162621217227702</v>
      </c>
      <c r="V11" s="3">
        <f t="shared" si="13"/>
        <v>1.5434776718682908</v>
      </c>
      <c r="W11" s="3">
        <f t="shared" si="13"/>
        <v>0.77030218058310129</v>
      </c>
      <c r="X11" s="3">
        <f t="shared" si="13"/>
        <v>37.378186916501399</v>
      </c>
      <c r="Y11" s="3">
        <f t="shared" si="13"/>
        <v>36.954081632653029</v>
      </c>
      <c r="Z11" s="3">
        <f t="shared" si="13"/>
        <v>36</v>
      </c>
      <c r="AA11" s="3">
        <f t="shared" si="13"/>
        <v>0.97774862571275167</v>
      </c>
      <c r="AB11" s="3">
        <f t="shared" si="13"/>
        <v>1.0057966583144333</v>
      </c>
      <c r="AC11" s="3">
        <f t="shared" si="13"/>
        <v>0.99442101909059599</v>
      </c>
      <c r="AD11" s="3">
        <f t="shared" si="13"/>
        <v>1.1372732813718032</v>
      </c>
      <c r="AE11" s="3">
        <f>AE$5/P11</f>
        <v>0.15901360544217744</v>
      </c>
      <c r="AF11" s="3">
        <f>W11+AE11</f>
        <v>0.92931578602527876</v>
      </c>
    </row>
    <row r="12" spans="2:32" x14ac:dyDescent="0.3">
      <c r="B12" s="6">
        <v>4</v>
      </c>
      <c r="C12" s="6">
        <v>28</v>
      </c>
      <c r="D12" s="4">
        <v>0.23985699999999999</v>
      </c>
      <c r="E12" s="4">
        <v>0.73465919089165976</v>
      </c>
      <c r="F12" s="4">
        <v>0.46769856687319994</v>
      </c>
      <c r="G12" s="4">
        <v>3.5633416804429761</v>
      </c>
      <c r="H12" s="4">
        <v>0.51284527468956043</v>
      </c>
      <c r="I12">
        <f t="shared" si="3"/>
        <v>33.075302262127707</v>
      </c>
      <c r="J12">
        <f t="shared" si="0"/>
        <v>32.08076499353902</v>
      </c>
      <c r="K12">
        <f t="shared" si="4"/>
        <v>16</v>
      </c>
      <c r="L12">
        <f t="shared" si="1"/>
        <v>0.35614291380522967</v>
      </c>
      <c r="M12">
        <f t="shared" si="5"/>
        <v>1.1812607950759895</v>
      </c>
      <c r="N12">
        <f t="shared" si="6"/>
        <v>1.1457416069121078</v>
      </c>
      <c r="O12">
        <f t="shared" si="7"/>
        <v>1.4848135089041792</v>
      </c>
      <c r="P12" s="2">
        <v>7</v>
      </c>
      <c r="Q12">
        <f>COUNTIF(B3:B198,"=7")</f>
        <v>38</v>
      </c>
      <c r="R12" s="3">
        <f t="shared" ref="R12:AD12" si="14">AVERAGE(C141:C178)</f>
        <v>42.763157894736842</v>
      </c>
      <c r="S12" s="3">
        <f t="shared" si="14"/>
        <v>1.0295271315789476</v>
      </c>
      <c r="T12" s="3">
        <f t="shared" si="14"/>
        <v>1.4955906732744868</v>
      </c>
      <c r="U12" s="3">
        <f t="shared" si="14"/>
        <v>1.3026989834929772</v>
      </c>
      <c r="V12" s="3">
        <f t="shared" si="14"/>
        <v>1.4955997674491346</v>
      </c>
      <c r="W12" s="3">
        <f t="shared" si="14"/>
        <v>0.80081303183374331</v>
      </c>
      <c r="X12" s="3">
        <f t="shared" si="14"/>
        <v>41.898709009714651</v>
      </c>
      <c r="Y12" s="3">
        <f t="shared" si="14"/>
        <v>41.458481865203929</v>
      </c>
      <c r="Z12" s="3">
        <f t="shared" si="14"/>
        <v>49</v>
      </c>
      <c r="AA12" s="3">
        <f t="shared" si="14"/>
        <v>1.1251445302034819</v>
      </c>
      <c r="AB12" s="3">
        <f t="shared" si="14"/>
        <v>0.9814660425167524</v>
      </c>
      <c r="AC12" s="3">
        <f t="shared" si="14"/>
        <v>0.97107934089169989</v>
      </c>
      <c r="AD12" s="3">
        <f t="shared" si="14"/>
        <v>1.103679063218693</v>
      </c>
      <c r="AE12" s="3">
        <f>AE$5/P12</f>
        <v>0.13629737609329493</v>
      </c>
      <c r="AF12" s="3">
        <f>W12+AE12</f>
        <v>0.93711040792703826</v>
      </c>
    </row>
    <row r="13" spans="2:32" x14ac:dyDescent="0.3">
      <c r="B13" s="6">
        <v>4</v>
      </c>
      <c r="C13" s="6">
        <v>26</v>
      </c>
      <c r="D13" s="4">
        <v>0.59886300000000003</v>
      </c>
      <c r="E13" s="4">
        <v>1.5351150614912419</v>
      </c>
      <c r="F13" s="4">
        <v>0.97728460100460002</v>
      </c>
      <c r="G13" s="4">
        <v>2.4670144471115552</v>
      </c>
      <c r="H13" s="4">
        <v>0.61278260128564255</v>
      </c>
      <c r="I13">
        <f t="shared" si="3"/>
        <v>30.48289848908054</v>
      </c>
      <c r="J13">
        <f t="shared" si="0"/>
        <v>29.888110526876176</v>
      </c>
      <c r="K13">
        <f t="shared" si="4"/>
        <v>16</v>
      </c>
      <c r="L13">
        <f t="shared" si="1"/>
        <v>0.74418227908130807</v>
      </c>
      <c r="M13">
        <f t="shared" si="5"/>
        <v>1.172419172656944</v>
      </c>
      <c r="N13">
        <f t="shared" si="6"/>
        <v>1.1495427125721607</v>
      </c>
      <c r="O13">
        <f t="shared" si="7"/>
        <v>1.2426586365851757</v>
      </c>
      <c r="P13" s="2">
        <v>8</v>
      </c>
      <c r="Q13">
        <f>COUNTIF(B3:B198,"=8")</f>
        <v>18</v>
      </c>
      <c r="R13" s="3">
        <f t="shared" ref="R13:AD13" si="15">AVERAGE(C179:C196)</f>
        <v>46.722222222222221</v>
      </c>
      <c r="S13" s="3">
        <f t="shared" si="15"/>
        <v>1.057572</v>
      </c>
      <c r="T13" s="3">
        <f t="shared" si="15"/>
        <v>1.4468821432880046</v>
      </c>
      <c r="U13" s="3">
        <f t="shared" si="15"/>
        <v>1.3026516011585543</v>
      </c>
      <c r="V13" s="3">
        <f t="shared" si="15"/>
        <v>1.5502845513947454</v>
      </c>
      <c r="W13" s="3">
        <f t="shared" si="15"/>
        <v>0.83057229407050759</v>
      </c>
      <c r="X13" s="3">
        <f t="shared" si="15"/>
        <v>46.254852544646447</v>
      </c>
      <c r="Y13" s="3">
        <f t="shared" si="15"/>
        <v>45.853512529863565</v>
      </c>
      <c r="Z13" s="3">
        <f t="shared" si="15"/>
        <v>64</v>
      </c>
      <c r="AA13" s="3">
        <f t="shared" si="15"/>
        <v>1.1472971053571195</v>
      </c>
      <c r="AB13" s="3">
        <f t="shared" si="15"/>
        <v>0.99147821585850182</v>
      </c>
      <c r="AC13" s="3">
        <f t="shared" si="15"/>
        <v>0.98339277018686133</v>
      </c>
      <c r="AD13" s="3">
        <f t="shared" si="15"/>
        <v>1.0819850291009376</v>
      </c>
      <c r="AE13" s="3">
        <f>AE$5/P13</f>
        <v>0.11926020408163307</v>
      </c>
      <c r="AF13" s="3">
        <f>W13+AE13</f>
        <v>0.94983249815214066</v>
      </c>
    </row>
    <row r="14" spans="2:32" x14ac:dyDescent="0.3">
      <c r="B14" s="6">
        <v>4</v>
      </c>
      <c r="C14" s="6">
        <v>29</v>
      </c>
      <c r="D14" s="4">
        <v>0.59260299999999999</v>
      </c>
      <c r="E14" s="4">
        <v>1.0432462856307925</v>
      </c>
      <c r="F14" s="4">
        <v>0.66415121288159995</v>
      </c>
      <c r="G14" s="4">
        <v>1.4451563670833896</v>
      </c>
      <c r="H14" s="4">
        <v>0.89227120045272723</v>
      </c>
      <c r="I14">
        <f t="shared" si="3"/>
        <v>27.321227932355871</v>
      </c>
      <c r="J14">
        <f t="shared" si="0"/>
        <v>27.844394366819845</v>
      </c>
      <c r="K14">
        <f t="shared" si="4"/>
        <v>16</v>
      </c>
      <c r="L14">
        <f t="shared" si="1"/>
        <v>0.50573759450295241</v>
      </c>
      <c r="M14">
        <f t="shared" si="5"/>
        <v>0.94211130801227139</v>
      </c>
      <c r="N14">
        <f t="shared" si="6"/>
        <v>0.96015152989033947</v>
      </c>
      <c r="O14">
        <f t="shared" si="7"/>
        <v>0.8534172025841118</v>
      </c>
      <c r="P14" s="2">
        <v>9</v>
      </c>
      <c r="Q14">
        <f>COUNTIF(B3:B198,"=9")</f>
        <v>0</v>
      </c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2:32" x14ac:dyDescent="0.3">
      <c r="B15" s="6">
        <v>4</v>
      </c>
      <c r="C15" s="6">
        <v>31</v>
      </c>
      <c r="D15" s="4">
        <v>0.95006800000000002</v>
      </c>
      <c r="E15" s="4">
        <v>2.2521932684587362</v>
      </c>
      <c r="F15" s="4">
        <v>1.4337907658939999</v>
      </c>
      <c r="G15" s="4">
        <v>4.6629881739050596</v>
      </c>
      <c r="H15" s="4">
        <v>0.66262666952497207</v>
      </c>
      <c r="I15">
        <f t="shared" si="3"/>
        <v>34.675469669710232</v>
      </c>
      <c r="J15">
        <f t="shared" si="0"/>
        <v>34.280057980463184</v>
      </c>
      <c r="K15">
        <f t="shared" si="4"/>
        <v>16</v>
      </c>
      <c r="L15">
        <f t="shared" si="1"/>
        <v>1.091802407192241</v>
      </c>
      <c r="M15">
        <f t="shared" si="5"/>
        <v>1.1185635377325882</v>
      </c>
      <c r="N15">
        <f t="shared" si="6"/>
        <v>1.1058083219504253</v>
      </c>
      <c r="O15">
        <f t="shared" si="7"/>
        <v>1.1491834344407357</v>
      </c>
      <c r="P15" s="2">
        <v>10</v>
      </c>
      <c r="Q15">
        <f>COUNTIF(B3:B198,"=11")</f>
        <v>1</v>
      </c>
      <c r="R15" s="3">
        <f t="shared" ref="R15:AD16" si="16">AVERAGE(C197)</f>
        <v>57</v>
      </c>
      <c r="S15" s="3">
        <f t="shared" si="16"/>
        <v>1.3116589999999999</v>
      </c>
      <c r="T15" s="3">
        <f t="shared" si="16"/>
        <v>1.6319108721720945</v>
      </c>
      <c r="U15" s="3">
        <f t="shared" si="16"/>
        <v>1.5266351330151662</v>
      </c>
      <c r="V15" s="3">
        <f t="shared" si="16"/>
        <v>1.2411493936261693</v>
      </c>
      <c r="W15" s="3">
        <f t="shared" si="16"/>
        <v>0.85918303046610767</v>
      </c>
      <c r="X15" s="3">
        <f t="shared" si="16"/>
        <v>56.443572120834247</v>
      </c>
      <c r="Y15" s="3">
        <f t="shared" si="16"/>
        <v>55.989484058148385</v>
      </c>
      <c r="Z15" s="3">
        <f t="shared" si="16"/>
        <v>100</v>
      </c>
      <c r="AA15" s="3">
        <f t="shared" si="16"/>
        <v>1.3809816789979024</v>
      </c>
      <c r="AB15" s="3">
        <f t="shared" si="16"/>
        <v>0.99023810738305695</v>
      </c>
      <c r="AC15" s="3">
        <f t="shared" si="16"/>
        <v>0.98227165014295414</v>
      </c>
      <c r="AD15" s="3">
        <f t="shared" si="16"/>
        <v>1.0528511442363468</v>
      </c>
      <c r="AE15" s="3">
        <f>AE$5/P15</f>
        <v>9.5408163265306462E-2</v>
      </c>
      <c r="AF15" s="3">
        <f>W15+AE15</f>
        <v>0.9545911937314141</v>
      </c>
    </row>
    <row r="16" spans="2:32" x14ac:dyDescent="0.3">
      <c r="B16" s="6">
        <v>4</v>
      </c>
      <c r="C16" s="6">
        <v>30</v>
      </c>
      <c r="D16" s="4">
        <v>0.67293099999999995</v>
      </c>
      <c r="E16" s="4">
        <v>1.24615019675716</v>
      </c>
      <c r="F16" s="4">
        <v>0.79332385459536003</v>
      </c>
      <c r="G16" s="4">
        <v>1.4298297075900817</v>
      </c>
      <c r="H16" s="4">
        <v>0.84824248773312483</v>
      </c>
      <c r="I16">
        <f t="shared" si="3"/>
        <v>27.466689464247665</v>
      </c>
      <c r="J16">
        <f t="shared" si="0"/>
        <v>27.813741047833229</v>
      </c>
      <c r="K16">
        <f t="shared" si="4"/>
        <v>16</v>
      </c>
      <c r="L16">
        <f t="shared" si="1"/>
        <v>0.60409992499161913</v>
      </c>
      <c r="M16">
        <f t="shared" si="5"/>
        <v>0.91555631547492211</v>
      </c>
      <c r="N16">
        <f t="shared" si="6"/>
        <v>0.92712470159444094</v>
      </c>
      <c r="O16">
        <f t="shared" si="7"/>
        <v>0.89771451306540961</v>
      </c>
      <c r="P16" s="2">
        <v>11</v>
      </c>
      <c r="Q16">
        <f>COUNTIF(B3:B198,"=10")</f>
        <v>1</v>
      </c>
      <c r="R16" s="3">
        <f t="shared" si="16"/>
        <v>61</v>
      </c>
      <c r="S16" s="3">
        <f t="shared" si="16"/>
        <v>1.678925</v>
      </c>
      <c r="T16" s="3">
        <f t="shared" si="16"/>
        <v>2.2713160420325851</v>
      </c>
      <c r="U16" s="3">
        <f t="shared" si="16"/>
        <v>2.1498057303633691</v>
      </c>
      <c r="V16" s="3">
        <f t="shared" si="16"/>
        <v>1.1200827121396733</v>
      </c>
      <c r="W16" s="3">
        <f t="shared" si="16"/>
        <v>0.7809659153323687</v>
      </c>
      <c r="X16" s="3">
        <f t="shared" si="16"/>
        <v>62.808961370645584</v>
      </c>
      <c r="Y16" s="3">
        <f t="shared" si="16"/>
        <v>61.353668071954701</v>
      </c>
      <c r="Z16" s="3">
        <f t="shared" si="16"/>
        <v>121</v>
      </c>
      <c r="AA16" s="3">
        <f t="shared" si="16"/>
        <v>1.9633429884440967</v>
      </c>
      <c r="AB16" s="3">
        <f t="shared" si="16"/>
        <v>1.0296551044368127</v>
      </c>
      <c r="AC16" s="3">
        <f t="shared" si="16"/>
        <v>1.005797837245159</v>
      </c>
      <c r="AD16" s="3">
        <f t="shared" si="16"/>
        <v>1.1694048206108651</v>
      </c>
      <c r="AE16" s="3">
        <f>AE$5/P16</f>
        <v>8.6734693877551325E-2</v>
      </c>
      <c r="AF16" s="3">
        <f>W16+AE16</f>
        <v>0.86770060920991998</v>
      </c>
    </row>
    <row r="17" spans="2:15" x14ac:dyDescent="0.3">
      <c r="B17" s="6">
        <v>4</v>
      </c>
      <c r="C17" s="6">
        <v>30</v>
      </c>
      <c r="D17" s="4">
        <v>0.60647399999999996</v>
      </c>
      <c r="E17" s="4">
        <v>1.2721777080815693</v>
      </c>
      <c r="F17" s="4">
        <v>0.80989348292999996</v>
      </c>
      <c r="G17" s="4">
        <v>1.1805713731525851</v>
      </c>
      <c r="H17" s="4">
        <v>0.74883180662958637</v>
      </c>
      <c r="I17">
        <f t="shared" si="3"/>
        <v>27.365815519786825</v>
      </c>
      <c r="J17">
        <f t="shared" si="0"/>
        <v>27.315224378958234</v>
      </c>
      <c r="K17">
        <f t="shared" si="4"/>
        <v>16</v>
      </c>
      <c r="L17">
        <f t="shared" si="1"/>
        <v>0.61671735881276712</v>
      </c>
      <c r="M17">
        <f t="shared" si="5"/>
        <v>0.91219385065956082</v>
      </c>
      <c r="N17">
        <f t="shared" si="6"/>
        <v>0.91050747929860776</v>
      </c>
      <c r="O17">
        <f t="shared" si="7"/>
        <v>1.0168900213574978</v>
      </c>
    </row>
    <row r="18" spans="2:15" x14ac:dyDescent="0.3">
      <c r="B18" s="6">
        <v>5</v>
      </c>
      <c r="C18" s="6">
        <v>32</v>
      </c>
      <c r="D18" s="4">
        <v>0.71381099999999997</v>
      </c>
      <c r="E18" s="4">
        <v>1.2301759190720993</v>
      </c>
      <c r="F18" s="4">
        <v>0.93103001648385053</v>
      </c>
      <c r="G18" s="4">
        <v>1.2633301672674289</v>
      </c>
      <c r="H18" s="4">
        <v>0.76668956678302924</v>
      </c>
      <c r="I18">
        <f t="shared" si="3"/>
        <v>32.429882333352282</v>
      </c>
      <c r="J18">
        <f t="shared" si="0"/>
        <v>32.217411799920498</v>
      </c>
      <c r="K18">
        <f t="shared" si="4"/>
        <v>25</v>
      </c>
      <c r="L18">
        <f t="shared" si="1"/>
        <v>0.7533742888486662</v>
      </c>
      <c r="M18">
        <f t="shared" si="5"/>
        <v>1.0134338229172588</v>
      </c>
      <c r="N18">
        <f t="shared" si="6"/>
        <v>1.0067941187475156</v>
      </c>
      <c r="O18">
        <f t="shared" si="7"/>
        <v>1.0554254401356469</v>
      </c>
    </row>
    <row r="19" spans="2:15" x14ac:dyDescent="0.3">
      <c r="B19" s="6">
        <v>5</v>
      </c>
      <c r="C19" s="6">
        <v>35</v>
      </c>
      <c r="D19" s="4">
        <v>0.84007699999999996</v>
      </c>
      <c r="E19" s="4">
        <v>1.8068717741466371</v>
      </c>
      <c r="F19" s="4">
        <v>1.3674888539005394</v>
      </c>
      <c r="G19" s="4">
        <v>1.358856641855029</v>
      </c>
      <c r="H19" s="4">
        <v>0.61432091208920425</v>
      </c>
      <c r="I19">
        <f t="shared" si="3"/>
        <v>33.287252081409008</v>
      </c>
      <c r="J19">
        <f t="shared" si="0"/>
        <v>32.312938274508092</v>
      </c>
      <c r="K19">
        <f t="shared" si="4"/>
        <v>25</v>
      </c>
      <c r="L19">
        <f t="shared" si="1"/>
        <v>1.1065496542276805</v>
      </c>
      <c r="M19">
        <f t="shared" si="5"/>
        <v>0.95106434518311456</v>
      </c>
      <c r="N19">
        <f t="shared" si="6"/>
        <v>0.9232268078430883</v>
      </c>
      <c r="O19">
        <f t="shared" si="7"/>
        <v>1.3172002735793036</v>
      </c>
    </row>
    <row r="20" spans="2:15" x14ac:dyDescent="0.3">
      <c r="B20" s="6">
        <v>5</v>
      </c>
      <c r="C20" s="6">
        <v>32</v>
      </c>
      <c r="D20" s="4">
        <v>0.65053899999999998</v>
      </c>
      <c r="E20" s="4">
        <v>1.2907912737475098</v>
      </c>
      <c r="F20" s="4">
        <v>0.97690533706823457</v>
      </c>
      <c r="G20" s="4">
        <v>1.5150614370831577</v>
      </c>
      <c r="H20" s="4">
        <v>0.66591815533766641</v>
      </c>
      <c r="I20">
        <f t="shared" si="3"/>
        <v>33.185470660394827</v>
      </c>
      <c r="J20">
        <f t="shared" si="0"/>
        <v>32.469143069736219</v>
      </c>
      <c r="K20">
        <f t="shared" si="4"/>
        <v>25</v>
      </c>
      <c r="L20">
        <f t="shared" si="1"/>
        <v>0.79049584928072392</v>
      </c>
      <c r="M20">
        <f t="shared" si="5"/>
        <v>1.0370459581373384</v>
      </c>
      <c r="N20">
        <f t="shared" si="6"/>
        <v>1.0146607209292569</v>
      </c>
      <c r="O20">
        <f t="shared" si="7"/>
        <v>1.2151398290966782</v>
      </c>
    </row>
    <row r="21" spans="2:15" x14ac:dyDescent="0.3">
      <c r="B21" s="6">
        <v>5</v>
      </c>
      <c r="C21" s="6">
        <v>29</v>
      </c>
      <c r="D21" s="4">
        <v>0.69880100000000001</v>
      </c>
      <c r="E21" s="4">
        <v>1.8653044044575302</v>
      </c>
      <c r="F21" s="4">
        <v>1.4117122303446012</v>
      </c>
      <c r="G21" s="4">
        <v>2.1740024791399013</v>
      </c>
      <c r="H21" s="4">
        <v>0.49500244099282298</v>
      </c>
      <c r="I21">
        <f t="shared" si="3"/>
        <v>34.698990274175785</v>
      </c>
      <c r="J21">
        <f t="shared" si="0"/>
        <v>33.128084111792965</v>
      </c>
      <c r="K21">
        <f t="shared" si="4"/>
        <v>25</v>
      </c>
      <c r="L21">
        <f t="shared" si="1"/>
        <v>1.142334488431906</v>
      </c>
      <c r="M21">
        <f t="shared" si="5"/>
        <v>1.1965169060060616</v>
      </c>
      <c r="N21">
        <f t="shared" si="6"/>
        <v>1.1423477279928609</v>
      </c>
      <c r="O21">
        <f t="shared" si="7"/>
        <v>1.634706430631762</v>
      </c>
    </row>
    <row r="22" spans="2:15" x14ac:dyDescent="0.3">
      <c r="B22" s="6">
        <v>5</v>
      </c>
      <c r="C22" s="6">
        <v>33</v>
      </c>
      <c r="D22" s="4">
        <v>0.95529299999999995</v>
      </c>
      <c r="E22" s="4">
        <v>1.392463875019446</v>
      </c>
      <c r="F22" s="4">
        <v>1.05385387928126</v>
      </c>
      <c r="G22" s="4">
        <v>1.2556369362642956</v>
      </c>
      <c r="H22" s="4">
        <v>0.90647576365285132</v>
      </c>
      <c r="I22">
        <f t="shared" si="3"/>
        <v>31.723258118000039</v>
      </c>
      <c r="J22">
        <f t="shared" si="0"/>
        <v>32.20971856891736</v>
      </c>
      <c r="K22">
        <f t="shared" si="4"/>
        <v>25</v>
      </c>
      <c r="L22">
        <f t="shared" si="1"/>
        <v>0.85276135333677394</v>
      </c>
      <c r="M22">
        <f t="shared" si="5"/>
        <v>0.96131085206060729</v>
      </c>
      <c r="N22">
        <f t="shared" si="6"/>
        <v>0.97605207784598058</v>
      </c>
      <c r="O22">
        <f t="shared" si="7"/>
        <v>0.89266994873486349</v>
      </c>
    </row>
    <row r="23" spans="2:15" x14ac:dyDescent="0.3">
      <c r="B23" s="6">
        <v>5</v>
      </c>
      <c r="C23" s="6">
        <v>31</v>
      </c>
      <c r="D23" s="4">
        <v>0.76473800000000003</v>
      </c>
      <c r="E23" s="4">
        <v>1.41907626759386</v>
      </c>
      <c r="F23" s="4">
        <v>1.0739948492946545</v>
      </c>
      <c r="G23" s="4">
        <v>2.1715594002908691</v>
      </c>
      <c r="H23" s="4">
        <v>0.71204996979477253</v>
      </c>
      <c r="I23">
        <f t="shared" si="3"/>
        <v>33.611309551317007</v>
      </c>
      <c r="J23">
        <f t="shared" si="0"/>
        <v>33.125641032943932</v>
      </c>
      <c r="K23">
        <f t="shared" si="4"/>
        <v>25</v>
      </c>
      <c r="L23">
        <f t="shared" si="1"/>
        <v>0.86905909743944931</v>
      </c>
      <c r="M23">
        <f t="shared" si="5"/>
        <v>1.0842357919779679</v>
      </c>
      <c r="N23">
        <f t="shared" si="6"/>
        <v>1.0685690655788365</v>
      </c>
      <c r="O23">
        <f t="shared" si="7"/>
        <v>1.1364141672565626</v>
      </c>
    </row>
    <row r="24" spans="2:15" x14ac:dyDescent="0.3">
      <c r="B24" s="6">
        <v>5</v>
      </c>
      <c r="C24" s="6">
        <v>30</v>
      </c>
      <c r="D24" s="4">
        <v>0.63458599999999998</v>
      </c>
      <c r="E24" s="4">
        <v>1.2613757789808981</v>
      </c>
      <c r="F24" s="4">
        <v>0.9546429043926733</v>
      </c>
      <c r="G24" s="4">
        <v>1.6982486881356873</v>
      </c>
      <c r="H24" s="4">
        <v>0.66473651779113385</v>
      </c>
      <c r="I24">
        <f t="shared" si="3"/>
        <v>33.374566099180022</v>
      </c>
      <c r="J24">
        <f t="shared" si="0"/>
        <v>32.652330320788749</v>
      </c>
      <c r="K24">
        <f t="shared" si="4"/>
        <v>25</v>
      </c>
      <c r="L24">
        <f t="shared" si="1"/>
        <v>0.77248145222794828</v>
      </c>
      <c r="M24">
        <f t="shared" si="5"/>
        <v>1.112485536639334</v>
      </c>
      <c r="N24">
        <f t="shared" si="6"/>
        <v>1.0884110106929583</v>
      </c>
      <c r="O24">
        <f t="shared" si="7"/>
        <v>1.2172998651529474</v>
      </c>
    </row>
    <row r="25" spans="2:15" x14ac:dyDescent="0.3">
      <c r="B25" s="6">
        <v>5</v>
      </c>
      <c r="C25" s="6">
        <v>32</v>
      </c>
      <c r="D25" s="4">
        <v>0.48664099999999999</v>
      </c>
      <c r="E25" s="4">
        <v>0.82331908425530853</v>
      </c>
      <c r="F25" s="4">
        <v>0.6231098891643666</v>
      </c>
      <c r="G25" s="4">
        <v>1.4449573759405647</v>
      </c>
      <c r="H25" s="4">
        <v>0.78098744453024038</v>
      </c>
      <c r="I25">
        <f t="shared" si="3"/>
        <v>32.540020153289362</v>
      </c>
      <c r="J25">
        <f t="shared" si="0"/>
        <v>32.399039008593633</v>
      </c>
      <c r="K25">
        <f t="shared" si="4"/>
        <v>25</v>
      </c>
      <c r="L25">
        <f t="shared" si="1"/>
        <v>0.50421034908912488</v>
      </c>
      <c r="M25">
        <f t="shared" si="5"/>
        <v>1.0168756297902926</v>
      </c>
      <c r="N25">
        <f t="shared" si="6"/>
        <v>1.012469969018551</v>
      </c>
      <c r="O25">
        <f t="shared" si="7"/>
        <v>1.0361033063164116</v>
      </c>
    </row>
    <row r="26" spans="2:15" x14ac:dyDescent="0.3">
      <c r="B26" s="6">
        <v>5</v>
      </c>
      <c r="C26" s="6">
        <v>33</v>
      </c>
      <c r="D26" s="4">
        <v>0.72024200000000005</v>
      </c>
      <c r="E26" s="4">
        <v>1.0599277786281986</v>
      </c>
      <c r="F26" s="4">
        <v>0.80218167329453804</v>
      </c>
      <c r="G26" s="4">
        <v>1.1786192832186881</v>
      </c>
      <c r="H26" s="4">
        <v>0.89785396996416778</v>
      </c>
      <c r="I26">
        <f t="shared" si="3"/>
        <v>31.689349433397847</v>
      </c>
      <c r="J26">
        <f t="shared" si="0"/>
        <v>32.132700915871752</v>
      </c>
      <c r="K26">
        <f t="shared" si="4"/>
        <v>25</v>
      </c>
      <c r="L26">
        <f t="shared" si="1"/>
        <v>0.64911231318629403</v>
      </c>
      <c r="M26">
        <f t="shared" si="5"/>
        <v>0.9602833161635711</v>
      </c>
      <c r="N26">
        <f t="shared" si="6"/>
        <v>0.97371820957187127</v>
      </c>
      <c r="O26">
        <f t="shared" si="7"/>
        <v>0.90124196198818451</v>
      </c>
    </row>
    <row r="27" spans="2:15" x14ac:dyDescent="0.3">
      <c r="B27" s="6">
        <v>5</v>
      </c>
      <c r="C27" s="6">
        <v>33</v>
      </c>
      <c r="D27" s="4">
        <v>0.64984900000000001</v>
      </c>
      <c r="E27" s="4">
        <v>1.5924184687522032</v>
      </c>
      <c r="F27" s="4">
        <v>1.2051848603326945</v>
      </c>
      <c r="G27" s="4">
        <v>1.5564705268005403</v>
      </c>
      <c r="H27" s="4">
        <v>0.53921105499168609</v>
      </c>
      <c r="I27">
        <f t="shared" si="3"/>
        <v>33.860415251842113</v>
      </c>
      <c r="J27">
        <f t="shared" si="0"/>
        <v>32.51055215945361</v>
      </c>
      <c r="K27">
        <f t="shared" si="4"/>
        <v>25</v>
      </c>
      <c r="L27">
        <f t="shared" si="1"/>
        <v>0.97521591249369999</v>
      </c>
      <c r="M27">
        <f t="shared" si="5"/>
        <v>1.026073189449761</v>
      </c>
      <c r="N27">
        <f t="shared" si="6"/>
        <v>0.98516824725617003</v>
      </c>
      <c r="O27">
        <f t="shared" si="7"/>
        <v>1.5006807927590871</v>
      </c>
    </row>
    <row r="28" spans="2:15" x14ac:dyDescent="0.3">
      <c r="B28" s="6">
        <v>5</v>
      </c>
      <c r="C28" s="6">
        <v>34</v>
      </c>
      <c r="D28" s="4">
        <v>0.97653100000000004</v>
      </c>
      <c r="E28" s="4">
        <v>1.5800365262499387</v>
      </c>
      <c r="F28" s="4">
        <v>1.1958138752944887</v>
      </c>
      <c r="G28" s="4">
        <v>1.0984381384756463</v>
      </c>
      <c r="H28" s="4">
        <v>0.81662457693051382</v>
      </c>
      <c r="I28">
        <f t="shared" si="3"/>
        <v>32.015315253823076</v>
      </c>
      <c r="J28">
        <f t="shared" si="0"/>
        <v>32.052519771128715</v>
      </c>
      <c r="K28">
        <f t="shared" si="4"/>
        <v>25</v>
      </c>
      <c r="L28">
        <f t="shared" si="1"/>
        <v>0.96763306439645791</v>
      </c>
      <c r="M28">
        <f t="shared" si="5"/>
        <v>0.94162691923009045</v>
      </c>
      <c r="N28">
        <f t="shared" si="6"/>
        <v>0.94272116973907982</v>
      </c>
      <c r="O28">
        <f t="shared" si="7"/>
        <v>0.99088822003239818</v>
      </c>
    </row>
    <row r="29" spans="2:15" x14ac:dyDescent="0.3">
      <c r="B29" s="6">
        <v>5</v>
      </c>
      <c r="C29" s="6">
        <v>33</v>
      </c>
      <c r="D29" s="4">
        <v>0.54853200000000002</v>
      </c>
      <c r="E29" s="4">
        <v>1.1499494379429673</v>
      </c>
      <c r="F29" s="4">
        <v>0.87031247122053823</v>
      </c>
      <c r="G29" s="4">
        <v>1.716777195308463</v>
      </c>
      <c r="H29" s="4">
        <v>0.63027018242164357</v>
      </c>
      <c r="I29">
        <f t="shared" si="3"/>
        <v>33.565426283200246</v>
      </c>
      <c r="J29">
        <f t="shared" si="0"/>
        <v>32.670858827961524</v>
      </c>
      <c r="K29">
        <f t="shared" si="4"/>
        <v>25</v>
      </c>
      <c r="L29">
        <f t="shared" si="1"/>
        <v>0.70424264252845536</v>
      </c>
      <c r="M29">
        <f t="shared" si="5"/>
        <v>1.0171341297939469</v>
      </c>
      <c r="N29">
        <f t="shared" si="6"/>
        <v>0.99002602508974313</v>
      </c>
      <c r="O29">
        <f t="shared" si="7"/>
        <v>1.283867928449854</v>
      </c>
    </row>
    <row r="30" spans="2:15" x14ac:dyDescent="0.3">
      <c r="B30" s="6">
        <v>5</v>
      </c>
      <c r="C30" s="6">
        <v>31</v>
      </c>
      <c r="D30" s="4">
        <v>0.64237299999999997</v>
      </c>
      <c r="E30" s="4">
        <v>1.4368257753500775</v>
      </c>
      <c r="F30" s="4">
        <v>1.0874281511847745</v>
      </c>
      <c r="G30" s="4">
        <v>1.7657744644320643</v>
      </c>
      <c r="H30" s="4">
        <v>0.59072684415988486</v>
      </c>
      <c r="I30">
        <f t="shared" si="3"/>
        <v>33.812140243632641</v>
      </c>
      <c r="J30">
        <f t="shared" si="0"/>
        <v>32.719856097085128</v>
      </c>
      <c r="K30">
        <f t="shared" si="4"/>
        <v>25</v>
      </c>
      <c r="L30">
        <f t="shared" si="1"/>
        <v>0.87992910600971996</v>
      </c>
      <c r="M30">
        <f t="shared" si="5"/>
        <v>1.0907142014075046</v>
      </c>
      <c r="N30">
        <f t="shared" si="6"/>
        <v>1.05547922893823</v>
      </c>
      <c r="O30">
        <f t="shared" si="7"/>
        <v>1.3698102286517646</v>
      </c>
    </row>
    <row r="31" spans="2:15" x14ac:dyDescent="0.3">
      <c r="B31" s="6">
        <v>5</v>
      </c>
      <c r="C31" s="6">
        <v>31</v>
      </c>
      <c r="D31" s="4">
        <v>0.66464199999999996</v>
      </c>
      <c r="E31" s="4">
        <v>2.0608522848286106</v>
      </c>
      <c r="F31" s="4">
        <v>1.5597080929384608</v>
      </c>
      <c r="G31" s="4">
        <v>2.4865996410216571</v>
      </c>
      <c r="H31" s="4">
        <v>0.42613230194108109</v>
      </c>
      <c r="I31">
        <f t="shared" si="3"/>
        <v>35.35593813131625</v>
      </c>
      <c r="J31">
        <f t="shared" si="0"/>
        <v>33.44068127367472</v>
      </c>
      <c r="K31">
        <f t="shared" si="4"/>
        <v>25</v>
      </c>
      <c r="L31">
        <f t="shared" si="1"/>
        <v>1.2620903241838759</v>
      </c>
      <c r="M31">
        <f t="shared" si="5"/>
        <v>1.1405141332682662</v>
      </c>
      <c r="N31">
        <f t="shared" si="6"/>
        <v>1.0787316539895071</v>
      </c>
      <c r="O31">
        <f t="shared" si="7"/>
        <v>1.8989024530256529</v>
      </c>
    </row>
    <row r="32" spans="2:15" x14ac:dyDescent="0.3">
      <c r="B32" s="6">
        <v>5</v>
      </c>
      <c r="C32" s="6">
        <v>32</v>
      </c>
      <c r="D32" s="4">
        <v>0.76787499999999997</v>
      </c>
      <c r="E32" s="4">
        <v>1.0358523306096123</v>
      </c>
      <c r="F32" s="4">
        <v>0.783960730730073</v>
      </c>
      <c r="G32" s="4">
        <v>1.1340825389807387</v>
      </c>
      <c r="H32" s="4">
        <v>0.97948145857370561</v>
      </c>
      <c r="I32">
        <f t="shared" si="3"/>
        <v>31.23667524611221</v>
      </c>
      <c r="J32">
        <f t="shared" si="0"/>
        <v>32.088164171633807</v>
      </c>
      <c r="K32">
        <f t="shared" si="4"/>
        <v>25</v>
      </c>
      <c r="L32">
        <f t="shared" si="1"/>
        <v>0.63436822394790549</v>
      </c>
      <c r="M32">
        <f t="shared" si="5"/>
        <v>0.97614610144100655</v>
      </c>
      <c r="N32">
        <f t="shared" si="6"/>
        <v>1.0027551303635565</v>
      </c>
      <c r="O32">
        <f t="shared" si="7"/>
        <v>0.82613475363555988</v>
      </c>
    </row>
    <row r="33" spans="2:15" x14ac:dyDescent="0.3">
      <c r="B33" s="6">
        <v>5</v>
      </c>
      <c r="C33" s="6">
        <v>32</v>
      </c>
      <c r="D33" s="4">
        <v>1.106257</v>
      </c>
      <c r="E33" s="4">
        <v>1.7595550928398127</v>
      </c>
      <c r="F33" s="4">
        <v>1.3316783247769628</v>
      </c>
      <c r="G33" s="4">
        <v>1.3556467239658569</v>
      </c>
      <c r="H33" s="4">
        <v>0.83072389136113811</v>
      </c>
      <c r="I33">
        <f t="shared" si="3"/>
        <v>32.202027267160169</v>
      </c>
      <c r="J33">
        <f t="shared" si="0"/>
        <v>32.309728356618919</v>
      </c>
      <c r="K33">
        <f t="shared" si="4"/>
        <v>25</v>
      </c>
      <c r="L33">
        <f t="shared" si="1"/>
        <v>1.0775723587225823</v>
      </c>
      <c r="M33">
        <f t="shared" si="5"/>
        <v>1.0063133520987553</v>
      </c>
      <c r="N33">
        <f t="shared" si="6"/>
        <v>1.0096790111443412</v>
      </c>
      <c r="O33">
        <f t="shared" si="7"/>
        <v>0.97407054483956457</v>
      </c>
    </row>
    <row r="34" spans="2:15" x14ac:dyDescent="0.3">
      <c r="B34" s="6">
        <v>5</v>
      </c>
      <c r="C34" s="6">
        <v>32</v>
      </c>
      <c r="D34" s="4">
        <v>0.79897799999999997</v>
      </c>
      <c r="E34" s="4">
        <v>1.2839290524686557</v>
      </c>
      <c r="F34" s="4">
        <v>0.97171182458655092</v>
      </c>
      <c r="G34" s="4">
        <v>1.0685715191226366</v>
      </c>
      <c r="H34" s="4">
        <v>0.82223760150284608</v>
      </c>
      <c r="I34">
        <f t="shared" si="3"/>
        <v>31.957383511608406</v>
      </c>
      <c r="J34">
        <f t="shared" si="0"/>
        <v>32.0226531517757</v>
      </c>
      <c r="K34">
        <f t="shared" si="4"/>
        <v>25</v>
      </c>
      <c r="L34">
        <f t="shared" si="1"/>
        <v>0.78629334377258597</v>
      </c>
      <c r="M34">
        <f t="shared" si="5"/>
        <v>0.99866823473776267</v>
      </c>
      <c r="N34">
        <f t="shared" si="6"/>
        <v>1.0007079109929906</v>
      </c>
      <c r="O34">
        <f t="shared" si="7"/>
        <v>0.98412389799542166</v>
      </c>
    </row>
    <row r="35" spans="2:15" x14ac:dyDescent="0.3">
      <c r="B35" s="6">
        <v>5</v>
      </c>
      <c r="C35" s="6">
        <v>31</v>
      </c>
      <c r="D35" s="4">
        <v>0.68852000000000002</v>
      </c>
      <c r="E35" s="4">
        <v>1.1723589876869276</v>
      </c>
      <c r="F35" s="4">
        <v>0.88727261744356956</v>
      </c>
      <c r="G35" s="4">
        <v>1.4060606401768105</v>
      </c>
      <c r="H35" s="4">
        <v>0.7759959976943499</v>
      </c>
      <c r="I35">
        <f t="shared" si="3"/>
        <v>32.526080651705058</v>
      </c>
      <c r="J35">
        <f t="shared" ref="J35:J66" si="17">6*B35+(6-B35)*G35+AE$5</f>
        <v>32.360142272829876</v>
      </c>
      <c r="K35">
        <f t="shared" si="4"/>
        <v>25</v>
      </c>
      <c r="L35">
        <f t="shared" ref="L35:L66" si="18">F35*(1-AE$5/B35)</f>
        <v>0.71796651595178584</v>
      </c>
      <c r="M35">
        <f t="shared" si="5"/>
        <v>1.049228408119518</v>
      </c>
      <c r="N35">
        <f t="shared" si="6"/>
        <v>1.0438755571880605</v>
      </c>
      <c r="O35">
        <f t="shared" si="7"/>
        <v>1.0427678440013155</v>
      </c>
    </row>
    <row r="36" spans="2:15" x14ac:dyDescent="0.3">
      <c r="B36" s="6">
        <v>5</v>
      </c>
      <c r="C36" s="6">
        <v>31</v>
      </c>
      <c r="D36" s="4">
        <v>1.1514610000000001</v>
      </c>
      <c r="E36" s="4">
        <v>1.7961787551560024</v>
      </c>
      <c r="F36" s="4">
        <v>1.359396091318565</v>
      </c>
      <c r="G36" s="4">
        <v>1.3069424426223137</v>
      </c>
      <c r="H36" s="4">
        <v>0.84703862792714413</v>
      </c>
      <c r="I36">
        <f t="shared" si="3"/>
        <v>32.071749302986596</v>
      </c>
      <c r="J36">
        <f t="shared" si="17"/>
        <v>32.26102407527538</v>
      </c>
      <c r="K36">
        <f t="shared" si="4"/>
        <v>25</v>
      </c>
      <c r="L36">
        <f t="shared" si="18"/>
        <v>1.1000011228730828</v>
      </c>
      <c r="M36">
        <f t="shared" si="5"/>
        <v>1.034572558160858</v>
      </c>
      <c r="N36">
        <f t="shared" si="6"/>
        <v>1.0406781959766251</v>
      </c>
      <c r="O36">
        <f t="shared" si="7"/>
        <v>0.95530905768678465</v>
      </c>
    </row>
    <row r="37" spans="2:15" x14ac:dyDescent="0.3">
      <c r="B37" s="6">
        <v>5</v>
      </c>
      <c r="C37" s="6">
        <v>31</v>
      </c>
      <c r="D37" s="4">
        <v>0.47753499999999999</v>
      </c>
      <c r="E37" s="4">
        <v>0.89731238015473502</v>
      </c>
      <c r="F37" s="4">
        <v>0.67910999324126964</v>
      </c>
      <c r="G37" s="4">
        <v>1.3253139684116608</v>
      </c>
      <c r="H37" s="4">
        <v>0.70317769544343101</v>
      </c>
      <c r="I37">
        <f t="shared" si="3"/>
        <v>32.809425491194503</v>
      </c>
      <c r="J37">
        <f t="shared" si="17"/>
        <v>32.279395601064721</v>
      </c>
      <c r="K37">
        <f t="shared" si="4"/>
        <v>25</v>
      </c>
      <c r="L37">
        <f t="shared" si="18"/>
        <v>0.54952471902074118</v>
      </c>
      <c r="M37">
        <f t="shared" si="5"/>
        <v>1.0583685642320808</v>
      </c>
      <c r="N37">
        <f t="shared" si="6"/>
        <v>1.0412708258407974</v>
      </c>
      <c r="O37">
        <f t="shared" si="7"/>
        <v>1.1507527595270319</v>
      </c>
    </row>
    <row r="38" spans="2:15" x14ac:dyDescent="0.3">
      <c r="B38" s="6">
        <v>5</v>
      </c>
      <c r="C38" s="6">
        <v>33</v>
      </c>
      <c r="D38" s="4">
        <v>0.83994999999999997</v>
      </c>
      <c r="E38" s="4">
        <v>1.3931686391165639</v>
      </c>
      <c r="F38" s="4">
        <v>1.054387263587345</v>
      </c>
      <c r="G38" s="4">
        <v>1.1295633756263637</v>
      </c>
      <c r="H38" s="4">
        <v>0.79662381082092693</v>
      </c>
      <c r="I38">
        <f t="shared" si="3"/>
        <v>32.146444321521727</v>
      </c>
      <c r="J38">
        <f t="shared" si="17"/>
        <v>32.083645008279433</v>
      </c>
      <c r="K38">
        <f t="shared" si="4"/>
        <v>25</v>
      </c>
      <c r="L38">
        <f t="shared" si="18"/>
        <v>0.85319295920894278</v>
      </c>
      <c r="M38">
        <f t="shared" si="5"/>
        <v>0.97413467640974927</v>
      </c>
      <c r="N38">
        <f t="shared" si="6"/>
        <v>0.97223166691755858</v>
      </c>
      <c r="O38">
        <f t="shared" si="7"/>
        <v>1.0157663661038667</v>
      </c>
    </row>
    <row r="39" spans="2:15" x14ac:dyDescent="0.3">
      <c r="B39" s="6">
        <v>5</v>
      </c>
      <c r="C39" s="6">
        <v>34</v>
      </c>
      <c r="D39" s="4">
        <v>0.92369500000000004</v>
      </c>
      <c r="E39" s="4">
        <v>1.3461824550827308</v>
      </c>
      <c r="F39" s="4">
        <v>1.0188268636337112</v>
      </c>
      <c r="G39" s="4">
        <v>1.6146700088537027</v>
      </c>
      <c r="H39" s="4">
        <v>0.90662607452809274</v>
      </c>
      <c r="I39">
        <f t="shared" si="3"/>
        <v>32.081539636213243</v>
      </c>
      <c r="J39">
        <f t="shared" si="17"/>
        <v>32.568751641506765</v>
      </c>
      <c r="K39">
        <f t="shared" si="4"/>
        <v>25</v>
      </c>
      <c r="L39">
        <f t="shared" si="18"/>
        <v>0.82441806414442076</v>
      </c>
      <c r="M39">
        <f t="shared" si="5"/>
        <v>0.9435746951827424</v>
      </c>
      <c r="N39">
        <f t="shared" si="6"/>
        <v>0.95790446004431662</v>
      </c>
      <c r="O39">
        <f t="shared" si="7"/>
        <v>0.8925219516663192</v>
      </c>
    </row>
    <row r="40" spans="2:15" x14ac:dyDescent="0.3">
      <c r="B40" s="6">
        <v>5</v>
      </c>
      <c r="C40" s="6">
        <v>35</v>
      </c>
      <c r="D40" s="4">
        <v>1.2941009999999999</v>
      </c>
      <c r="E40" s="4">
        <v>1.7635986710716141</v>
      </c>
      <c r="F40" s="4">
        <v>1.3347386128621397</v>
      </c>
      <c r="G40" s="4">
        <v>1.1296162192058778</v>
      </c>
      <c r="H40" s="4">
        <v>0.9695538793359707</v>
      </c>
      <c r="I40">
        <f t="shared" si="3"/>
        <v>31.281846822526024</v>
      </c>
      <c r="J40">
        <f t="shared" si="17"/>
        <v>32.083697851858943</v>
      </c>
      <c r="K40">
        <f t="shared" si="4"/>
        <v>25</v>
      </c>
      <c r="L40">
        <f t="shared" si="18"/>
        <v>1.0800486938772205</v>
      </c>
      <c r="M40">
        <f t="shared" si="5"/>
        <v>0.89376705207217211</v>
      </c>
      <c r="N40">
        <f t="shared" si="6"/>
        <v>0.91667708148168414</v>
      </c>
      <c r="O40">
        <f t="shared" si="7"/>
        <v>0.83459381754377793</v>
      </c>
    </row>
    <row r="41" spans="2:15" x14ac:dyDescent="0.3">
      <c r="B41" s="6">
        <v>5</v>
      </c>
      <c r="C41" s="6">
        <v>33</v>
      </c>
      <c r="D41" s="4">
        <v>0.78636899999999998</v>
      </c>
      <c r="E41" s="4">
        <v>1.854087899845297</v>
      </c>
      <c r="F41" s="4">
        <v>1.403223279852142</v>
      </c>
      <c r="G41" s="4">
        <v>1.9292200519079468</v>
      </c>
      <c r="H41" s="4">
        <v>0.56040190559185987</v>
      </c>
      <c r="I41">
        <f t="shared" si="3"/>
        <v>34.127210523948648</v>
      </c>
      <c r="J41">
        <f t="shared" si="17"/>
        <v>32.883301684561012</v>
      </c>
      <c r="K41">
        <f t="shared" si="4"/>
        <v>25</v>
      </c>
      <c r="L41">
        <f t="shared" si="18"/>
        <v>1.1354653682885181</v>
      </c>
      <c r="M41">
        <f t="shared" si="5"/>
        <v>1.0341578946651104</v>
      </c>
      <c r="N41">
        <f t="shared" si="6"/>
        <v>0.99646368741093971</v>
      </c>
      <c r="O41">
        <f t="shared" si="7"/>
        <v>1.4439345501774843</v>
      </c>
    </row>
    <row r="42" spans="2:15" x14ac:dyDescent="0.3">
      <c r="B42" s="6">
        <v>5</v>
      </c>
      <c r="C42" s="6">
        <v>32</v>
      </c>
      <c r="D42" s="4">
        <v>0.99352600000000002</v>
      </c>
      <c r="E42" s="4">
        <v>1.540886166989798</v>
      </c>
      <c r="F42" s="4">
        <v>1.16618383697053</v>
      </c>
      <c r="G42" s="4">
        <v>2.309674042513854</v>
      </c>
      <c r="H42" s="4">
        <v>0.85194629568949076</v>
      </c>
      <c r="I42">
        <f t="shared" si="3"/>
        <v>33.049942564066399</v>
      </c>
      <c r="J42">
        <f t="shared" si="17"/>
        <v>33.263755675166919</v>
      </c>
      <c r="K42">
        <f t="shared" si="4"/>
        <v>25</v>
      </c>
      <c r="L42">
        <f t="shared" si="18"/>
        <v>0.94365692114043831</v>
      </c>
      <c r="M42">
        <f t="shared" si="5"/>
        <v>1.032810705127075</v>
      </c>
      <c r="N42">
        <f t="shared" si="6"/>
        <v>1.0394923648489662</v>
      </c>
      <c r="O42">
        <f t="shared" si="7"/>
        <v>0.94980596495757363</v>
      </c>
    </row>
    <row r="43" spans="2:15" x14ac:dyDescent="0.3">
      <c r="B43" s="6">
        <v>5</v>
      </c>
      <c r="C43" s="6">
        <v>36</v>
      </c>
      <c r="D43" s="4">
        <v>0.76512400000000003</v>
      </c>
      <c r="E43" s="4">
        <v>1.0936929785775784</v>
      </c>
      <c r="F43" s="4">
        <v>0.82773607911412495</v>
      </c>
      <c r="G43" s="4">
        <v>1.9251142033560478</v>
      </c>
      <c r="H43" s="4">
        <v>0.92435743627227807</v>
      </c>
      <c r="I43">
        <f t="shared" si="3"/>
        <v>32.303327021994662</v>
      </c>
      <c r="J43">
        <f t="shared" si="17"/>
        <v>32.879195836009117</v>
      </c>
      <c r="K43">
        <f t="shared" si="4"/>
        <v>25</v>
      </c>
      <c r="L43">
        <f t="shared" si="18"/>
        <v>0.66979052116071491</v>
      </c>
      <c r="M43">
        <f t="shared" si="5"/>
        <v>0.89731463949985169</v>
      </c>
      <c r="N43">
        <f t="shared" si="6"/>
        <v>0.91331099544469774</v>
      </c>
      <c r="O43">
        <f t="shared" si="7"/>
        <v>0.87540126980818123</v>
      </c>
    </row>
    <row r="44" spans="2:15" x14ac:dyDescent="0.3">
      <c r="B44" s="6">
        <v>5</v>
      </c>
      <c r="C44" s="6">
        <v>37</v>
      </c>
      <c r="D44" s="4">
        <v>0.47606199999999999</v>
      </c>
      <c r="E44" s="4">
        <v>1.2178965100674943</v>
      </c>
      <c r="F44" s="4">
        <v>0.9217366315372546</v>
      </c>
      <c r="G44" s="4">
        <v>1.6111826336593336</v>
      </c>
      <c r="H44" s="4">
        <v>0.51648375871319441</v>
      </c>
      <c r="I44">
        <f t="shared" si="3"/>
        <v>34.028763840093362</v>
      </c>
      <c r="J44">
        <f t="shared" si="17"/>
        <v>32.565264266312397</v>
      </c>
      <c r="K44">
        <f t="shared" si="4"/>
        <v>25</v>
      </c>
      <c r="L44">
        <f t="shared" si="18"/>
        <v>0.74585423347861468</v>
      </c>
      <c r="M44">
        <f t="shared" si="5"/>
        <v>0.91969632000252333</v>
      </c>
      <c r="N44">
        <f t="shared" si="6"/>
        <v>0.88014227746790263</v>
      </c>
      <c r="O44">
        <f t="shared" si="7"/>
        <v>1.5667165904411919</v>
      </c>
    </row>
    <row r="45" spans="2:15" x14ac:dyDescent="0.3">
      <c r="B45" s="6">
        <v>5</v>
      </c>
      <c r="C45" s="6">
        <v>37</v>
      </c>
      <c r="D45" s="4">
        <v>0.53704200000000002</v>
      </c>
      <c r="E45" s="4">
        <v>1.1042521724931871</v>
      </c>
      <c r="F45" s="4">
        <v>0.83572755930235731</v>
      </c>
      <c r="G45" s="4">
        <v>1.1606380208546279</v>
      </c>
      <c r="H45" s="4">
        <v>0.64260415254022274</v>
      </c>
      <c r="I45">
        <f t="shared" si="3"/>
        <v>32.947617258153514</v>
      </c>
      <c r="J45">
        <f t="shared" si="17"/>
        <v>32.114719653507692</v>
      </c>
      <c r="K45">
        <f t="shared" si="4"/>
        <v>25</v>
      </c>
      <c r="L45">
        <f t="shared" si="18"/>
        <v>0.67625709645588661</v>
      </c>
      <c r="M45">
        <f t="shared" si="5"/>
        <v>0.89047614211225712</v>
      </c>
      <c r="N45">
        <f t="shared" si="6"/>
        <v>0.8679653960407484</v>
      </c>
      <c r="O45">
        <f t="shared" si="7"/>
        <v>1.259225715038836</v>
      </c>
    </row>
    <row r="46" spans="2:15" x14ac:dyDescent="0.3">
      <c r="B46" s="6">
        <v>5</v>
      </c>
      <c r="C46" s="6">
        <v>30</v>
      </c>
      <c r="D46" s="4">
        <v>0.55172100000000002</v>
      </c>
      <c r="E46" s="4">
        <v>1.4490310509958888</v>
      </c>
      <c r="F46" s="4">
        <v>1.0966654300239516</v>
      </c>
      <c r="G46" s="4">
        <v>1.3462571805795307</v>
      </c>
      <c r="H46" s="4">
        <v>0.50308962505360477</v>
      </c>
      <c r="I46">
        <f t="shared" si="3"/>
        <v>33.830809055311505</v>
      </c>
      <c r="J46">
        <f t="shared" si="17"/>
        <v>32.300338813232599</v>
      </c>
      <c r="K46">
        <f t="shared" si="4"/>
        <v>25</v>
      </c>
      <c r="L46">
        <f t="shared" si="18"/>
        <v>0.88740376123366627</v>
      </c>
      <c r="M46">
        <f t="shared" si="5"/>
        <v>1.1276936351770501</v>
      </c>
      <c r="N46">
        <f t="shared" si="6"/>
        <v>1.0766779604410865</v>
      </c>
      <c r="O46">
        <f t="shared" si="7"/>
        <v>1.6084284651729157</v>
      </c>
    </row>
    <row r="47" spans="2:15" x14ac:dyDescent="0.3">
      <c r="B47" s="6">
        <v>5</v>
      </c>
      <c r="C47" s="6">
        <v>33</v>
      </c>
      <c r="D47" s="4">
        <v>0.67337999999999998</v>
      </c>
      <c r="E47" s="4">
        <v>2.3169192422335629</v>
      </c>
      <c r="F47" s="4">
        <v>1.7535064106242173</v>
      </c>
      <c r="G47" s="4">
        <v>1.6836348790820332</v>
      </c>
      <c r="H47" s="4">
        <v>0.38401912643153019</v>
      </c>
      <c r="I47">
        <f t="shared" si="3"/>
        <v>34.763539246924381</v>
      </c>
      <c r="J47">
        <f t="shared" si="17"/>
        <v>32.637716511735093</v>
      </c>
      <c r="K47">
        <f t="shared" si="4"/>
        <v>25</v>
      </c>
      <c r="L47">
        <f t="shared" si="18"/>
        <v>1.4189087588010236</v>
      </c>
      <c r="M47">
        <f t="shared" si="5"/>
        <v>1.0534405832401328</v>
      </c>
      <c r="N47">
        <f t="shared" si="6"/>
        <v>0.98902171247682102</v>
      </c>
      <c r="O47">
        <f t="shared" si="7"/>
        <v>2.1071441961463417</v>
      </c>
    </row>
    <row r="48" spans="2:15" x14ac:dyDescent="0.3">
      <c r="B48" s="6">
        <v>5</v>
      </c>
      <c r="C48" s="6">
        <v>35</v>
      </c>
      <c r="D48" s="4">
        <v>1.048089</v>
      </c>
      <c r="E48" s="4">
        <v>1.9815151633252004</v>
      </c>
      <c r="F48" s="4">
        <v>1.4996636388112685</v>
      </c>
      <c r="G48" s="4">
        <v>1.8618065376056041</v>
      </c>
      <c r="H48" s="4">
        <v>0.69888271801454349</v>
      </c>
      <c r="I48">
        <f t="shared" si="3"/>
        <v>33.367392947532885</v>
      </c>
      <c r="J48">
        <f t="shared" si="17"/>
        <v>32.815888170258667</v>
      </c>
      <c r="K48">
        <f t="shared" si="4"/>
        <v>25</v>
      </c>
      <c r="L48">
        <f t="shared" si="18"/>
        <v>1.2135033322217705</v>
      </c>
      <c r="M48">
        <f t="shared" si="5"/>
        <v>0.95335408421522527</v>
      </c>
      <c r="N48">
        <f t="shared" si="6"/>
        <v>0.93759680486453334</v>
      </c>
      <c r="O48">
        <f t="shared" si="7"/>
        <v>1.1578247002132172</v>
      </c>
    </row>
    <row r="49" spans="2:15" x14ac:dyDescent="0.3">
      <c r="B49" s="6">
        <v>5</v>
      </c>
      <c r="C49" s="6">
        <v>33</v>
      </c>
      <c r="D49" s="4">
        <v>0.577704</v>
      </c>
      <c r="E49" s="4">
        <v>1.2028837019985334</v>
      </c>
      <c r="F49" s="4">
        <v>0.91037453711871308</v>
      </c>
      <c r="G49" s="4">
        <v>1.8264707571806702</v>
      </c>
      <c r="H49" s="4">
        <v>0.6345783811445368</v>
      </c>
      <c r="I49">
        <f t="shared" si="3"/>
        <v>33.653578851457986</v>
      </c>
      <c r="J49">
        <f t="shared" si="17"/>
        <v>32.78055238983373</v>
      </c>
      <c r="K49">
        <f t="shared" si="4"/>
        <v>25</v>
      </c>
      <c r="L49">
        <f t="shared" si="18"/>
        <v>0.73666021217871314</v>
      </c>
      <c r="M49">
        <f t="shared" si="5"/>
        <v>1.019805419741151</v>
      </c>
      <c r="N49">
        <f t="shared" si="6"/>
        <v>0.99335007241920392</v>
      </c>
      <c r="O49">
        <f t="shared" si="7"/>
        <v>1.2751516558284401</v>
      </c>
    </row>
    <row r="50" spans="2:15" x14ac:dyDescent="0.3">
      <c r="B50" s="6">
        <v>5</v>
      </c>
      <c r="C50" s="6">
        <v>33</v>
      </c>
      <c r="D50" s="4">
        <v>0.73687599999999998</v>
      </c>
      <c r="E50" s="4">
        <v>1.4961770065981759</v>
      </c>
      <c r="F50" s="4">
        <v>1.1323467493710682</v>
      </c>
      <c r="G50" s="4">
        <v>1.2636001862783728</v>
      </c>
      <c r="H50" s="4">
        <v>0.65075119472836229</v>
      </c>
      <c r="I50">
        <f t="shared" si="3"/>
        <v>33.009844212636565</v>
      </c>
      <c r="J50">
        <f t="shared" si="17"/>
        <v>32.217681818931439</v>
      </c>
      <c r="K50">
        <f t="shared" si="4"/>
        <v>25</v>
      </c>
      <c r="L50">
        <f t="shared" si="18"/>
        <v>0.91627650229720037</v>
      </c>
      <c r="M50">
        <f t="shared" si="5"/>
        <v>1.0002983094738354</v>
      </c>
      <c r="N50">
        <f t="shared" si="6"/>
        <v>0.97629338845246783</v>
      </c>
      <c r="O50">
        <f t="shared" si="7"/>
        <v>1.2434609110585775</v>
      </c>
    </row>
    <row r="51" spans="2:15" x14ac:dyDescent="0.3">
      <c r="B51" s="6">
        <v>5</v>
      </c>
      <c r="C51" s="6">
        <v>31</v>
      </c>
      <c r="D51" s="4">
        <v>0.65511200000000003</v>
      </c>
      <c r="E51" s="4">
        <v>1.0933328619932829</v>
      </c>
      <c r="F51" s="4">
        <v>0.82746353325770317</v>
      </c>
      <c r="G51" s="4">
        <v>1.9368106773762523</v>
      </c>
      <c r="H51" s="4">
        <v>0.79171102250372349</v>
      </c>
      <c r="I51">
        <f t="shared" si="3"/>
        <v>32.978255564857633</v>
      </c>
      <c r="J51">
        <f t="shared" si="17"/>
        <v>32.890892310029315</v>
      </c>
      <c r="K51">
        <f t="shared" si="4"/>
        <v>25</v>
      </c>
      <c r="L51">
        <f t="shared" si="18"/>
        <v>0.66956998150342661</v>
      </c>
      <c r="M51">
        <f t="shared" si="5"/>
        <v>1.0638146956405687</v>
      </c>
      <c r="N51">
        <f t="shared" si="6"/>
        <v>1.0609965261299779</v>
      </c>
      <c r="O51">
        <f t="shared" si="7"/>
        <v>1.02206948049101</v>
      </c>
    </row>
    <row r="52" spans="2:15" x14ac:dyDescent="0.3">
      <c r="B52" s="6">
        <v>5</v>
      </c>
      <c r="C52" s="6">
        <v>33</v>
      </c>
      <c r="D52" s="4">
        <v>0.70290600000000003</v>
      </c>
      <c r="E52" s="4">
        <v>0.96596084621570755</v>
      </c>
      <c r="F52" s="4">
        <v>0.73106498723639468</v>
      </c>
      <c r="G52" s="4">
        <v>1.9540457812822207</v>
      </c>
      <c r="H52" s="4">
        <v>0.96148223792956833</v>
      </c>
      <c r="I52">
        <f t="shared" si="3"/>
        <v>32.146634591634381</v>
      </c>
      <c r="J52">
        <f t="shared" si="17"/>
        <v>32.90812741393529</v>
      </c>
      <c r="K52">
        <f t="shared" si="4"/>
        <v>25</v>
      </c>
      <c r="L52">
        <f t="shared" si="18"/>
        <v>0.59156585191679645</v>
      </c>
      <c r="M52">
        <f t="shared" si="5"/>
        <v>0.97414044217073881</v>
      </c>
      <c r="N52">
        <f t="shared" si="6"/>
        <v>0.99721598224046337</v>
      </c>
      <c r="O52">
        <f t="shared" si="7"/>
        <v>0.8416002309224796</v>
      </c>
    </row>
    <row r="53" spans="2:15" x14ac:dyDescent="0.3">
      <c r="B53" s="6">
        <v>5</v>
      </c>
      <c r="C53" s="6">
        <v>31</v>
      </c>
      <c r="D53" s="4">
        <v>0.49753500000000001</v>
      </c>
      <c r="E53" s="4">
        <v>0.94673932403877048</v>
      </c>
      <c r="F53" s="4">
        <v>0.71651762548772957</v>
      </c>
      <c r="G53" s="4">
        <v>1.6848849774305596</v>
      </c>
      <c r="H53" s="4">
        <v>0.69437928991813802</v>
      </c>
      <c r="I53">
        <f t="shared" si="3"/>
        <v>33.212988527839869</v>
      </c>
      <c r="J53">
        <f t="shared" si="17"/>
        <v>32.638966610083628</v>
      </c>
      <c r="K53">
        <f t="shared" si="4"/>
        <v>25</v>
      </c>
      <c r="L53">
        <f t="shared" si="18"/>
        <v>0.57979436429772357</v>
      </c>
      <c r="M53">
        <f t="shared" si="5"/>
        <v>1.0713867267045118</v>
      </c>
      <c r="N53">
        <f t="shared" si="6"/>
        <v>1.0528698906478591</v>
      </c>
      <c r="O53">
        <f t="shared" si="7"/>
        <v>1.1653338243494902</v>
      </c>
    </row>
    <row r="54" spans="2:15" x14ac:dyDescent="0.3">
      <c r="B54" s="6">
        <v>5</v>
      </c>
      <c r="C54" s="6">
        <v>32</v>
      </c>
      <c r="D54" s="4">
        <v>0.593526</v>
      </c>
      <c r="E54" s="4">
        <v>1.2441473084017172</v>
      </c>
      <c r="F54" s="4">
        <v>0.94160393736475001</v>
      </c>
      <c r="G54" s="4">
        <v>1.3736965183747374</v>
      </c>
      <c r="H54" s="4">
        <v>0.63033508723539378</v>
      </c>
      <c r="I54">
        <f t="shared" si="3"/>
        <v>33.22202108219777</v>
      </c>
      <c r="J54">
        <f t="shared" si="17"/>
        <v>32.3277781510278</v>
      </c>
      <c r="K54">
        <f t="shared" si="4"/>
        <v>25</v>
      </c>
      <c r="L54">
        <f t="shared" si="18"/>
        <v>0.76193053299004709</v>
      </c>
      <c r="M54">
        <f t="shared" si="5"/>
        <v>1.0381881588186803</v>
      </c>
      <c r="N54">
        <f t="shared" si="6"/>
        <v>1.0102430672196188</v>
      </c>
      <c r="O54">
        <f t="shared" si="7"/>
        <v>1.2837357301787067</v>
      </c>
    </row>
    <row r="55" spans="2:15" x14ac:dyDescent="0.3">
      <c r="B55" s="6">
        <v>5</v>
      </c>
      <c r="C55" s="6">
        <v>30</v>
      </c>
      <c r="D55" s="4">
        <v>0.48897600000000002</v>
      </c>
      <c r="E55" s="4">
        <v>1.2742765354284655</v>
      </c>
      <c r="F55" s="4">
        <v>0.96440654169187567</v>
      </c>
      <c r="G55" s="4">
        <v>1.5103115153407369</v>
      </c>
      <c r="H55" s="4">
        <v>0.50702269101387543</v>
      </c>
      <c r="I55">
        <f t="shared" si="3"/>
        <v>33.97519806027136</v>
      </c>
      <c r="J55">
        <f t="shared" si="17"/>
        <v>32.464393147993803</v>
      </c>
      <c r="K55">
        <f t="shared" si="4"/>
        <v>25</v>
      </c>
      <c r="L55">
        <f t="shared" si="18"/>
        <v>0.78038202812413959</v>
      </c>
      <c r="M55">
        <f t="shared" si="5"/>
        <v>1.1325066020090453</v>
      </c>
      <c r="N55">
        <f t="shared" si="6"/>
        <v>1.0821464382664601</v>
      </c>
      <c r="O55">
        <f t="shared" si="7"/>
        <v>1.5959515970602638</v>
      </c>
    </row>
    <row r="56" spans="2:15" x14ac:dyDescent="0.3">
      <c r="B56" s="6">
        <v>5</v>
      </c>
      <c r="C56" s="6">
        <v>32</v>
      </c>
      <c r="D56" s="4">
        <v>0.54416200000000003</v>
      </c>
      <c r="E56" s="4">
        <v>0.81284761081607193</v>
      </c>
      <c r="F56" s="4">
        <v>0.61518479817730154</v>
      </c>
      <c r="G56" s="4">
        <v>2.2032498451211029</v>
      </c>
      <c r="H56" s="4">
        <v>0.88455046615629773</v>
      </c>
      <c r="I56">
        <f t="shared" si="3"/>
        <v>32.780497514339608</v>
      </c>
      <c r="J56">
        <f t="shared" si="17"/>
        <v>33.157331477774164</v>
      </c>
      <c r="K56">
        <f t="shared" si="4"/>
        <v>25</v>
      </c>
      <c r="L56">
        <f t="shared" si="18"/>
        <v>0.49779749485163238</v>
      </c>
      <c r="M56">
        <f t="shared" si="5"/>
        <v>1.0243905473231127</v>
      </c>
      <c r="N56">
        <f t="shared" si="6"/>
        <v>1.0361666086804426</v>
      </c>
      <c r="O56">
        <f t="shared" si="7"/>
        <v>0.91479650334207896</v>
      </c>
    </row>
    <row r="57" spans="2:15" x14ac:dyDescent="0.3">
      <c r="B57" s="6">
        <v>5</v>
      </c>
      <c r="C57" s="6">
        <v>35</v>
      </c>
      <c r="D57" s="4">
        <v>0.80226200000000003</v>
      </c>
      <c r="E57" s="4">
        <v>1.405158380548146</v>
      </c>
      <c r="F57" s="4">
        <v>1.0634614203722565</v>
      </c>
      <c r="G57" s="4">
        <v>1.8412245608496483</v>
      </c>
      <c r="H57" s="4">
        <v>0.75438749787385262</v>
      </c>
      <c r="I57">
        <f t="shared" si="3"/>
        <v>33.069287071480389</v>
      </c>
      <c r="J57">
        <f t="shared" si="17"/>
        <v>32.795306193502711</v>
      </c>
      <c r="K57">
        <f t="shared" si="4"/>
        <v>25</v>
      </c>
      <c r="L57">
        <f t="shared" si="18"/>
        <v>0.86053561872979467</v>
      </c>
      <c r="M57">
        <f t="shared" si="5"/>
        <v>0.94483677347086825</v>
      </c>
      <c r="N57">
        <f t="shared" si="6"/>
        <v>0.93700874838579173</v>
      </c>
      <c r="O57">
        <f t="shared" si="7"/>
        <v>1.0726366433033032</v>
      </c>
    </row>
    <row r="58" spans="2:15" x14ac:dyDescent="0.3">
      <c r="B58" s="6">
        <v>5</v>
      </c>
      <c r="C58" s="6">
        <v>33</v>
      </c>
      <c r="D58" s="4">
        <v>0.80393800000000004</v>
      </c>
      <c r="E58" s="4">
        <v>1.1392093192016786</v>
      </c>
      <c r="F58" s="4">
        <v>0.86218406228835642</v>
      </c>
      <c r="G58" s="4">
        <v>1.2494505547540748</v>
      </c>
      <c r="H58" s="4">
        <v>0.93244358735446442</v>
      </c>
      <c r="I58">
        <f t="shared" si="3"/>
        <v>31.587232617981751</v>
      </c>
      <c r="J58">
        <f t="shared" si="17"/>
        <v>32.203532187407134</v>
      </c>
      <c r="K58">
        <f t="shared" si="4"/>
        <v>25</v>
      </c>
      <c r="L58">
        <f t="shared" si="18"/>
        <v>0.69766526672925111</v>
      </c>
      <c r="M58">
        <f t="shared" si="5"/>
        <v>0.95718886721156826</v>
      </c>
      <c r="N58">
        <f t="shared" si="6"/>
        <v>0.97586461173961014</v>
      </c>
      <c r="O58">
        <f t="shared" si="7"/>
        <v>0.86780978972165901</v>
      </c>
    </row>
    <row r="59" spans="2:15" x14ac:dyDescent="0.3">
      <c r="B59" s="6">
        <v>5</v>
      </c>
      <c r="C59" s="6">
        <v>32</v>
      </c>
      <c r="D59" s="4">
        <v>0.53024199999999999</v>
      </c>
      <c r="E59" s="4">
        <v>0.90159925046947631</v>
      </c>
      <c r="F59" s="4">
        <v>0.68235441127768215</v>
      </c>
      <c r="G59" s="4">
        <v>1.7253864209618062</v>
      </c>
      <c r="H59" s="4">
        <v>0.77707711892291054</v>
      </c>
      <c r="I59">
        <f t="shared" si="3"/>
        <v>32.84000082634725</v>
      </c>
      <c r="J59">
        <f t="shared" si="17"/>
        <v>32.679468053614869</v>
      </c>
      <c r="K59">
        <f t="shared" si="4"/>
        <v>25</v>
      </c>
      <c r="L59">
        <f t="shared" si="18"/>
        <v>0.55215004912571586</v>
      </c>
      <c r="M59">
        <f t="shared" si="5"/>
        <v>1.0262500258233516</v>
      </c>
      <c r="N59">
        <f t="shared" si="6"/>
        <v>1.0212333766754647</v>
      </c>
      <c r="O59">
        <f t="shared" si="7"/>
        <v>1.0413170762137209</v>
      </c>
    </row>
    <row r="60" spans="2:15" x14ac:dyDescent="0.3">
      <c r="B60" s="6">
        <v>5</v>
      </c>
      <c r="C60" s="6">
        <v>33</v>
      </c>
      <c r="D60" s="4">
        <v>0.82130199999999998</v>
      </c>
      <c r="E60" s="4">
        <v>1.2098442875287947</v>
      </c>
      <c r="F60" s="4">
        <v>0.91564249429500399</v>
      </c>
      <c r="G60" s="4">
        <v>1.1209296770902466</v>
      </c>
      <c r="H60" s="4">
        <v>0.89696798162732583</v>
      </c>
      <c r="I60">
        <f t="shared" si="3"/>
        <v>31.636089768953617</v>
      </c>
      <c r="J60">
        <f t="shared" si="17"/>
        <v>32.07501130974331</v>
      </c>
      <c r="K60">
        <f t="shared" si="4"/>
        <v>25</v>
      </c>
      <c r="L60">
        <f t="shared" si="18"/>
        <v>0.74092295711830369</v>
      </c>
      <c r="M60">
        <f t="shared" si="5"/>
        <v>0.95866938693798842</v>
      </c>
      <c r="N60">
        <f t="shared" si="6"/>
        <v>0.97197003968919127</v>
      </c>
      <c r="O60">
        <f t="shared" si="7"/>
        <v>0.90213217198826223</v>
      </c>
    </row>
    <row r="61" spans="2:15" x14ac:dyDescent="0.3">
      <c r="B61" s="6">
        <v>5</v>
      </c>
      <c r="C61" s="6">
        <v>31</v>
      </c>
      <c r="D61" s="4">
        <v>0.49393300000000001</v>
      </c>
      <c r="E61" s="4">
        <v>0.94049692910054761</v>
      </c>
      <c r="F61" s="4">
        <v>0.71179321414775143</v>
      </c>
      <c r="G61" s="4">
        <v>1.3446964478804737</v>
      </c>
      <c r="H61" s="4">
        <v>0.6939276607060646</v>
      </c>
      <c r="I61">
        <f t="shared" si="3"/>
        <v>32.875058144350149</v>
      </c>
      <c r="J61">
        <f t="shared" si="17"/>
        <v>32.298778080533538</v>
      </c>
      <c r="K61">
        <f t="shared" si="4"/>
        <v>25</v>
      </c>
      <c r="L61">
        <f t="shared" si="18"/>
        <v>0.5759714477746597</v>
      </c>
      <c r="M61">
        <f t="shared" si="5"/>
        <v>1.0604857465919404</v>
      </c>
      <c r="N61">
        <f t="shared" si="6"/>
        <v>1.0418960671139852</v>
      </c>
      <c r="O61">
        <f t="shared" si="7"/>
        <v>1.1660922590202714</v>
      </c>
    </row>
    <row r="62" spans="2:15" x14ac:dyDescent="0.3">
      <c r="B62" s="6">
        <v>5</v>
      </c>
      <c r="C62" s="6">
        <v>33</v>
      </c>
      <c r="D62" s="4">
        <v>0.72416800000000003</v>
      </c>
      <c r="E62" s="4">
        <v>1.0051543446733604</v>
      </c>
      <c r="F62" s="4">
        <v>0.76072767445808265</v>
      </c>
      <c r="G62" s="4">
        <v>1.3256059914615892</v>
      </c>
      <c r="H62" s="4">
        <v>0.95194117989183646</v>
      </c>
      <c r="I62">
        <f t="shared" si="3"/>
        <v>31.565900092002408</v>
      </c>
      <c r="J62">
        <f t="shared" si="17"/>
        <v>32.279687624114658</v>
      </c>
      <c r="K62">
        <f t="shared" si="4"/>
        <v>25</v>
      </c>
      <c r="L62">
        <f t="shared" si="18"/>
        <v>0.61556841412781538</v>
      </c>
      <c r="M62">
        <f t="shared" si="5"/>
        <v>0.95654242703037606</v>
      </c>
      <c r="N62">
        <f t="shared" si="6"/>
        <v>0.97817235224589871</v>
      </c>
      <c r="O62">
        <f t="shared" si="7"/>
        <v>0.850035370422078</v>
      </c>
    </row>
    <row r="63" spans="2:15" x14ac:dyDescent="0.3">
      <c r="B63" s="6">
        <v>5</v>
      </c>
      <c r="C63" s="6">
        <v>31</v>
      </c>
      <c r="D63" s="4">
        <v>0.70736299999999996</v>
      </c>
      <c r="E63" s="4">
        <v>2.6219121618849655</v>
      </c>
      <c r="F63" s="4">
        <v>1.984333204262551</v>
      </c>
      <c r="G63" s="4">
        <v>2.4727274542451054</v>
      </c>
      <c r="H63" s="4">
        <v>0.3564739019034262</v>
      </c>
      <c r="I63">
        <f t="shared" si="3"/>
        <v>35.690357944727971</v>
      </c>
      <c r="J63">
        <f t="shared" si="17"/>
        <v>33.426809086898167</v>
      </c>
      <c r="K63">
        <f t="shared" si="4"/>
        <v>25</v>
      </c>
      <c r="L63">
        <f t="shared" si="18"/>
        <v>1.6056900316124507</v>
      </c>
      <c r="M63">
        <f t="shared" si="5"/>
        <v>1.1513018691847732</v>
      </c>
      <c r="N63">
        <f t="shared" si="6"/>
        <v>1.0782841640934893</v>
      </c>
      <c r="O63">
        <f t="shared" si="7"/>
        <v>2.2699661017221016</v>
      </c>
    </row>
    <row r="64" spans="2:15" x14ac:dyDescent="0.3">
      <c r="B64" s="6">
        <v>5</v>
      </c>
      <c r="C64" s="6">
        <v>33</v>
      </c>
      <c r="D64" s="4">
        <v>0.64555099999999999</v>
      </c>
      <c r="E64" s="4">
        <v>1.0373534960547977</v>
      </c>
      <c r="F64" s="4">
        <v>0.78509685286310116</v>
      </c>
      <c r="G64" s="4">
        <v>1.4121359964165756</v>
      </c>
      <c r="H64" s="4">
        <v>0.82225651223259455</v>
      </c>
      <c r="I64">
        <f t="shared" si="3"/>
        <v>32.300853435253607</v>
      </c>
      <c r="J64">
        <f t="shared" si="17"/>
        <v>32.366217629069638</v>
      </c>
      <c r="K64">
        <f t="shared" si="4"/>
        <v>25</v>
      </c>
      <c r="L64">
        <f t="shared" si="18"/>
        <v>0.63528755542901916</v>
      </c>
      <c r="M64">
        <f t="shared" si="5"/>
        <v>0.97881374046223057</v>
      </c>
      <c r="N64">
        <f t="shared" si="6"/>
        <v>0.98079447360817085</v>
      </c>
      <c r="O64">
        <f t="shared" si="7"/>
        <v>0.98410126454613067</v>
      </c>
    </row>
    <row r="65" spans="2:15" x14ac:dyDescent="0.3">
      <c r="B65" s="6">
        <v>5</v>
      </c>
      <c r="C65" s="6">
        <v>32</v>
      </c>
      <c r="D65" s="4">
        <v>0.49976799999999999</v>
      </c>
      <c r="E65" s="4">
        <v>0.86072606941559626</v>
      </c>
      <c r="F65" s="4">
        <v>0.65142049537153679</v>
      </c>
      <c r="G65" s="4">
        <v>1.9765552017869046</v>
      </c>
      <c r="H65" s="4">
        <v>0.7671972305921354</v>
      </c>
      <c r="I65">
        <f t="shared" si="3"/>
        <v>33.140569048826229</v>
      </c>
      <c r="J65">
        <f t="shared" si="17"/>
        <v>32.930636834439966</v>
      </c>
      <c r="K65">
        <f t="shared" si="4"/>
        <v>25</v>
      </c>
      <c r="L65">
        <f t="shared" si="18"/>
        <v>0.52711882941798804</v>
      </c>
      <c r="M65">
        <f t="shared" si="5"/>
        <v>1.0356427827758197</v>
      </c>
      <c r="N65">
        <f t="shared" si="6"/>
        <v>1.0290824010762489</v>
      </c>
      <c r="O65">
        <f t="shared" si="7"/>
        <v>1.0547270521881915</v>
      </c>
    </row>
    <row r="66" spans="2:15" x14ac:dyDescent="0.3">
      <c r="B66" s="6">
        <v>5</v>
      </c>
      <c r="C66" s="6">
        <v>31</v>
      </c>
      <c r="D66" s="4">
        <v>0.60712600000000005</v>
      </c>
      <c r="E66" s="4">
        <v>2.2989115592391038</v>
      </c>
      <c r="F66" s="4">
        <v>1.739877714813123</v>
      </c>
      <c r="G66" s="4">
        <v>2.1398113504381078</v>
      </c>
      <c r="H66" s="4">
        <v>0.34894751213317904</v>
      </c>
      <c r="I66">
        <f t="shared" si="3"/>
        <v>35.395073789772212</v>
      </c>
      <c r="J66">
        <f t="shared" si="17"/>
        <v>33.093892983091173</v>
      </c>
      <c r="K66">
        <f t="shared" si="4"/>
        <v>25</v>
      </c>
      <c r="L66">
        <f t="shared" si="18"/>
        <v>1.4078806406600055</v>
      </c>
      <c r="M66">
        <f t="shared" si="5"/>
        <v>1.1417765738636196</v>
      </c>
      <c r="N66">
        <f t="shared" si="6"/>
        <v>1.0675449349384249</v>
      </c>
      <c r="O66">
        <f t="shared" si="7"/>
        <v>2.3189266159907587</v>
      </c>
    </row>
    <row r="67" spans="2:15" x14ac:dyDescent="0.3">
      <c r="B67" s="6">
        <v>5</v>
      </c>
      <c r="C67" s="6">
        <v>30</v>
      </c>
      <c r="D67" s="4">
        <v>0.78005400000000003</v>
      </c>
      <c r="E67" s="4">
        <v>1.2101885983022174</v>
      </c>
      <c r="F67" s="4">
        <v>0.91590307789128911</v>
      </c>
      <c r="G67" s="4">
        <v>2.5465581475472638</v>
      </c>
      <c r="H67" s="4">
        <v>0.85167745237404546</v>
      </c>
      <c r="I67">
        <f t="shared" si="3"/>
        <v>33.28817088567704</v>
      </c>
      <c r="J67">
        <f t="shared" ref="J67:J98" si="19">6*B67+(6-B67)*G67+AE$5</f>
        <v>33.500639780200331</v>
      </c>
      <c r="K67">
        <f t="shared" si="4"/>
        <v>25</v>
      </c>
      <c r="L67">
        <f t="shared" ref="L67:L98" si="20">F67*(1-AE$5/B67)</f>
        <v>0.74113381710999149</v>
      </c>
      <c r="M67">
        <f t="shared" si="5"/>
        <v>1.1096056961892347</v>
      </c>
      <c r="N67">
        <f t="shared" si="6"/>
        <v>1.1166879926733444</v>
      </c>
      <c r="O67">
        <f t="shared" si="7"/>
        <v>0.95010578384315891</v>
      </c>
    </row>
    <row r="68" spans="2:15" x14ac:dyDescent="0.3">
      <c r="B68" s="6">
        <v>5</v>
      </c>
      <c r="C68" s="6">
        <v>35</v>
      </c>
      <c r="D68" s="4">
        <v>0.65176199999999995</v>
      </c>
      <c r="E68" s="4">
        <v>1.0710315438454034</v>
      </c>
      <c r="F68" s="4">
        <v>0.81058529959946912</v>
      </c>
      <c r="G68" s="4">
        <v>1.9541362400220834</v>
      </c>
      <c r="H68" s="4">
        <v>0.80406343456025198</v>
      </c>
      <c r="I68">
        <f t="shared" ref="I68:I131" si="21">6*B68+(6-B68)*G68+(1-H68)*B68</f>
        <v>32.933819067220824</v>
      </c>
      <c r="J68">
        <f t="shared" si="19"/>
        <v>32.908217872675152</v>
      </c>
      <c r="K68">
        <f t="shared" ref="K68:K131" si="22">B68^2</f>
        <v>25</v>
      </c>
      <c r="L68">
        <f t="shared" si="20"/>
        <v>0.65591239039018212</v>
      </c>
      <c r="M68">
        <f t="shared" ref="M68:M131" si="23">I68/C68</f>
        <v>0.9409662590634521</v>
      </c>
      <c r="N68">
        <f t="shared" ref="N68:N131" si="24">J68/C68</f>
        <v>0.94023479636214724</v>
      </c>
      <c r="O68">
        <f t="shared" ref="O68:O131" si="25">L68/D68</f>
        <v>1.0063679539313157</v>
      </c>
    </row>
    <row r="69" spans="2:15" x14ac:dyDescent="0.3">
      <c r="B69" s="6">
        <v>5</v>
      </c>
      <c r="C69" s="6">
        <v>32</v>
      </c>
      <c r="D69" s="4">
        <v>0.56278899999999998</v>
      </c>
      <c r="E69" s="4">
        <v>0.82366999009068509</v>
      </c>
      <c r="F69" s="4">
        <v>0.62337546407981559</v>
      </c>
      <c r="G69" s="4">
        <v>2.4525843361941644</v>
      </c>
      <c r="H69" s="4">
        <v>0.90280903312540661</v>
      </c>
      <c r="I69">
        <f t="shared" si="21"/>
        <v>32.938539170567132</v>
      </c>
      <c r="J69">
        <f t="shared" si="19"/>
        <v>33.406665968847228</v>
      </c>
      <c r="K69">
        <f t="shared" si="22"/>
        <v>25</v>
      </c>
      <c r="L69">
        <f t="shared" si="20"/>
        <v>0.50442524797478916</v>
      </c>
      <c r="M69">
        <f t="shared" si="23"/>
        <v>1.0293293490802229</v>
      </c>
      <c r="N69">
        <f t="shared" si="24"/>
        <v>1.0439583115264759</v>
      </c>
      <c r="O69">
        <f t="shared" si="25"/>
        <v>0.89629549968956246</v>
      </c>
    </row>
    <row r="70" spans="2:15" x14ac:dyDescent="0.3">
      <c r="B70" s="6">
        <v>5</v>
      </c>
      <c r="C70" s="6">
        <v>33</v>
      </c>
      <c r="D70" s="4">
        <v>0.45702399999999999</v>
      </c>
      <c r="E70" s="4">
        <v>0.95339738804108154</v>
      </c>
      <c r="F70" s="4">
        <v>0.72155662628567874</v>
      </c>
      <c r="G70" s="4">
        <v>2.1142574191569636</v>
      </c>
      <c r="H70" s="4">
        <v>0.63338618668447377</v>
      </c>
      <c r="I70">
        <f t="shared" si="21"/>
        <v>33.947326485734592</v>
      </c>
      <c r="J70">
        <f t="shared" si="19"/>
        <v>33.068339051810028</v>
      </c>
      <c r="K70">
        <f t="shared" si="22"/>
        <v>25</v>
      </c>
      <c r="L70">
        <f t="shared" si="20"/>
        <v>0.58387184147402327</v>
      </c>
      <c r="M70">
        <f t="shared" si="23"/>
        <v>1.0287068632040786</v>
      </c>
      <c r="N70">
        <f t="shared" si="24"/>
        <v>1.0020708803578797</v>
      </c>
      <c r="O70">
        <f t="shared" si="25"/>
        <v>1.2775518166967672</v>
      </c>
    </row>
    <row r="71" spans="2:15" x14ac:dyDescent="0.3">
      <c r="B71" s="6">
        <v>5</v>
      </c>
      <c r="C71" s="6">
        <v>33</v>
      </c>
      <c r="D71" s="4">
        <v>0.79498899999999995</v>
      </c>
      <c r="E71" s="4">
        <v>1.2710753463055438</v>
      </c>
      <c r="F71" s="4">
        <v>0.96198379620021501</v>
      </c>
      <c r="G71" s="4">
        <v>1.1423465700513451</v>
      </c>
      <c r="H71" s="4">
        <v>0.82640581176124206</v>
      </c>
      <c r="I71">
        <f t="shared" si="21"/>
        <v>32.010317511245134</v>
      </c>
      <c r="J71">
        <f t="shared" si="19"/>
        <v>32.096428202704409</v>
      </c>
      <c r="K71">
        <f t="shared" si="22"/>
        <v>25</v>
      </c>
      <c r="L71">
        <f t="shared" si="20"/>
        <v>0.77842158202731626</v>
      </c>
      <c r="M71">
        <f t="shared" si="23"/>
        <v>0.97000962155288284</v>
      </c>
      <c r="N71">
        <f t="shared" si="24"/>
        <v>0.97261903644558811</v>
      </c>
      <c r="O71">
        <f t="shared" si="25"/>
        <v>0.9791601921879628</v>
      </c>
    </row>
    <row r="72" spans="2:15" x14ac:dyDescent="0.3">
      <c r="B72" s="6">
        <v>5</v>
      </c>
      <c r="C72" s="6">
        <v>33</v>
      </c>
      <c r="D72" s="4">
        <v>0.82191899999999996</v>
      </c>
      <c r="E72" s="4">
        <v>1.1940304097196601</v>
      </c>
      <c r="F72" s="4">
        <v>0.90367412888559373</v>
      </c>
      <c r="G72" s="4">
        <v>1.5859714239898353</v>
      </c>
      <c r="H72" s="4">
        <v>0.90953029828748799</v>
      </c>
      <c r="I72">
        <f t="shared" si="21"/>
        <v>32.038319932552398</v>
      </c>
      <c r="J72">
        <f t="shared" si="19"/>
        <v>32.540053056642904</v>
      </c>
      <c r="K72">
        <f t="shared" si="22"/>
        <v>25</v>
      </c>
      <c r="L72">
        <f t="shared" si="20"/>
        <v>0.73123835123089309</v>
      </c>
      <c r="M72">
        <f t="shared" si="23"/>
        <v>0.9708581797743151</v>
      </c>
      <c r="N72">
        <f t="shared" si="24"/>
        <v>0.98606221383766379</v>
      </c>
      <c r="O72">
        <f t="shared" si="25"/>
        <v>0.88967203730646593</v>
      </c>
    </row>
    <row r="73" spans="2:15" x14ac:dyDescent="0.3">
      <c r="B73" s="6">
        <v>5</v>
      </c>
      <c r="C73" s="6">
        <v>35</v>
      </c>
      <c r="D73" s="4">
        <v>0.88520500000000002</v>
      </c>
      <c r="E73" s="4">
        <v>1.5219481764920118</v>
      </c>
      <c r="F73" s="4">
        <v>1.1518510595750626</v>
      </c>
      <c r="G73" s="4">
        <v>2.1925210366851196</v>
      </c>
      <c r="H73" s="4">
        <v>0.76850647715388409</v>
      </c>
      <c r="I73">
        <f t="shared" si="21"/>
        <v>33.349988650915698</v>
      </c>
      <c r="J73">
        <f t="shared" si="19"/>
        <v>33.146602669338186</v>
      </c>
      <c r="K73">
        <f t="shared" si="22"/>
        <v>25</v>
      </c>
      <c r="L73">
        <f t="shared" si="20"/>
        <v>0.93205907167655511</v>
      </c>
      <c r="M73">
        <f t="shared" si="23"/>
        <v>0.95285681859759142</v>
      </c>
      <c r="N73">
        <f t="shared" si="24"/>
        <v>0.94704579055251958</v>
      </c>
      <c r="O73">
        <f t="shared" si="25"/>
        <v>1.052930193205591</v>
      </c>
    </row>
    <row r="74" spans="2:15" x14ac:dyDescent="0.3">
      <c r="B74" s="6">
        <v>5</v>
      </c>
      <c r="C74" s="6">
        <v>31</v>
      </c>
      <c r="D74" s="4">
        <v>0.69107799999999997</v>
      </c>
      <c r="E74" s="4">
        <v>1.104123259580359</v>
      </c>
      <c r="F74" s="4">
        <v>0.83562999456426201</v>
      </c>
      <c r="G74" s="4">
        <v>1.1448665711895563</v>
      </c>
      <c r="H74" s="4">
        <v>0.82701435383534971</v>
      </c>
      <c r="I74">
        <f t="shared" si="21"/>
        <v>32.009794802012806</v>
      </c>
      <c r="J74">
        <f t="shared" si="19"/>
        <v>32.098948203842625</v>
      </c>
      <c r="K74">
        <f t="shared" si="22"/>
        <v>25</v>
      </c>
      <c r="L74">
        <f t="shared" si="20"/>
        <v>0.67617814866271353</v>
      </c>
      <c r="M74">
        <f t="shared" si="23"/>
        <v>1.0325740258713809</v>
      </c>
      <c r="N74">
        <f t="shared" si="24"/>
        <v>1.0354499420594394</v>
      </c>
      <c r="O74">
        <f t="shared" si="25"/>
        <v>0.97843969662283214</v>
      </c>
    </row>
    <row r="75" spans="2:15" x14ac:dyDescent="0.3">
      <c r="B75" s="6">
        <v>5</v>
      </c>
      <c r="C75" s="6">
        <v>30</v>
      </c>
      <c r="D75" s="4">
        <v>0.48836099999999999</v>
      </c>
      <c r="E75" s="4">
        <v>1.0043858390209195</v>
      </c>
      <c r="F75" s="4">
        <v>0.76014604883920411</v>
      </c>
      <c r="G75" s="4">
        <v>1.8945972513262341</v>
      </c>
      <c r="H75" s="4">
        <v>0.64245680253914517</v>
      </c>
      <c r="I75">
        <f t="shared" si="21"/>
        <v>33.682313238630513</v>
      </c>
      <c r="J75">
        <f t="shared" si="19"/>
        <v>32.848678883979304</v>
      </c>
      <c r="K75">
        <f t="shared" si="22"/>
        <v>25</v>
      </c>
      <c r="L75">
        <f t="shared" si="20"/>
        <v>0.61509777217294737</v>
      </c>
      <c r="M75">
        <f t="shared" si="23"/>
        <v>1.1227437746210172</v>
      </c>
      <c r="N75">
        <f t="shared" si="24"/>
        <v>1.0949559627993102</v>
      </c>
      <c r="O75">
        <f t="shared" si="25"/>
        <v>1.2595145234221148</v>
      </c>
    </row>
    <row r="76" spans="2:15" x14ac:dyDescent="0.3">
      <c r="B76" s="6">
        <v>5</v>
      </c>
      <c r="C76" s="6">
        <v>31</v>
      </c>
      <c r="D76" s="4">
        <v>0.69879199999999997</v>
      </c>
      <c r="E76" s="4">
        <v>1.960210701817573</v>
      </c>
      <c r="F76" s="4">
        <v>1.4835398529030002</v>
      </c>
      <c r="G76" s="4">
        <v>2.2110221493008542</v>
      </c>
      <c r="H76" s="4">
        <v>0.4710301503748614</v>
      </c>
      <c r="I76">
        <f t="shared" si="21"/>
        <v>34.855871397426547</v>
      </c>
      <c r="J76">
        <f t="shared" si="19"/>
        <v>33.165103781953917</v>
      </c>
      <c r="K76">
        <f t="shared" si="22"/>
        <v>25</v>
      </c>
      <c r="L76">
        <f t="shared" si="20"/>
        <v>1.2004562279102839</v>
      </c>
      <c r="M76">
        <f t="shared" si="23"/>
        <v>1.1243829483040821</v>
      </c>
      <c r="N76">
        <f t="shared" si="24"/>
        <v>1.0698420574823844</v>
      </c>
      <c r="O76">
        <f t="shared" si="25"/>
        <v>1.7179020765983068</v>
      </c>
    </row>
    <row r="77" spans="2:15" x14ac:dyDescent="0.3">
      <c r="B77" s="6">
        <v>5</v>
      </c>
      <c r="C77" s="6">
        <v>35</v>
      </c>
      <c r="D77" s="4">
        <v>1.056036</v>
      </c>
      <c r="E77" s="4">
        <v>2.0159072475631659</v>
      </c>
      <c r="F77" s="4">
        <v>1.5256924874162217</v>
      </c>
      <c r="G77" s="4">
        <v>1.4973366159663117</v>
      </c>
      <c r="H77" s="4">
        <v>0.69216831616468766</v>
      </c>
      <c r="I77">
        <f t="shared" si="21"/>
        <v>33.03649503514287</v>
      </c>
      <c r="J77">
        <f t="shared" si="19"/>
        <v>32.451418248619376</v>
      </c>
      <c r="K77">
        <f t="shared" si="22"/>
        <v>25</v>
      </c>
      <c r="L77">
        <f t="shared" si="20"/>
        <v>1.234565451552105</v>
      </c>
      <c r="M77">
        <f t="shared" si="23"/>
        <v>0.94389985814693911</v>
      </c>
      <c r="N77">
        <f t="shared" si="24"/>
        <v>0.92718337853198218</v>
      </c>
      <c r="O77">
        <f t="shared" si="25"/>
        <v>1.1690562173563259</v>
      </c>
    </row>
    <row r="78" spans="2:15" x14ac:dyDescent="0.3">
      <c r="B78" s="6">
        <v>6</v>
      </c>
      <c r="C78" s="6">
        <v>39</v>
      </c>
      <c r="D78" s="4">
        <v>0.999587</v>
      </c>
      <c r="E78" s="4">
        <v>1.2807371955977906</v>
      </c>
      <c r="F78" s="4">
        <v>1.0591611350618002</v>
      </c>
      <c r="G78" s="4">
        <v>1.3890547518983078</v>
      </c>
      <c r="H78" s="4">
        <v>0.94375347330099668</v>
      </c>
      <c r="I78">
        <f t="shared" si="21"/>
        <v>36.337479160194022</v>
      </c>
      <c r="J78">
        <f t="shared" si="19"/>
        <v>36.954081632653065</v>
      </c>
      <c r="K78">
        <f t="shared" si="22"/>
        <v>36</v>
      </c>
      <c r="L78">
        <f t="shared" si="20"/>
        <v>0.89074010423139427</v>
      </c>
      <c r="M78">
        <f t="shared" si="23"/>
        <v>0.93173023487676976</v>
      </c>
      <c r="N78">
        <f t="shared" si="24"/>
        <v>0.94754055468341192</v>
      </c>
      <c r="O78">
        <f t="shared" si="25"/>
        <v>0.89110813188986482</v>
      </c>
    </row>
    <row r="79" spans="2:15" x14ac:dyDescent="0.3">
      <c r="B79" s="6">
        <v>6</v>
      </c>
      <c r="C79" s="6">
        <v>39</v>
      </c>
      <c r="D79" s="4">
        <v>1.043356</v>
      </c>
      <c r="E79" s="4">
        <v>1.6722696549681539</v>
      </c>
      <c r="F79" s="4">
        <v>1.3829558725814604</v>
      </c>
      <c r="G79" s="4">
        <v>1.6137833432174482</v>
      </c>
      <c r="H79" s="4">
        <v>0.7544391116778334</v>
      </c>
      <c r="I79">
        <f t="shared" si="21"/>
        <v>37.473365329933003</v>
      </c>
      <c r="J79">
        <f t="shared" si="19"/>
        <v>36.954081632653065</v>
      </c>
      <c r="K79">
        <f t="shared" si="22"/>
        <v>36</v>
      </c>
      <c r="L79">
        <f t="shared" si="20"/>
        <v>1.1630470731148497</v>
      </c>
      <c r="M79">
        <f t="shared" si="23"/>
        <v>0.96085552128033336</v>
      </c>
      <c r="N79">
        <f t="shared" si="24"/>
        <v>0.94754055468341192</v>
      </c>
      <c r="O79">
        <f t="shared" si="25"/>
        <v>1.1147173861221382</v>
      </c>
    </row>
    <row r="80" spans="2:15" x14ac:dyDescent="0.3">
      <c r="B80" s="6">
        <v>6</v>
      </c>
      <c r="C80" s="6">
        <v>37</v>
      </c>
      <c r="D80" s="4">
        <v>0.59576899999999999</v>
      </c>
      <c r="E80" s="4">
        <v>1.1984429509937913</v>
      </c>
      <c r="F80" s="4">
        <v>0.99110434259615976</v>
      </c>
      <c r="G80" s="4">
        <v>1.1618994780391809</v>
      </c>
      <c r="H80" s="4">
        <v>0.60111632488604172</v>
      </c>
      <c r="I80">
        <f t="shared" si="21"/>
        <v>38.393302050683751</v>
      </c>
      <c r="J80">
        <f t="shared" si="19"/>
        <v>36.954081632653065</v>
      </c>
      <c r="K80">
        <f t="shared" si="22"/>
        <v>36</v>
      </c>
      <c r="L80">
        <f t="shared" si="20"/>
        <v>0.83350526771054534</v>
      </c>
      <c r="M80">
        <f t="shared" si="23"/>
        <v>1.037656812180642</v>
      </c>
      <c r="N80">
        <f t="shared" si="24"/>
        <v>0.99875896304467737</v>
      </c>
      <c r="O80">
        <f t="shared" si="25"/>
        <v>1.3990410170897536</v>
      </c>
    </row>
    <row r="81" spans="2:15" x14ac:dyDescent="0.3">
      <c r="B81" s="6">
        <v>6</v>
      </c>
      <c r="C81" s="6">
        <v>36</v>
      </c>
      <c r="D81" s="4">
        <v>0.96320099999999997</v>
      </c>
      <c r="E81" s="4">
        <v>1.2886019073820629</v>
      </c>
      <c r="F81" s="4">
        <v>1.0656651993530508</v>
      </c>
      <c r="G81" s="4">
        <v>1.2802291038572942</v>
      </c>
      <c r="H81" s="4">
        <v>0.90384953978486371</v>
      </c>
      <c r="I81">
        <f t="shared" si="21"/>
        <v>36.576902761290818</v>
      </c>
      <c r="J81">
        <f t="shared" si="19"/>
        <v>36.954081632653065</v>
      </c>
      <c r="K81">
        <f t="shared" si="22"/>
        <v>36</v>
      </c>
      <c r="L81">
        <f t="shared" si="20"/>
        <v>0.8962099338096654</v>
      </c>
      <c r="M81">
        <f t="shared" si="23"/>
        <v>1.0160250767025227</v>
      </c>
      <c r="N81">
        <f t="shared" si="24"/>
        <v>1.0265022675736963</v>
      </c>
      <c r="O81">
        <f t="shared" si="25"/>
        <v>0.93044954667786417</v>
      </c>
    </row>
    <row r="82" spans="2:15" x14ac:dyDescent="0.3">
      <c r="B82" s="6">
        <v>6</v>
      </c>
      <c r="C82" s="6">
        <v>34</v>
      </c>
      <c r="D82" s="4">
        <v>0.58657999999999999</v>
      </c>
      <c r="E82" s="4">
        <v>0.81056034774291164</v>
      </c>
      <c r="F82" s="4">
        <v>0.67032801179070467</v>
      </c>
      <c r="G82" s="4">
        <v>1.8200869681157634</v>
      </c>
      <c r="H82" s="4">
        <v>0.87506413230892521</v>
      </c>
      <c r="I82">
        <f t="shared" si="21"/>
        <v>36.749615206146451</v>
      </c>
      <c r="J82">
        <f t="shared" si="19"/>
        <v>36.954081632653065</v>
      </c>
      <c r="K82">
        <f t="shared" si="22"/>
        <v>36</v>
      </c>
      <c r="L82">
        <f t="shared" si="20"/>
        <v>0.56373673780697831</v>
      </c>
      <c r="M82">
        <f t="shared" si="23"/>
        <v>1.0808710354748956</v>
      </c>
      <c r="N82">
        <f t="shared" si="24"/>
        <v>1.0868847539015607</v>
      </c>
      <c r="O82">
        <f t="shared" si="25"/>
        <v>0.96105686829925729</v>
      </c>
    </row>
    <row r="83" spans="2:15" x14ac:dyDescent="0.3">
      <c r="B83" s="6">
        <v>6</v>
      </c>
      <c r="C83" s="6">
        <v>39</v>
      </c>
      <c r="D83" s="4">
        <v>1.0267120000000001</v>
      </c>
      <c r="E83" s="4">
        <v>1.4010926032871069</v>
      </c>
      <c r="F83" s="4">
        <v>1.1586942560308855</v>
      </c>
      <c r="G83" s="4">
        <v>1.9166010377216309</v>
      </c>
      <c r="H83" s="4">
        <v>0.88609397574560222</v>
      </c>
      <c r="I83">
        <f t="shared" si="21"/>
        <v>36.683436145526386</v>
      </c>
      <c r="J83">
        <f t="shared" si="19"/>
        <v>36.954081632653065</v>
      </c>
      <c r="K83">
        <f t="shared" si="22"/>
        <v>36</v>
      </c>
      <c r="L83">
        <f t="shared" si="20"/>
        <v>0.97444610477427296</v>
      </c>
      <c r="M83">
        <f t="shared" si="23"/>
        <v>0.94060092680836882</v>
      </c>
      <c r="N83">
        <f t="shared" si="24"/>
        <v>0.94754055468341192</v>
      </c>
      <c r="O83">
        <f t="shared" si="25"/>
        <v>0.94909390829587348</v>
      </c>
    </row>
    <row r="84" spans="2:15" x14ac:dyDescent="0.3">
      <c r="B84" s="6">
        <v>6</v>
      </c>
      <c r="C84" s="6">
        <v>38</v>
      </c>
      <c r="D84" s="4">
        <v>0.74482000000000004</v>
      </c>
      <c r="E84" s="4">
        <v>1.5673760999384445</v>
      </c>
      <c r="F84" s="4">
        <v>1.2962096008343686</v>
      </c>
      <c r="G84" s="4">
        <v>2.1637283316142111</v>
      </c>
      <c r="H84" s="4">
        <v>0.57461385837642331</v>
      </c>
      <c r="I84">
        <f t="shared" si="21"/>
        <v>38.552316849741459</v>
      </c>
      <c r="J84">
        <f t="shared" si="19"/>
        <v>36.954081632653065</v>
      </c>
      <c r="K84">
        <f t="shared" si="22"/>
        <v>36</v>
      </c>
      <c r="L84">
        <f t="shared" si="20"/>
        <v>1.0900946387969299</v>
      </c>
      <c r="M84">
        <f t="shared" si="23"/>
        <v>1.0145346539405646</v>
      </c>
      <c r="N84">
        <f t="shared" si="24"/>
        <v>0.97247583243823854</v>
      </c>
      <c r="O84">
        <f t="shared" si="25"/>
        <v>1.4635678939836871</v>
      </c>
    </row>
    <row r="85" spans="2:15" x14ac:dyDescent="0.3">
      <c r="B85" s="6">
        <v>6</v>
      </c>
      <c r="C85" s="6">
        <v>38</v>
      </c>
      <c r="D85" s="4">
        <v>0.64261299999999999</v>
      </c>
      <c r="E85" s="4">
        <v>1.2426063459946088</v>
      </c>
      <c r="F85" s="4">
        <v>1.0276271762719753</v>
      </c>
      <c r="G85" s="4">
        <v>1.3836617357979573</v>
      </c>
      <c r="H85" s="4">
        <v>0.62533671241672562</v>
      </c>
      <c r="I85">
        <f t="shared" si="21"/>
        <v>38.247979725499647</v>
      </c>
      <c r="J85">
        <f t="shared" si="19"/>
        <v>36.954081632653065</v>
      </c>
      <c r="K85">
        <f t="shared" si="22"/>
        <v>36</v>
      </c>
      <c r="L85">
        <f t="shared" si="20"/>
        <v>0.86422047392260448</v>
      </c>
      <c r="M85">
        <f t="shared" si="23"/>
        <v>1.0065257822499907</v>
      </c>
      <c r="N85">
        <f t="shared" si="24"/>
        <v>0.97247583243823854</v>
      </c>
      <c r="O85">
        <f t="shared" si="25"/>
        <v>1.3448537049866787</v>
      </c>
    </row>
    <row r="86" spans="2:15" x14ac:dyDescent="0.3">
      <c r="B86" s="6">
        <v>6</v>
      </c>
      <c r="C86" s="6">
        <v>36</v>
      </c>
      <c r="D86" s="4">
        <v>0.70392999999999994</v>
      </c>
      <c r="E86" s="4">
        <v>1.4665966165580955</v>
      </c>
      <c r="F86" s="4">
        <v>1.2128656389544683</v>
      </c>
      <c r="G86" s="4">
        <v>1.5884122125520315</v>
      </c>
      <c r="H86" s="4">
        <v>0.58038580481743363</v>
      </c>
      <c r="I86">
        <f t="shared" si="21"/>
        <v>38.517685171095401</v>
      </c>
      <c r="J86">
        <f t="shared" si="19"/>
        <v>36.954081632653065</v>
      </c>
      <c r="K86">
        <f t="shared" si="22"/>
        <v>36</v>
      </c>
      <c r="L86">
        <f t="shared" si="20"/>
        <v>1.020003500787388</v>
      </c>
      <c r="M86">
        <f t="shared" si="23"/>
        <v>1.0699356991970945</v>
      </c>
      <c r="N86">
        <f t="shared" si="24"/>
        <v>1.0265022675736963</v>
      </c>
      <c r="O86">
        <f t="shared" si="25"/>
        <v>1.4490126870390352</v>
      </c>
    </row>
    <row r="87" spans="2:15" x14ac:dyDescent="0.3">
      <c r="B87" s="6">
        <v>6</v>
      </c>
      <c r="C87" s="6">
        <v>38</v>
      </c>
      <c r="D87" s="4">
        <v>0.93579199999999996</v>
      </c>
      <c r="E87" s="4">
        <v>1.3751405677881523</v>
      </c>
      <c r="F87" s="4">
        <v>1.1372320954325068</v>
      </c>
      <c r="G87" s="4">
        <v>1.4292821511216287</v>
      </c>
      <c r="H87" s="4">
        <v>0.82286808801690026</v>
      </c>
      <c r="I87">
        <f t="shared" si="21"/>
        <v>37.062791471898599</v>
      </c>
      <c r="J87">
        <f t="shared" si="19"/>
        <v>36.954081632653065</v>
      </c>
      <c r="K87">
        <f t="shared" si="22"/>
        <v>36</v>
      </c>
      <c r="L87">
        <f t="shared" si="20"/>
        <v>0.95639671971322149</v>
      </c>
      <c r="M87">
        <f t="shared" si="23"/>
        <v>0.97533661768154212</v>
      </c>
      <c r="N87">
        <f t="shared" si="24"/>
        <v>0.97247583243823854</v>
      </c>
      <c r="O87">
        <f t="shared" si="25"/>
        <v>1.0220184824332987</v>
      </c>
    </row>
    <row r="88" spans="2:15" x14ac:dyDescent="0.3">
      <c r="B88" s="6">
        <v>6</v>
      </c>
      <c r="C88" s="6">
        <v>37</v>
      </c>
      <c r="D88" s="4">
        <v>1.0572410000000001</v>
      </c>
      <c r="E88" s="4">
        <v>1.6045475012776043</v>
      </c>
      <c r="F88" s="4">
        <v>1.3269501022967674</v>
      </c>
      <c r="G88" s="4">
        <v>1.4589252382887155</v>
      </c>
      <c r="H88" s="4">
        <v>0.79674510606695903</v>
      </c>
      <c r="I88">
        <f t="shared" si="21"/>
        <v>37.219529363598248</v>
      </c>
      <c r="J88">
        <f t="shared" si="19"/>
        <v>36.954081632653065</v>
      </c>
      <c r="K88">
        <f t="shared" si="22"/>
        <v>36</v>
      </c>
      <c r="L88">
        <f t="shared" si="20"/>
        <v>1.1159469822886923</v>
      </c>
      <c r="M88">
        <f t="shared" si="23"/>
        <v>1.0059332260431959</v>
      </c>
      <c r="N88">
        <f t="shared" si="24"/>
        <v>0.99875896304467737</v>
      </c>
      <c r="O88">
        <f t="shared" si="25"/>
        <v>1.0555275308928542</v>
      </c>
    </row>
    <row r="89" spans="2:15" x14ac:dyDescent="0.3">
      <c r="B89" s="6">
        <v>6</v>
      </c>
      <c r="C89" s="6">
        <v>37</v>
      </c>
      <c r="D89" s="4">
        <v>0.39524100000000001</v>
      </c>
      <c r="E89" s="4">
        <v>0.9691976188749617</v>
      </c>
      <c r="F89" s="4">
        <v>0.80151997898964544</v>
      </c>
      <c r="G89" s="4">
        <v>1.7580262869236891</v>
      </c>
      <c r="H89" s="4">
        <v>0.49311434569381579</v>
      </c>
      <c r="I89">
        <f t="shared" si="21"/>
        <v>39.041313925837102</v>
      </c>
      <c r="J89">
        <f t="shared" si="19"/>
        <v>36.954081632653065</v>
      </c>
      <c r="K89">
        <f t="shared" si="22"/>
        <v>36</v>
      </c>
      <c r="L89">
        <f t="shared" si="20"/>
        <v>0.67406739729656362</v>
      </c>
      <c r="M89">
        <f t="shared" si="23"/>
        <v>1.0551706466442461</v>
      </c>
      <c r="N89">
        <f t="shared" si="24"/>
        <v>0.99875896304467737</v>
      </c>
      <c r="O89">
        <f t="shared" si="25"/>
        <v>1.7054591940020485</v>
      </c>
    </row>
    <row r="90" spans="2:15" x14ac:dyDescent="0.3">
      <c r="B90" s="6">
        <v>6</v>
      </c>
      <c r="C90" s="6">
        <v>39</v>
      </c>
      <c r="D90" s="4">
        <v>1.1751210000000001</v>
      </c>
      <c r="E90" s="4">
        <v>1.5954297760746736</v>
      </c>
      <c r="F90" s="4">
        <v>1.3194098042494302</v>
      </c>
      <c r="G90" s="4">
        <v>1.5194973453360285</v>
      </c>
      <c r="H90" s="4">
        <v>0.8906414036149205</v>
      </c>
      <c r="I90">
        <f t="shared" si="21"/>
        <v>36.656151578310478</v>
      </c>
      <c r="J90">
        <f t="shared" si="19"/>
        <v>36.954081632653065</v>
      </c>
      <c r="K90">
        <f t="shared" si="22"/>
        <v>36</v>
      </c>
      <c r="L90">
        <f t="shared" si="20"/>
        <v>1.1096056942199708</v>
      </c>
      <c r="M90">
        <f t="shared" si="23"/>
        <v>0.93990132252078151</v>
      </c>
      <c r="N90">
        <f t="shared" si="24"/>
        <v>0.94754055468341192</v>
      </c>
      <c r="O90">
        <f t="shared" si="25"/>
        <v>0.94424803421942993</v>
      </c>
    </row>
    <row r="91" spans="2:15" x14ac:dyDescent="0.3">
      <c r="B91" s="6">
        <v>6</v>
      </c>
      <c r="C91" s="6">
        <v>36</v>
      </c>
      <c r="D91" s="4">
        <v>0.77560600000000002</v>
      </c>
      <c r="E91" s="4">
        <v>1.1377521800252592</v>
      </c>
      <c r="F91" s="4">
        <v>0.9409134790155933</v>
      </c>
      <c r="G91" s="4">
        <v>1.2984075415837408</v>
      </c>
      <c r="H91" s="4">
        <v>0.82431171122286184</v>
      </c>
      <c r="I91">
        <f t="shared" si="21"/>
        <v>37.05412973266283</v>
      </c>
      <c r="J91">
        <f t="shared" si="19"/>
        <v>36.954081632653065</v>
      </c>
      <c r="K91">
        <f t="shared" si="22"/>
        <v>36</v>
      </c>
      <c r="L91">
        <f t="shared" si="20"/>
        <v>0.79129543430818128</v>
      </c>
      <c r="M91">
        <f t="shared" si="23"/>
        <v>1.0292813814628563</v>
      </c>
      <c r="N91">
        <f t="shared" si="24"/>
        <v>1.0265022675736963</v>
      </c>
      <c r="O91">
        <f t="shared" si="25"/>
        <v>1.0202286138944017</v>
      </c>
    </row>
    <row r="92" spans="2:15" x14ac:dyDescent="0.3">
      <c r="B92" s="6">
        <v>6</v>
      </c>
      <c r="C92" s="6">
        <v>36</v>
      </c>
      <c r="D92" s="4">
        <v>0.9919</v>
      </c>
      <c r="E92" s="4">
        <v>1.2365677018989301</v>
      </c>
      <c r="F92" s="4">
        <v>1.0226332578033015</v>
      </c>
      <c r="G92" s="4">
        <v>1.3436689069031615</v>
      </c>
      <c r="H92" s="4">
        <v>0.9699469408326119</v>
      </c>
      <c r="I92">
        <f t="shared" si="21"/>
        <v>36.180318355004331</v>
      </c>
      <c r="J92">
        <f t="shared" si="19"/>
        <v>36.954081632653065</v>
      </c>
      <c r="K92">
        <f t="shared" si="22"/>
        <v>36</v>
      </c>
      <c r="L92">
        <f t="shared" si="20"/>
        <v>0.86002065643491876</v>
      </c>
      <c r="M92">
        <f t="shared" si="23"/>
        <v>1.0050088431945647</v>
      </c>
      <c r="N92">
        <f t="shared" si="24"/>
        <v>1.0265022675736963</v>
      </c>
      <c r="O92">
        <f t="shared" si="25"/>
        <v>0.86704371048988682</v>
      </c>
    </row>
    <row r="93" spans="2:15" x14ac:dyDescent="0.3">
      <c r="B93" s="6">
        <v>6</v>
      </c>
      <c r="C93" s="6">
        <v>36</v>
      </c>
      <c r="D93" s="4">
        <v>0.80160900000000002</v>
      </c>
      <c r="E93" s="4">
        <v>1.1502750066560614</v>
      </c>
      <c r="F93" s="4">
        <v>0.95126977327647111</v>
      </c>
      <c r="G93" s="4">
        <v>1.8285281067485473</v>
      </c>
      <c r="H93" s="4">
        <v>0.84267262822722466</v>
      </c>
      <c r="I93">
        <f t="shared" si="21"/>
        <v>36.943964230636652</v>
      </c>
      <c r="J93">
        <f t="shared" si="19"/>
        <v>36.954081632653065</v>
      </c>
      <c r="K93">
        <f t="shared" si="22"/>
        <v>36</v>
      </c>
      <c r="L93">
        <f t="shared" si="20"/>
        <v>0.80000493687961671</v>
      </c>
      <c r="M93">
        <f t="shared" si="23"/>
        <v>1.0262212286287959</v>
      </c>
      <c r="N93">
        <f t="shared" si="24"/>
        <v>1.0265022675736963</v>
      </c>
      <c r="O93">
        <f t="shared" si="25"/>
        <v>0.99799894571994163</v>
      </c>
    </row>
    <row r="94" spans="2:15" x14ac:dyDescent="0.3">
      <c r="B94" s="6">
        <v>6</v>
      </c>
      <c r="C94" s="6">
        <v>39</v>
      </c>
      <c r="D94" s="4">
        <v>1.190728</v>
      </c>
      <c r="E94" s="4">
        <v>1.9036511663942686</v>
      </c>
      <c r="F94" s="4">
        <v>1.574306842254837</v>
      </c>
      <c r="G94" s="4">
        <v>1.5949053828304083</v>
      </c>
      <c r="H94" s="4">
        <v>0.75635064781561423</v>
      </c>
      <c r="I94">
        <f t="shared" si="21"/>
        <v>37.461896113106313</v>
      </c>
      <c r="J94">
        <f t="shared" si="19"/>
        <v>36.954081632653065</v>
      </c>
      <c r="K94">
        <f t="shared" si="22"/>
        <v>36</v>
      </c>
      <c r="L94">
        <f t="shared" si="20"/>
        <v>1.323970635195606</v>
      </c>
      <c r="M94">
        <f t="shared" si="23"/>
        <v>0.96056143879759781</v>
      </c>
      <c r="N94">
        <f t="shared" si="24"/>
        <v>0.94754055468341192</v>
      </c>
      <c r="O94">
        <f t="shared" si="25"/>
        <v>1.1119001444457559</v>
      </c>
    </row>
    <row r="95" spans="2:15" x14ac:dyDescent="0.3">
      <c r="B95" s="6">
        <v>6</v>
      </c>
      <c r="C95" s="6">
        <v>35</v>
      </c>
      <c r="D95" s="4">
        <v>0.89204000000000006</v>
      </c>
      <c r="E95" s="4">
        <v>1.6129136401161022</v>
      </c>
      <c r="F95" s="4">
        <v>1.3338688434239285</v>
      </c>
      <c r="G95" s="4">
        <v>1.5840396874523544</v>
      </c>
      <c r="H95" s="4">
        <v>0.66876140364011261</v>
      </c>
      <c r="I95">
        <f t="shared" si="21"/>
        <v>37.987431578159324</v>
      </c>
      <c r="J95">
        <f t="shared" si="19"/>
        <v>36.954081632653065</v>
      </c>
      <c r="K95">
        <f t="shared" si="22"/>
        <v>36</v>
      </c>
      <c r="L95">
        <f t="shared" si="20"/>
        <v>1.1217655494441023</v>
      </c>
      <c r="M95">
        <f t="shared" si="23"/>
        <v>1.0853551879474093</v>
      </c>
      <c r="N95">
        <f t="shared" si="24"/>
        <v>1.0558309037900875</v>
      </c>
      <c r="O95">
        <f t="shared" si="25"/>
        <v>1.2575283052823889</v>
      </c>
    </row>
    <row r="96" spans="2:15" x14ac:dyDescent="0.3">
      <c r="B96" s="6">
        <v>6</v>
      </c>
      <c r="C96" s="6">
        <v>40</v>
      </c>
      <c r="D96" s="4">
        <v>1.1247819999999999</v>
      </c>
      <c r="E96" s="4">
        <v>1.5753498958234222</v>
      </c>
      <c r="F96" s="4">
        <v>1.3028038769507437</v>
      </c>
      <c r="G96" s="4">
        <v>1.1664740351647815</v>
      </c>
      <c r="H96" s="4">
        <v>0.86335481487251176</v>
      </c>
      <c r="I96">
        <f t="shared" si="21"/>
        <v>36.819871110764929</v>
      </c>
      <c r="J96">
        <f t="shared" si="19"/>
        <v>36.954081632653065</v>
      </c>
      <c r="K96">
        <f t="shared" si="22"/>
        <v>36</v>
      </c>
      <c r="L96">
        <f t="shared" si="20"/>
        <v>1.0956403352927591</v>
      </c>
      <c r="M96">
        <f t="shared" si="23"/>
        <v>0.9204967777691232</v>
      </c>
      <c r="N96">
        <f t="shared" si="24"/>
        <v>0.92385204081632666</v>
      </c>
      <c r="O96">
        <f t="shared" si="25"/>
        <v>0.97409127750333768</v>
      </c>
    </row>
    <row r="97" spans="2:15" x14ac:dyDescent="0.3">
      <c r="B97" s="6">
        <v>6</v>
      </c>
      <c r="C97" s="6">
        <v>35</v>
      </c>
      <c r="D97" s="4">
        <v>0.84623000000000004</v>
      </c>
      <c r="E97" s="4">
        <v>1.1512449935339173</v>
      </c>
      <c r="F97" s="4">
        <v>0.95207194596738409</v>
      </c>
      <c r="G97" s="4">
        <v>1.3830073760020389</v>
      </c>
      <c r="H97" s="4">
        <v>0.88882988684238584</v>
      </c>
      <c r="I97">
        <f t="shared" si="21"/>
        <v>36.667020678945683</v>
      </c>
      <c r="J97">
        <f t="shared" si="19"/>
        <v>36.954081632653065</v>
      </c>
      <c r="K97">
        <f t="shared" si="22"/>
        <v>36</v>
      </c>
      <c r="L97">
        <f t="shared" si="20"/>
        <v>0.80067955319876039</v>
      </c>
      <c r="M97">
        <f t="shared" si="23"/>
        <v>1.0476291622555909</v>
      </c>
      <c r="N97">
        <f t="shared" si="24"/>
        <v>1.0558309037900875</v>
      </c>
      <c r="O97">
        <f t="shared" si="25"/>
        <v>0.9461724982555102</v>
      </c>
    </row>
    <row r="98" spans="2:15" x14ac:dyDescent="0.3">
      <c r="B98" s="6">
        <v>6</v>
      </c>
      <c r="C98" s="6">
        <v>36</v>
      </c>
      <c r="D98" s="4">
        <v>0.61411300000000002</v>
      </c>
      <c r="E98" s="4">
        <v>1.1853712981887714</v>
      </c>
      <c r="F98" s="4">
        <v>0.98029417274266639</v>
      </c>
      <c r="G98" s="4">
        <v>2.975228611985123</v>
      </c>
      <c r="H98" s="4">
        <v>0.62645787058167968</v>
      </c>
      <c r="I98">
        <f t="shared" si="21"/>
        <v>38.241252776509924</v>
      </c>
      <c r="J98">
        <f t="shared" si="19"/>
        <v>36.954081632653065</v>
      </c>
      <c r="K98">
        <f t="shared" si="22"/>
        <v>36</v>
      </c>
      <c r="L98">
        <f t="shared" si="20"/>
        <v>0.82441406194089828</v>
      </c>
      <c r="M98">
        <f t="shared" si="23"/>
        <v>1.06225702156972</v>
      </c>
      <c r="N98">
        <f t="shared" si="24"/>
        <v>1.0265022675736963</v>
      </c>
      <c r="O98">
        <f t="shared" si="25"/>
        <v>1.3424468492621036</v>
      </c>
    </row>
    <row r="99" spans="2:15" x14ac:dyDescent="0.3">
      <c r="B99" s="6">
        <v>6</v>
      </c>
      <c r="C99" s="6">
        <v>36</v>
      </c>
      <c r="D99" s="4">
        <v>0.72855999999999999</v>
      </c>
      <c r="E99" s="4">
        <v>0.9544602199868184</v>
      </c>
      <c r="F99" s="4">
        <v>0.7893322482140599</v>
      </c>
      <c r="G99" s="4">
        <v>1.0090044546628167</v>
      </c>
      <c r="H99" s="4">
        <v>0.92300802564248074</v>
      </c>
      <c r="I99">
        <f t="shared" si="21"/>
        <v>36.461951846145112</v>
      </c>
      <c r="J99">
        <f t="shared" ref="J99:J130" si="26">6*B99+(6-B99)*G99+AE$5</f>
        <v>36.954081632653065</v>
      </c>
      <c r="K99">
        <f t="shared" si="22"/>
        <v>36</v>
      </c>
      <c r="L99">
        <f t="shared" ref="L99:L130" si="27">F99*(1-AE$5/B99)</f>
        <v>0.66381768153376253</v>
      </c>
      <c r="M99">
        <f t="shared" si="23"/>
        <v>1.012831995726253</v>
      </c>
      <c r="N99">
        <f t="shared" si="24"/>
        <v>1.0265022675736963</v>
      </c>
      <c r="O99">
        <f t="shared" si="25"/>
        <v>0.91113660032634591</v>
      </c>
    </row>
    <row r="100" spans="2:15" x14ac:dyDescent="0.3">
      <c r="B100" s="6">
        <v>6</v>
      </c>
      <c r="C100" s="6">
        <v>36</v>
      </c>
      <c r="D100" s="4">
        <v>0.62407699999999999</v>
      </c>
      <c r="E100" s="4">
        <v>1.2829995981777222</v>
      </c>
      <c r="F100" s="4">
        <v>1.0610321269348899</v>
      </c>
      <c r="G100" s="4">
        <v>1.3472888357070802</v>
      </c>
      <c r="H100" s="4">
        <v>0.58817917399243502</v>
      </c>
      <c r="I100">
        <f t="shared" si="21"/>
        <v>38.470924956045387</v>
      </c>
      <c r="J100">
        <f t="shared" si="26"/>
        <v>36.954081632653065</v>
      </c>
      <c r="K100">
        <f t="shared" si="22"/>
        <v>36</v>
      </c>
      <c r="L100">
        <f t="shared" si="27"/>
        <v>0.89231358294099095</v>
      </c>
      <c r="M100">
        <f t="shared" si="23"/>
        <v>1.0686368043345942</v>
      </c>
      <c r="N100">
        <f t="shared" si="24"/>
        <v>1.0265022675736963</v>
      </c>
      <c r="O100">
        <f t="shared" si="25"/>
        <v>1.4298132809589057</v>
      </c>
    </row>
    <row r="101" spans="2:15" x14ac:dyDescent="0.3">
      <c r="B101" s="6">
        <v>6</v>
      </c>
      <c r="C101" s="6">
        <v>39</v>
      </c>
      <c r="D101" s="4">
        <v>1.530667</v>
      </c>
      <c r="E101" s="4">
        <v>2.3375435189387148</v>
      </c>
      <c r="F101" s="4">
        <v>1.9331329294452759</v>
      </c>
      <c r="G101" s="4">
        <v>1.3271894275387017</v>
      </c>
      <c r="H101" s="4">
        <v>0.79180638676473947</v>
      </c>
      <c r="I101">
        <f t="shared" si="21"/>
        <v>37.249161679411564</v>
      </c>
      <c r="J101">
        <f t="shared" si="26"/>
        <v>36.954081632653065</v>
      </c>
      <c r="K101">
        <f t="shared" si="22"/>
        <v>36</v>
      </c>
      <c r="L101">
        <f t="shared" si="27"/>
        <v>1.6257384925351841</v>
      </c>
      <c r="M101">
        <f t="shared" si="23"/>
        <v>0.95510670972850165</v>
      </c>
      <c r="N101">
        <f t="shared" si="24"/>
        <v>0.94754055468341192</v>
      </c>
      <c r="O101">
        <f t="shared" si="25"/>
        <v>1.0621111531999998</v>
      </c>
    </row>
    <row r="102" spans="2:15" x14ac:dyDescent="0.3">
      <c r="B102" s="6">
        <v>6</v>
      </c>
      <c r="C102" s="6">
        <v>37</v>
      </c>
      <c r="D102" s="4">
        <v>0.78212999999999999</v>
      </c>
      <c r="E102" s="4">
        <v>1.2101278322748348</v>
      </c>
      <c r="F102" s="4">
        <v>1.0007676616308785</v>
      </c>
      <c r="G102" s="4">
        <v>1.6372411697326199</v>
      </c>
      <c r="H102" s="4">
        <v>0.78153004936772186</v>
      </c>
      <c r="I102">
        <f t="shared" si="21"/>
        <v>37.310819703793669</v>
      </c>
      <c r="J102">
        <f t="shared" si="26"/>
        <v>36.954081632653065</v>
      </c>
      <c r="K102">
        <f t="shared" si="22"/>
        <v>36</v>
      </c>
      <c r="L102">
        <f t="shared" si="27"/>
        <v>0.84163198754501545</v>
      </c>
      <c r="M102">
        <f t="shared" si="23"/>
        <v>1.0084005325349641</v>
      </c>
      <c r="N102">
        <f t="shared" si="24"/>
        <v>0.99875896304467737</v>
      </c>
      <c r="O102">
        <f t="shared" si="25"/>
        <v>1.0760768510925491</v>
      </c>
    </row>
    <row r="103" spans="2:15" x14ac:dyDescent="0.3">
      <c r="B103" s="6">
        <v>6</v>
      </c>
      <c r="C103" s="6">
        <v>39</v>
      </c>
      <c r="D103" s="4">
        <v>0.37422100000000003</v>
      </c>
      <c r="E103" s="4">
        <v>0.51210091765626353</v>
      </c>
      <c r="F103" s="4">
        <v>0.42350404991387075</v>
      </c>
      <c r="G103" s="4">
        <v>1.5381041959893618</v>
      </c>
      <c r="H103" s="4">
        <v>0.88363027478983125</v>
      </c>
      <c r="I103">
        <f t="shared" si="21"/>
        <v>36.698218351261012</v>
      </c>
      <c r="J103">
        <f t="shared" si="26"/>
        <v>36.954081632653065</v>
      </c>
      <c r="K103">
        <f t="shared" si="22"/>
        <v>36</v>
      </c>
      <c r="L103">
        <f t="shared" si="27"/>
        <v>0.35616114401770227</v>
      </c>
      <c r="M103">
        <f t="shared" si="23"/>
        <v>0.94097995772464138</v>
      </c>
      <c r="N103">
        <f t="shared" si="24"/>
        <v>0.94754055468341192</v>
      </c>
      <c r="O103">
        <f t="shared" si="25"/>
        <v>0.95174013221519438</v>
      </c>
    </row>
    <row r="104" spans="2:15" x14ac:dyDescent="0.3">
      <c r="B104" s="6">
        <v>6</v>
      </c>
      <c r="C104" s="6">
        <v>34</v>
      </c>
      <c r="D104" s="4">
        <v>0.68038799999999999</v>
      </c>
      <c r="E104" s="4">
        <v>1.9130052339719275</v>
      </c>
      <c r="F104" s="4">
        <v>1.5820425938727742</v>
      </c>
      <c r="G104" s="4">
        <v>2.0365875225103554</v>
      </c>
      <c r="H104" s="4">
        <v>0.43006933102505068</v>
      </c>
      <c r="I104">
        <f t="shared" si="21"/>
        <v>39.419584013849693</v>
      </c>
      <c r="J104">
        <f t="shared" si="26"/>
        <v>36.954081632653065</v>
      </c>
      <c r="K104">
        <f t="shared" si="22"/>
        <v>36</v>
      </c>
      <c r="L104">
        <f t="shared" si="27"/>
        <v>1.33047629705797</v>
      </c>
      <c r="M104">
        <f t="shared" si="23"/>
        <v>1.1593995298191087</v>
      </c>
      <c r="N104">
        <f t="shared" si="24"/>
        <v>1.0868847539015607</v>
      </c>
      <c r="O104">
        <f t="shared" si="25"/>
        <v>1.9554670233131244</v>
      </c>
    </row>
    <row r="105" spans="2:15" x14ac:dyDescent="0.3">
      <c r="B105" s="6">
        <v>6</v>
      </c>
      <c r="C105" s="6">
        <v>36</v>
      </c>
      <c r="D105" s="4">
        <v>0.81346499999999999</v>
      </c>
      <c r="E105" s="4">
        <v>1.8452542776477241</v>
      </c>
      <c r="F105" s="4">
        <v>1.5260130040017847</v>
      </c>
      <c r="G105" s="4">
        <v>2.6408271067928557</v>
      </c>
      <c r="H105" s="4">
        <v>0.5330655753697946</v>
      </c>
      <c r="I105">
        <f t="shared" si="21"/>
        <v>38.801606547781233</v>
      </c>
      <c r="J105">
        <f t="shared" si="26"/>
        <v>36.954081632653065</v>
      </c>
      <c r="K105">
        <f t="shared" si="22"/>
        <v>36</v>
      </c>
      <c r="L105">
        <f t="shared" si="27"/>
        <v>1.2833561742838129</v>
      </c>
      <c r="M105">
        <f t="shared" si="23"/>
        <v>1.0778224041050342</v>
      </c>
      <c r="N105">
        <f t="shared" si="24"/>
        <v>1.0265022675736963</v>
      </c>
      <c r="O105">
        <f t="shared" si="25"/>
        <v>1.5776415387064138</v>
      </c>
    </row>
    <row r="106" spans="2:15" x14ac:dyDescent="0.3">
      <c r="B106" s="6">
        <v>6</v>
      </c>
      <c r="C106" s="6">
        <v>40</v>
      </c>
      <c r="D106" s="4">
        <v>0.85812100000000002</v>
      </c>
      <c r="E106" s="4">
        <v>1.3402351342185688</v>
      </c>
      <c r="F106" s="4">
        <v>1.108365534231301</v>
      </c>
      <c r="G106" s="4">
        <v>1.6060310081760891</v>
      </c>
      <c r="H106" s="4">
        <v>0.77422201746388997</v>
      </c>
      <c r="I106">
        <f t="shared" si="21"/>
        <v>37.354667895216657</v>
      </c>
      <c r="J106">
        <f t="shared" si="26"/>
        <v>36.954081632653065</v>
      </c>
      <c r="K106">
        <f t="shared" si="22"/>
        <v>36</v>
      </c>
      <c r="L106">
        <f t="shared" si="27"/>
        <v>0.93212033448533671</v>
      </c>
      <c r="M106">
        <f t="shared" si="23"/>
        <v>0.93386669738041639</v>
      </c>
      <c r="N106">
        <f t="shared" si="24"/>
        <v>0.92385204081632666</v>
      </c>
      <c r="O106">
        <f t="shared" si="25"/>
        <v>1.0862341493627783</v>
      </c>
    </row>
    <row r="107" spans="2:15" x14ac:dyDescent="0.3">
      <c r="B107" s="6">
        <v>6</v>
      </c>
      <c r="C107" s="6">
        <v>38</v>
      </c>
      <c r="D107" s="4">
        <v>0.62487700000000002</v>
      </c>
      <c r="E107" s="4">
        <v>1.0326221346182558</v>
      </c>
      <c r="F107" s="4">
        <v>0.85397163130076403</v>
      </c>
      <c r="G107" s="4">
        <v>1.9746947509292589</v>
      </c>
      <c r="H107" s="4">
        <v>0.73173039606502088</v>
      </c>
      <c r="I107">
        <f t="shared" si="21"/>
        <v>37.609617623609871</v>
      </c>
      <c r="J107">
        <f t="shared" si="26"/>
        <v>36.954081632653065</v>
      </c>
      <c r="K107">
        <f t="shared" si="22"/>
        <v>36</v>
      </c>
      <c r="L107">
        <f t="shared" si="27"/>
        <v>0.7181785232622917</v>
      </c>
      <c r="M107">
        <f t="shared" si="23"/>
        <v>0.98972677956868083</v>
      </c>
      <c r="N107">
        <f t="shared" si="24"/>
        <v>0.97247583243823854</v>
      </c>
      <c r="O107">
        <f t="shared" si="25"/>
        <v>1.1493118217861942</v>
      </c>
    </row>
    <row r="108" spans="2:15" x14ac:dyDescent="0.3">
      <c r="B108" s="6">
        <v>6</v>
      </c>
      <c r="C108" s="6">
        <v>36</v>
      </c>
      <c r="D108" s="4">
        <v>0.85951699999999998</v>
      </c>
      <c r="E108" s="4">
        <v>1.0972939449841892</v>
      </c>
      <c r="F108" s="4">
        <v>0.90745478796173051</v>
      </c>
      <c r="G108" s="4">
        <v>1.1484547575450632</v>
      </c>
      <c r="H108" s="4">
        <v>0.94717335938090597</v>
      </c>
      <c r="I108">
        <f t="shared" si="21"/>
        <v>36.316959843714564</v>
      </c>
      <c r="J108">
        <f t="shared" si="26"/>
        <v>36.954081632653065</v>
      </c>
      <c r="K108">
        <f t="shared" si="22"/>
        <v>36</v>
      </c>
      <c r="L108">
        <f t="shared" si="27"/>
        <v>0.76315713035216903</v>
      </c>
      <c r="M108">
        <f t="shared" si="23"/>
        <v>1.0088044401031824</v>
      </c>
      <c r="N108">
        <f t="shared" si="24"/>
        <v>1.0265022675736963</v>
      </c>
      <c r="O108">
        <f t="shared" si="25"/>
        <v>0.88789067621951523</v>
      </c>
    </row>
    <row r="109" spans="2:15" x14ac:dyDescent="0.3">
      <c r="B109" s="6">
        <v>6</v>
      </c>
      <c r="C109" s="6">
        <v>39</v>
      </c>
      <c r="D109" s="4">
        <v>0.95819200000000004</v>
      </c>
      <c r="E109" s="4">
        <v>1.5389112512458456</v>
      </c>
      <c r="F109" s="4">
        <v>1.2726693604523098</v>
      </c>
      <c r="G109" s="4">
        <v>1.1647087975893406</v>
      </c>
      <c r="H109" s="4">
        <v>0.75289940166348956</v>
      </c>
      <c r="I109">
        <f t="shared" si="21"/>
        <v>37.48260359001906</v>
      </c>
      <c r="J109">
        <f t="shared" si="26"/>
        <v>36.954081632653065</v>
      </c>
      <c r="K109">
        <f t="shared" si="22"/>
        <v>36</v>
      </c>
      <c r="L109">
        <f t="shared" si="27"/>
        <v>1.0702976169109979</v>
      </c>
      <c r="M109">
        <f t="shared" si="23"/>
        <v>0.96109239974407845</v>
      </c>
      <c r="N109">
        <f t="shared" si="24"/>
        <v>0.94754055468341192</v>
      </c>
      <c r="O109">
        <f t="shared" si="25"/>
        <v>1.1169970286863153</v>
      </c>
    </row>
    <row r="110" spans="2:15" x14ac:dyDescent="0.3">
      <c r="B110" s="6">
        <v>6</v>
      </c>
      <c r="C110" s="6">
        <v>39</v>
      </c>
      <c r="D110" s="4">
        <v>0.98651200000000006</v>
      </c>
      <c r="E110" s="4">
        <v>1.4302477575973049</v>
      </c>
      <c r="F110" s="4">
        <v>1.1828053745634257</v>
      </c>
      <c r="G110" s="4">
        <v>1.2829486221119799</v>
      </c>
      <c r="H110" s="4">
        <v>0.83404423180282072</v>
      </c>
      <c r="I110">
        <f t="shared" si="21"/>
        <v>36.995734609183074</v>
      </c>
      <c r="J110">
        <f t="shared" si="26"/>
        <v>36.954081632653065</v>
      </c>
      <c r="K110">
        <f t="shared" si="22"/>
        <v>36</v>
      </c>
      <c r="L110">
        <f t="shared" si="27"/>
        <v>0.99472322741771024</v>
      </c>
      <c r="M110">
        <f t="shared" si="23"/>
        <v>0.9486085797226429</v>
      </c>
      <c r="N110">
        <f t="shared" si="24"/>
        <v>0.94754055468341192</v>
      </c>
      <c r="O110">
        <f t="shared" si="25"/>
        <v>1.0083234947144182</v>
      </c>
    </row>
    <row r="111" spans="2:15" x14ac:dyDescent="0.3">
      <c r="B111" s="6">
        <v>6</v>
      </c>
      <c r="C111" s="6">
        <v>37</v>
      </c>
      <c r="D111" s="4">
        <v>0.87211499999999997</v>
      </c>
      <c r="E111" s="4">
        <v>1.4798541962742764</v>
      </c>
      <c r="F111" s="4">
        <v>1.2238295691258008</v>
      </c>
      <c r="G111" s="4">
        <v>1.5909254386795131</v>
      </c>
      <c r="H111" s="4">
        <v>0.71261147957306215</v>
      </c>
      <c r="I111">
        <f t="shared" si="21"/>
        <v>37.72433112256163</v>
      </c>
      <c r="J111">
        <f t="shared" si="26"/>
        <v>36.954081632653065</v>
      </c>
      <c r="K111">
        <f t="shared" si="22"/>
        <v>36</v>
      </c>
      <c r="L111">
        <f t="shared" si="27"/>
        <v>1.0292240168923605</v>
      </c>
      <c r="M111">
        <f t="shared" si="23"/>
        <v>1.01957651682599</v>
      </c>
      <c r="N111">
        <f t="shared" si="24"/>
        <v>0.99875896304467737</v>
      </c>
      <c r="O111">
        <f t="shared" si="25"/>
        <v>1.1801471329954887</v>
      </c>
    </row>
    <row r="112" spans="2:15" x14ac:dyDescent="0.3">
      <c r="B112" s="6">
        <v>6</v>
      </c>
      <c r="C112" s="6">
        <v>39</v>
      </c>
      <c r="D112" s="4">
        <v>0.60944200000000004</v>
      </c>
      <c r="E112" s="4">
        <v>1.3727184658047569</v>
      </c>
      <c r="F112" s="4">
        <v>1.1352290332158503</v>
      </c>
      <c r="G112" s="4">
        <v>1.2663311946267275</v>
      </c>
      <c r="H112" s="4">
        <v>0.53684497327696679</v>
      </c>
      <c r="I112">
        <f t="shared" si="21"/>
        <v>38.778930160338199</v>
      </c>
      <c r="J112">
        <f t="shared" si="26"/>
        <v>36.954081632653065</v>
      </c>
      <c r="K112">
        <f t="shared" si="22"/>
        <v>36</v>
      </c>
      <c r="L112">
        <f t="shared" si="27"/>
        <v>0.95471217164156053</v>
      </c>
      <c r="M112">
        <f t="shared" si="23"/>
        <v>0.99433154257277434</v>
      </c>
      <c r="N112">
        <f t="shared" si="24"/>
        <v>0.94754055468341192</v>
      </c>
      <c r="O112">
        <f t="shared" si="25"/>
        <v>1.566534914957552</v>
      </c>
    </row>
    <row r="113" spans="2:15" x14ac:dyDescent="0.3">
      <c r="B113" s="6">
        <v>6</v>
      </c>
      <c r="C113" s="6">
        <v>34</v>
      </c>
      <c r="D113" s="4">
        <v>0.66602899999999998</v>
      </c>
      <c r="E113" s="4">
        <v>1.4884988497940896</v>
      </c>
      <c r="F113" s="4">
        <v>1.230978640040375</v>
      </c>
      <c r="G113" s="4">
        <v>1.1775722755132381</v>
      </c>
      <c r="H113" s="4">
        <v>0.54105650442330566</v>
      </c>
      <c r="I113">
        <f t="shared" si="21"/>
        <v>38.753660973460164</v>
      </c>
      <c r="J113">
        <f t="shared" si="26"/>
        <v>36.954081632653065</v>
      </c>
      <c r="K113">
        <f t="shared" si="22"/>
        <v>36</v>
      </c>
      <c r="L113">
        <f t="shared" si="27"/>
        <v>1.0352362882652466</v>
      </c>
      <c r="M113">
        <f t="shared" si="23"/>
        <v>1.139813558042946</v>
      </c>
      <c r="N113">
        <f t="shared" si="24"/>
        <v>1.0868847539015607</v>
      </c>
      <c r="O113">
        <f t="shared" si="25"/>
        <v>1.5543411597171395</v>
      </c>
    </row>
    <row r="114" spans="2:15" x14ac:dyDescent="0.3">
      <c r="B114" s="6">
        <v>6</v>
      </c>
      <c r="C114" s="6">
        <v>40</v>
      </c>
      <c r="D114" s="4">
        <v>0.79070499999999999</v>
      </c>
      <c r="E114" s="4">
        <v>1.8141725083473907</v>
      </c>
      <c r="F114" s="4">
        <v>1.5003085876976232</v>
      </c>
      <c r="G114" s="4">
        <v>1.2121820545003272</v>
      </c>
      <c r="H114" s="4">
        <v>0.52702824371179369</v>
      </c>
      <c r="I114">
        <f t="shared" si="21"/>
        <v>38.837830537729239</v>
      </c>
      <c r="J114">
        <f t="shared" si="26"/>
        <v>36.954081632653065</v>
      </c>
      <c r="K114">
        <f t="shared" si="22"/>
        <v>36</v>
      </c>
      <c r="L114">
        <f t="shared" si="27"/>
        <v>1.2617391098919628</v>
      </c>
      <c r="M114">
        <f t="shared" si="23"/>
        <v>0.97094576344323102</v>
      </c>
      <c r="N114">
        <f t="shared" si="24"/>
        <v>0.92385204081632666</v>
      </c>
      <c r="O114">
        <f t="shared" si="25"/>
        <v>1.5957140904534091</v>
      </c>
    </row>
    <row r="115" spans="2:15" x14ac:dyDescent="0.3">
      <c r="B115" s="6">
        <v>6</v>
      </c>
      <c r="C115" s="6">
        <v>36</v>
      </c>
      <c r="D115" s="4">
        <v>0.62634800000000002</v>
      </c>
      <c r="E115" s="4">
        <v>0.99920767072988403</v>
      </c>
      <c r="F115" s="4">
        <v>0.82633809210073295</v>
      </c>
      <c r="G115" s="4">
        <v>1.3487258087134655</v>
      </c>
      <c r="H115" s="4">
        <v>0.75798030610895084</v>
      </c>
      <c r="I115">
        <f t="shared" si="21"/>
        <v>37.452118163346292</v>
      </c>
      <c r="J115">
        <f t="shared" si="26"/>
        <v>36.954081632653065</v>
      </c>
      <c r="K115">
        <f t="shared" si="22"/>
        <v>36</v>
      </c>
      <c r="L115">
        <f t="shared" si="27"/>
        <v>0.69493909276158528</v>
      </c>
      <c r="M115">
        <f t="shared" si="23"/>
        <v>1.0403366156485081</v>
      </c>
      <c r="N115">
        <f t="shared" si="24"/>
        <v>1.0265022675736963</v>
      </c>
      <c r="O115">
        <f t="shared" si="25"/>
        <v>1.1095095582034034</v>
      </c>
    </row>
    <row r="116" spans="2:15" x14ac:dyDescent="0.3">
      <c r="B116" s="6">
        <v>6</v>
      </c>
      <c r="C116" s="6">
        <v>37</v>
      </c>
      <c r="D116" s="4">
        <v>0.73713399999999996</v>
      </c>
      <c r="E116" s="4">
        <v>1.0694626066385282</v>
      </c>
      <c r="F116" s="4">
        <v>0.88443845641939534</v>
      </c>
      <c r="G116" s="4">
        <v>1.2576883030462973</v>
      </c>
      <c r="H116" s="4">
        <v>0.83344860758797157</v>
      </c>
      <c r="I116">
        <f t="shared" si="21"/>
        <v>36.99930835447217</v>
      </c>
      <c r="J116">
        <f t="shared" si="26"/>
        <v>36.954081632653065</v>
      </c>
      <c r="K116">
        <f t="shared" si="22"/>
        <v>36</v>
      </c>
      <c r="L116">
        <f t="shared" si="27"/>
        <v>0.74380070867243309</v>
      </c>
      <c r="M116">
        <f t="shared" si="23"/>
        <v>0.99998130687762621</v>
      </c>
      <c r="N116">
        <f t="shared" si="24"/>
        <v>0.99875896304467737</v>
      </c>
      <c r="O116">
        <f t="shared" si="25"/>
        <v>1.0090440933024838</v>
      </c>
    </row>
    <row r="117" spans="2:15" x14ac:dyDescent="0.3">
      <c r="B117" s="6">
        <v>6</v>
      </c>
      <c r="C117" s="6">
        <v>37</v>
      </c>
      <c r="D117" s="4">
        <v>1.0295289999999999</v>
      </c>
      <c r="E117" s="4">
        <v>1.3537551134710042</v>
      </c>
      <c r="F117" s="4">
        <v>1.1195464670723574</v>
      </c>
      <c r="G117" s="4">
        <v>1.5843372569893719</v>
      </c>
      <c r="H117" s="4">
        <v>0.91959470221208817</v>
      </c>
      <c r="I117">
        <f t="shared" si="21"/>
        <v>36.482431786727474</v>
      </c>
      <c r="J117">
        <f t="shared" si="26"/>
        <v>36.954081632653065</v>
      </c>
      <c r="K117">
        <f t="shared" si="22"/>
        <v>36</v>
      </c>
      <c r="L117">
        <f t="shared" si="27"/>
        <v>0.94152334688312977</v>
      </c>
      <c r="M117">
        <f t="shared" si="23"/>
        <v>0.98601166991155331</v>
      </c>
      <c r="N117">
        <f t="shared" si="24"/>
        <v>0.99875896304467737</v>
      </c>
      <c r="O117">
        <f t="shared" si="25"/>
        <v>0.91451852923339683</v>
      </c>
    </row>
    <row r="118" spans="2:15" x14ac:dyDescent="0.3">
      <c r="B118" s="6">
        <v>6</v>
      </c>
      <c r="C118" s="6">
        <v>36</v>
      </c>
      <c r="D118" s="4">
        <v>0.98782999999999999</v>
      </c>
      <c r="E118" s="4">
        <v>1.4230187507213721</v>
      </c>
      <c r="F118" s="4">
        <v>1.1768270339995688</v>
      </c>
      <c r="G118" s="4">
        <v>1.0724083620759692</v>
      </c>
      <c r="H118" s="4">
        <v>0.83940117915438872</v>
      </c>
      <c r="I118">
        <f t="shared" si="21"/>
        <v>36.963592925073669</v>
      </c>
      <c r="J118">
        <f t="shared" si="26"/>
        <v>36.954081632653065</v>
      </c>
      <c r="K118">
        <f t="shared" si="22"/>
        <v>36</v>
      </c>
      <c r="L118">
        <f t="shared" si="27"/>
        <v>0.98969552434147334</v>
      </c>
      <c r="M118">
        <f t="shared" si="23"/>
        <v>1.0267664701409354</v>
      </c>
      <c r="N118">
        <f t="shared" si="24"/>
        <v>1.0265022675736963</v>
      </c>
      <c r="O118">
        <f t="shared" si="25"/>
        <v>1.0018885074774742</v>
      </c>
    </row>
    <row r="119" spans="2:15" x14ac:dyDescent="0.3">
      <c r="B119" s="6">
        <v>6</v>
      </c>
      <c r="C119" s="6">
        <v>38</v>
      </c>
      <c r="D119" s="4">
        <v>0.84724299999999997</v>
      </c>
      <c r="E119" s="4">
        <v>1.163422155729319</v>
      </c>
      <c r="F119" s="4">
        <v>0.96214237804122837</v>
      </c>
      <c r="G119" s="4">
        <v>1.4762708057346112</v>
      </c>
      <c r="H119" s="4">
        <v>0.88057965155308349</v>
      </c>
      <c r="I119">
        <f t="shared" si="21"/>
        <v>36.716522090681501</v>
      </c>
      <c r="J119">
        <f t="shared" si="26"/>
        <v>36.954081632653065</v>
      </c>
      <c r="K119">
        <f t="shared" si="22"/>
        <v>36</v>
      </c>
      <c r="L119">
        <f t="shared" si="27"/>
        <v>0.80914864956018218</v>
      </c>
      <c r="M119">
        <f t="shared" si="23"/>
        <v>0.96622426554425001</v>
      </c>
      <c r="N119">
        <f t="shared" si="24"/>
        <v>0.97247583243823854</v>
      </c>
      <c r="O119">
        <f t="shared" si="25"/>
        <v>0.95503727922235082</v>
      </c>
    </row>
    <row r="120" spans="2:15" x14ac:dyDescent="0.3">
      <c r="B120" s="6">
        <v>6</v>
      </c>
      <c r="C120" s="6">
        <v>35</v>
      </c>
      <c r="D120" s="4">
        <v>0.78163700000000003</v>
      </c>
      <c r="E120" s="4">
        <v>1.0560644995371118</v>
      </c>
      <c r="F120" s="4">
        <v>0.87335831103594541</v>
      </c>
      <c r="G120" s="4">
        <v>1.7492639809403798</v>
      </c>
      <c r="H120" s="4">
        <v>0.89497860170684251</v>
      </c>
      <c r="I120">
        <f t="shared" si="21"/>
        <v>36.630128389758944</v>
      </c>
      <c r="J120">
        <f t="shared" si="26"/>
        <v>36.954081632653065</v>
      </c>
      <c r="K120">
        <f t="shared" si="22"/>
        <v>36</v>
      </c>
      <c r="L120">
        <f t="shared" si="27"/>
        <v>0.73448245715522908</v>
      </c>
      <c r="M120">
        <f t="shared" si="23"/>
        <v>1.0465750968502556</v>
      </c>
      <c r="N120">
        <f t="shared" si="24"/>
        <v>1.0558309037900875</v>
      </c>
      <c r="O120">
        <f t="shared" si="25"/>
        <v>0.93967206920249302</v>
      </c>
    </row>
    <row r="121" spans="2:15" x14ac:dyDescent="0.3">
      <c r="B121" s="6">
        <v>6</v>
      </c>
      <c r="C121" s="6">
        <v>42</v>
      </c>
      <c r="D121" s="4">
        <v>1.1036490000000001</v>
      </c>
      <c r="E121" s="4">
        <v>1.7417472824393618</v>
      </c>
      <c r="F121" s="4">
        <v>1.4404134079968021</v>
      </c>
      <c r="G121" s="4">
        <v>1.2610345638869365</v>
      </c>
      <c r="H121" s="4">
        <v>0.76620294831527314</v>
      </c>
      <c r="I121">
        <f t="shared" si="21"/>
        <v>37.402782310108364</v>
      </c>
      <c r="J121">
        <f t="shared" si="26"/>
        <v>36.954081632653065</v>
      </c>
      <c r="K121">
        <f t="shared" si="22"/>
        <v>36</v>
      </c>
      <c r="L121">
        <f t="shared" si="27"/>
        <v>1.2113680786639764</v>
      </c>
      <c r="M121">
        <f t="shared" si="23"/>
        <v>0.89054243595496108</v>
      </c>
      <c r="N121">
        <f t="shared" si="24"/>
        <v>0.87985908649173961</v>
      </c>
      <c r="O121">
        <f t="shared" si="25"/>
        <v>1.097602660505266</v>
      </c>
    </row>
    <row r="122" spans="2:15" x14ac:dyDescent="0.3">
      <c r="B122" s="6">
        <v>6</v>
      </c>
      <c r="C122" s="6">
        <v>33</v>
      </c>
      <c r="D122" s="4">
        <v>0.59999100000000005</v>
      </c>
      <c r="E122" s="4">
        <v>0.74293365918486032</v>
      </c>
      <c r="F122" s="4">
        <v>0.61440119053508868</v>
      </c>
      <c r="G122" s="4">
        <v>1.1476062980261503</v>
      </c>
      <c r="H122" s="4">
        <v>0.97654595928998988</v>
      </c>
      <c r="I122">
        <f t="shared" si="21"/>
        <v>36.140724244260063</v>
      </c>
      <c r="J122">
        <f t="shared" si="26"/>
        <v>36.954081632653065</v>
      </c>
      <c r="K122">
        <f t="shared" si="22"/>
        <v>36</v>
      </c>
      <c r="L122">
        <f t="shared" si="27"/>
        <v>0.51670304204013795</v>
      </c>
      <c r="M122">
        <f t="shared" si="23"/>
        <v>1.0951734619472746</v>
      </c>
      <c r="N122">
        <f t="shared" si="24"/>
        <v>1.1198206555349413</v>
      </c>
      <c r="O122">
        <f t="shared" si="25"/>
        <v>0.86118465450338078</v>
      </c>
    </row>
    <row r="123" spans="2:15" x14ac:dyDescent="0.3">
      <c r="B123" s="6">
        <v>6</v>
      </c>
      <c r="C123" s="6">
        <v>35</v>
      </c>
      <c r="D123" s="4">
        <v>0.65518500000000002</v>
      </c>
      <c r="E123" s="4">
        <v>0.97530044762501922</v>
      </c>
      <c r="F123" s="4">
        <v>0.8065669777402219</v>
      </c>
      <c r="G123" s="4">
        <v>1.585819924005522</v>
      </c>
      <c r="H123" s="4">
        <v>0.81231319664939372</v>
      </c>
      <c r="I123">
        <f t="shared" si="21"/>
        <v>37.126120820103637</v>
      </c>
      <c r="J123">
        <f t="shared" si="26"/>
        <v>36.954081632653065</v>
      </c>
      <c r="K123">
        <f t="shared" si="22"/>
        <v>36</v>
      </c>
      <c r="L123">
        <f t="shared" si="27"/>
        <v>0.67831185457914878</v>
      </c>
      <c r="M123">
        <f t="shared" si="23"/>
        <v>1.0607463091458182</v>
      </c>
      <c r="N123">
        <f t="shared" si="24"/>
        <v>1.0558309037900875</v>
      </c>
      <c r="O123">
        <f t="shared" si="25"/>
        <v>1.0352982052079165</v>
      </c>
    </row>
    <row r="124" spans="2:15" x14ac:dyDescent="0.3">
      <c r="B124" s="6">
        <v>6</v>
      </c>
      <c r="C124" s="6">
        <v>37</v>
      </c>
      <c r="D124" s="4">
        <v>1.164215</v>
      </c>
      <c r="E124" s="4">
        <v>1.686440987914519</v>
      </c>
      <c r="F124" s="4">
        <v>1.3946754705914213</v>
      </c>
      <c r="G124" s="4">
        <v>1.5854976820523397</v>
      </c>
      <c r="H124" s="4">
        <v>0.83475691983476774</v>
      </c>
      <c r="I124">
        <f t="shared" si="21"/>
        <v>36.99145848099139</v>
      </c>
      <c r="J124">
        <f t="shared" si="26"/>
        <v>36.954081632653065</v>
      </c>
      <c r="K124">
        <f t="shared" si="22"/>
        <v>36</v>
      </c>
      <c r="L124">
        <f t="shared" si="27"/>
        <v>1.1729030955909139</v>
      </c>
      <c r="M124">
        <f t="shared" si="23"/>
        <v>0.99976914813490247</v>
      </c>
      <c r="N124">
        <f t="shared" si="24"/>
        <v>0.99875896304467737</v>
      </c>
      <c r="O124">
        <f t="shared" si="25"/>
        <v>1.0074626212434248</v>
      </c>
    </row>
    <row r="125" spans="2:15" x14ac:dyDescent="0.3">
      <c r="B125" s="6">
        <v>6</v>
      </c>
      <c r="C125" s="6">
        <v>42</v>
      </c>
      <c r="D125" s="4">
        <v>1.0743229999999999</v>
      </c>
      <c r="E125" s="4">
        <v>1.5019161294197496</v>
      </c>
      <c r="F125" s="4">
        <v>1.2420746409737458</v>
      </c>
      <c r="G125" s="4">
        <v>1.1538075546771569</v>
      </c>
      <c r="H125" s="4">
        <v>0.86494238313871852</v>
      </c>
      <c r="I125">
        <f t="shared" si="21"/>
        <v>36.810345701167691</v>
      </c>
      <c r="J125">
        <f t="shared" si="26"/>
        <v>36.954081632653065</v>
      </c>
      <c r="K125">
        <f t="shared" si="22"/>
        <v>36</v>
      </c>
      <c r="L125">
        <f t="shared" si="27"/>
        <v>1.0445678740842124</v>
      </c>
      <c r="M125">
        <f t="shared" si="23"/>
        <v>0.87643680240875455</v>
      </c>
      <c r="N125">
        <f t="shared" si="24"/>
        <v>0.87985908649173961</v>
      </c>
      <c r="O125">
        <f t="shared" si="25"/>
        <v>0.97230337066618922</v>
      </c>
    </row>
    <row r="126" spans="2:15" x14ac:dyDescent="0.3">
      <c r="B126" s="6">
        <v>6</v>
      </c>
      <c r="C126" s="6">
        <v>36</v>
      </c>
      <c r="D126" s="4">
        <v>0.91626600000000002</v>
      </c>
      <c r="E126" s="4">
        <v>1.3312741782666913</v>
      </c>
      <c r="F126" s="4">
        <v>1.1009548833109932</v>
      </c>
      <c r="G126" s="4">
        <v>1.1522415531061745</v>
      </c>
      <c r="H126" s="4">
        <v>0.83224663779539909</v>
      </c>
      <c r="I126">
        <f t="shared" si="21"/>
        <v>37.006520173227607</v>
      </c>
      <c r="J126">
        <f t="shared" si="26"/>
        <v>36.954081632653065</v>
      </c>
      <c r="K126">
        <f t="shared" si="22"/>
        <v>36</v>
      </c>
      <c r="L126">
        <f t="shared" si="27"/>
        <v>0.92588807788654037</v>
      </c>
      <c r="M126">
        <f t="shared" si="23"/>
        <v>1.0279588937007669</v>
      </c>
      <c r="N126">
        <f t="shared" si="24"/>
        <v>1.0265022675736963</v>
      </c>
      <c r="O126">
        <f t="shared" si="25"/>
        <v>1.0105014023073435</v>
      </c>
    </row>
    <row r="127" spans="2:15" x14ac:dyDescent="0.3">
      <c r="B127" s="6">
        <v>6</v>
      </c>
      <c r="C127" s="6">
        <v>37</v>
      </c>
      <c r="D127" s="4">
        <v>0.99994899999999998</v>
      </c>
      <c r="E127" s="4">
        <v>1.3603854750407085</v>
      </c>
      <c r="F127" s="4">
        <v>1.1250297319530655</v>
      </c>
      <c r="G127" s="4">
        <v>1.1985027431187456</v>
      </c>
      <c r="H127" s="4">
        <v>0.88882006546091552</v>
      </c>
      <c r="I127">
        <f t="shared" si="21"/>
        <v>36.667079607234506</v>
      </c>
      <c r="J127">
        <f t="shared" si="26"/>
        <v>36.954081632653065</v>
      </c>
      <c r="K127">
        <f t="shared" si="22"/>
        <v>36</v>
      </c>
      <c r="L127">
        <f t="shared" si="27"/>
        <v>0.94613469804556216</v>
      </c>
      <c r="M127">
        <f t="shared" si="23"/>
        <v>0.99100215154687854</v>
      </c>
      <c r="N127">
        <f t="shared" si="24"/>
        <v>0.99875896304467737</v>
      </c>
      <c r="O127">
        <f t="shared" si="25"/>
        <v>0.94618295337618441</v>
      </c>
    </row>
    <row r="128" spans="2:15" x14ac:dyDescent="0.3">
      <c r="B128" s="6">
        <v>6</v>
      </c>
      <c r="C128" s="6">
        <v>39</v>
      </c>
      <c r="D128" s="4">
        <v>0.79300199999999998</v>
      </c>
      <c r="E128" s="4">
        <v>1.1273564120335315</v>
      </c>
      <c r="F128" s="4">
        <v>0.93231624808968239</v>
      </c>
      <c r="G128" s="4">
        <v>2.1640455210506127</v>
      </c>
      <c r="H128" s="4">
        <v>0.85057189727719806</v>
      </c>
      <c r="I128">
        <f t="shared" si="21"/>
        <v>36.896568616336815</v>
      </c>
      <c r="J128">
        <f t="shared" si="26"/>
        <v>36.954081632653065</v>
      </c>
      <c r="K128">
        <f t="shared" si="22"/>
        <v>36</v>
      </c>
      <c r="L128">
        <f t="shared" si="27"/>
        <v>0.78406528006861842</v>
      </c>
      <c r="M128">
        <f t="shared" si="23"/>
        <v>0.9460658619573542</v>
      </c>
      <c r="N128">
        <f t="shared" si="24"/>
        <v>0.94754055468341192</v>
      </c>
      <c r="O128">
        <f t="shared" si="25"/>
        <v>0.9887305203122041</v>
      </c>
    </row>
    <row r="129" spans="2:15" x14ac:dyDescent="0.3">
      <c r="B129" s="6">
        <v>6</v>
      </c>
      <c r="C129" s="6">
        <v>37</v>
      </c>
      <c r="D129" s="4">
        <v>0.91461700000000001</v>
      </c>
      <c r="E129" s="4">
        <v>1.4410361886460257</v>
      </c>
      <c r="F129" s="4">
        <v>1.1917273352235638</v>
      </c>
      <c r="G129" s="4">
        <v>1.855966122928294</v>
      </c>
      <c r="H129" s="4">
        <v>0.7674716967270212</v>
      </c>
      <c r="I129">
        <f t="shared" si="21"/>
        <v>37.395169819637871</v>
      </c>
      <c r="J129">
        <f t="shared" si="26"/>
        <v>36.954081632653065</v>
      </c>
      <c r="K129">
        <f t="shared" si="22"/>
        <v>36</v>
      </c>
      <c r="L129">
        <f t="shared" si="27"/>
        <v>1.0022264749456664</v>
      </c>
      <c r="M129">
        <f t="shared" si="23"/>
        <v>1.0106802653956182</v>
      </c>
      <c r="N129">
        <f t="shared" si="24"/>
        <v>0.99875896304467737</v>
      </c>
      <c r="O129">
        <f t="shared" si="25"/>
        <v>1.0957881549825406</v>
      </c>
    </row>
    <row r="130" spans="2:15" x14ac:dyDescent="0.3">
      <c r="B130" s="6">
        <v>6</v>
      </c>
      <c r="C130" s="6">
        <v>35</v>
      </c>
      <c r="D130" s="4">
        <v>0.73072099999999995</v>
      </c>
      <c r="E130" s="4">
        <v>1.0804212740072692</v>
      </c>
      <c r="F130" s="4">
        <v>0.89350120138294953</v>
      </c>
      <c r="G130" s="4">
        <v>2.2496171911665597</v>
      </c>
      <c r="H130" s="4">
        <v>0.81781759092097417</v>
      </c>
      <c r="I130">
        <f t="shared" si="21"/>
        <v>37.093094454474155</v>
      </c>
      <c r="J130">
        <f t="shared" si="26"/>
        <v>36.954081632653065</v>
      </c>
      <c r="K130">
        <f t="shared" si="22"/>
        <v>36</v>
      </c>
      <c r="L130">
        <f t="shared" si="27"/>
        <v>0.75142235388412959</v>
      </c>
      <c r="M130">
        <f t="shared" si="23"/>
        <v>1.0598026986992615</v>
      </c>
      <c r="N130">
        <f t="shared" si="24"/>
        <v>1.0558309037900875</v>
      </c>
      <c r="O130">
        <f t="shared" si="25"/>
        <v>1.0283300382555445</v>
      </c>
    </row>
    <row r="131" spans="2:15" x14ac:dyDescent="0.3">
      <c r="B131" s="6">
        <v>6</v>
      </c>
      <c r="C131" s="6">
        <v>36</v>
      </c>
      <c r="D131" s="4">
        <v>1.0860749999999999</v>
      </c>
      <c r="E131" s="4">
        <v>1.5644194661745263</v>
      </c>
      <c r="F131" s="4">
        <v>1.2937644843935268</v>
      </c>
      <c r="G131" s="4">
        <v>1.0450895680792445</v>
      </c>
      <c r="H131" s="4">
        <v>0.83946886245614893</v>
      </c>
      <c r="I131">
        <f t="shared" si="21"/>
        <v>36.963186825263108</v>
      </c>
      <c r="J131">
        <f t="shared" ref="J131:J162" si="28">6*B131+(6-B131)*G131+AE$5</f>
        <v>36.954081632653065</v>
      </c>
      <c r="K131">
        <f t="shared" si="22"/>
        <v>36</v>
      </c>
      <c r="L131">
        <f t="shared" ref="L131:L162" si="29">F131*(1-AE$5/B131)</f>
        <v>1.0880383291370723</v>
      </c>
      <c r="M131">
        <f t="shared" si="23"/>
        <v>1.0267551895906419</v>
      </c>
      <c r="N131">
        <f t="shared" si="24"/>
        <v>1.0265022675736963</v>
      </c>
      <c r="O131">
        <f t="shared" si="25"/>
        <v>1.0018077288742235</v>
      </c>
    </row>
    <row r="132" spans="2:15" x14ac:dyDescent="0.3">
      <c r="B132" s="6">
        <v>6</v>
      </c>
      <c r="C132" s="6">
        <v>36</v>
      </c>
      <c r="D132" s="4">
        <v>0.76663000000000003</v>
      </c>
      <c r="E132" s="4">
        <v>1.1366422366442797</v>
      </c>
      <c r="F132" s="4">
        <v>0.93999556322826872</v>
      </c>
      <c r="G132" s="4">
        <v>1.4299829762819032</v>
      </c>
      <c r="H132" s="4">
        <v>0.81556767924215345</v>
      </c>
      <c r="I132">
        <f t="shared" ref="I132:I195" si="30">6*B132+(6-B132)*G132+(1-H132)*B132</f>
        <v>37.106593924547077</v>
      </c>
      <c r="J132">
        <f t="shared" si="28"/>
        <v>36.954081632653065</v>
      </c>
      <c r="K132">
        <f t="shared" ref="K132:K195" si="31">B132^2</f>
        <v>36</v>
      </c>
      <c r="L132">
        <f t="shared" si="29"/>
        <v>0.79052347961969138</v>
      </c>
      <c r="M132">
        <f t="shared" ref="M132:M195" si="32">I132/C132</f>
        <v>1.0307387201263076</v>
      </c>
      <c r="N132">
        <f t="shared" ref="N132:N195" si="33">J132/C132</f>
        <v>1.0265022675736963</v>
      </c>
      <c r="O132">
        <f t="shared" ref="O132:O195" si="34">L132/D132</f>
        <v>1.0311668987904092</v>
      </c>
    </row>
    <row r="133" spans="2:15" x14ac:dyDescent="0.3">
      <c r="B133" s="6">
        <v>6</v>
      </c>
      <c r="C133" s="6">
        <v>35</v>
      </c>
      <c r="D133" s="4">
        <v>0.9546</v>
      </c>
      <c r="E133" s="4">
        <v>1.2541233366886499</v>
      </c>
      <c r="F133" s="4">
        <v>1.0371516509088683</v>
      </c>
      <c r="G133" s="4">
        <v>1.1798587767355189</v>
      </c>
      <c r="H133" s="4">
        <v>0.9204054191722808</v>
      </c>
      <c r="I133">
        <f t="shared" si="30"/>
        <v>36.477567484966315</v>
      </c>
      <c r="J133">
        <f t="shared" si="28"/>
        <v>36.954081632653065</v>
      </c>
      <c r="K133">
        <f t="shared" si="31"/>
        <v>36</v>
      </c>
      <c r="L133">
        <f t="shared" si="29"/>
        <v>0.87223042750754254</v>
      </c>
      <c r="M133">
        <f t="shared" si="32"/>
        <v>1.0422162138561804</v>
      </c>
      <c r="N133">
        <f t="shared" si="33"/>
        <v>1.0558309037900875</v>
      </c>
      <c r="O133">
        <f t="shared" si="34"/>
        <v>0.9137129975985151</v>
      </c>
    </row>
    <row r="134" spans="2:15" x14ac:dyDescent="0.3">
      <c r="B134" s="6">
        <v>6</v>
      </c>
      <c r="C134" s="6">
        <v>38</v>
      </c>
      <c r="D134" s="4">
        <v>1.1119000000000001</v>
      </c>
      <c r="E134" s="4">
        <v>1.3875397136936023</v>
      </c>
      <c r="F134" s="4">
        <v>1.1474861065568449</v>
      </c>
      <c r="G134" s="4">
        <v>1.2612293351944261</v>
      </c>
      <c r="H134" s="4">
        <v>0.96898776695116184</v>
      </c>
      <c r="I134">
        <f t="shared" si="30"/>
        <v>36.186073398293026</v>
      </c>
      <c r="J134">
        <f t="shared" si="28"/>
        <v>36.954081632653065</v>
      </c>
      <c r="K134">
        <f t="shared" si="31"/>
        <v>36</v>
      </c>
      <c r="L134">
        <f t="shared" si="29"/>
        <v>0.96502020355843432</v>
      </c>
      <c r="M134">
        <f t="shared" si="32"/>
        <v>0.95226508942876387</v>
      </c>
      <c r="N134">
        <f t="shared" si="33"/>
        <v>0.97247583243823854</v>
      </c>
      <c r="O134">
        <f t="shared" si="34"/>
        <v>0.8679019728019014</v>
      </c>
    </row>
    <row r="135" spans="2:15" x14ac:dyDescent="0.3">
      <c r="B135" s="6">
        <v>6</v>
      </c>
      <c r="C135" s="6">
        <v>36</v>
      </c>
      <c r="D135" s="4">
        <v>1.2057770000000001</v>
      </c>
      <c r="E135" s="4">
        <v>2.0384891038032182</v>
      </c>
      <c r="F135" s="4">
        <v>1.6858169188937808</v>
      </c>
      <c r="G135" s="4">
        <v>1.331416436580326</v>
      </c>
      <c r="H135" s="4">
        <v>0.71524789346118378</v>
      </c>
      <c r="I135">
        <f t="shared" si="30"/>
        <v>37.7085126392329</v>
      </c>
      <c r="J135">
        <f t="shared" si="28"/>
        <v>36.954081632653065</v>
      </c>
      <c r="K135">
        <f t="shared" si="31"/>
        <v>36</v>
      </c>
      <c r="L135">
        <f t="shared" si="29"/>
        <v>1.417749092505058</v>
      </c>
      <c r="M135">
        <f t="shared" si="32"/>
        <v>1.0474586844231362</v>
      </c>
      <c r="N135">
        <f t="shared" si="33"/>
        <v>1.0265022675736963</v>
      </c>
      <c r="O135">
        <f t="shared" si="34"/>
        <v>1.175797093911277</v>
      </c>
    </row>
    <row r="136" spans="2:15" x14ac:dyDescent="0.3">
      <c r="B136" s="6">
        <v>6</v>
      </c>
      <c r="C136" s="6">
        <v>43</v>
      </c>
      <c r="D136" s="4">
        <v>1.093513</v>
      </c>
      <c r="E136" s="4">
        <v>2.1349017176909957</v>
      </c>
      <c r="F136" s="4">
        <v>1.7655495087729947</v>
      </c>
      <c r="G136" s="4">
        <v>1.0898603032524989</v>
      </c>
      <c r="H136" s="4">
        <v>0.61936127792868267</v>
      </c>
      <c r="I136">
        <f t="shared" si="30"/>
        <v>38.283832332427906</v>
      </c>
      <c r="J136">
        <f t="shared" si="28"/>
        <v>36.954081632653065</v>
      </c>
      <c r="K136">
        <f t="shared" si="31"/>
        <v>36</v>
      </c>
      <c r="L136">
        <f t="shared" si="29"/>
        <v>1.4848031157963355</v>
      </c>
      <c r="M136">
        <f t="shared" si="32"/>
        <v>0.89032168214948615</v>
      </c>
      <c r="N136">
        <f t="shared" si="33"/>
        <v>0.85939724727100153</v>
      </c>
      <c r="O136">
        <f t="shared" si="34"/>
        <v>1.3578284993377634</v>
      </c>
    </row>
    <row r="137" spans="2:15" x14ac:dyDescent="0.3">
      <c r="B137" s="6">
        <v>6</v>
      </c>
      <c r="C137" s="6">
        <v>36</v>
      </c>
      <c r="D137" s="4">
        <v>0.94373499999999999</v>
      </c>
      <c r="E137" s="4">
        <v>2.4306704307351152</v>
      </c>
      <c r="F137" s="4">
        <v>2.0101482655674041</v>
      </c>
      <c r="G137" s="4">
        <v>1.3251037660438874</v>
      </c>
      <c r="H137" s="4">
        <v>0.46948526940305674</v>
      </c>
      <c r="I137">
        <f t="shared" si="30"/>
        <v>39.183088383581662</v>
      </c>
      <c r="J137">
        <f t="shared" si="28"/>
        <v>36.954081632653065</v>
      </c>
      <c r="K137">
        <f t="shared" si="31"/>
        <v>36</v>
      </c>
      <c r="L137">
        <f t="shared" si="29"/>
        <v>1.6905073423861916</v>
      </c>
      <c r="M137">
        <f t="shared" si="32"/>
        <v>1.0884191217661572</v>
      </c>
      <c r="N137">
        <f t="shared" si="33"/>
        <v>1.0265022675736963</v>
      </c>
      <c r="O137">
        <f t="shared" si="34"/>
        <v>1.7912945290639763</v>
      </c>
    </row>
    <row r="138" spans="2:15" x14ac:dyDescent="0.3">
      <c r="B138" s="6">
        <v>6</v>
      </c>
      <c r="C138" s="6">
        <v>40</v>
      </c>
      <c r="D138" s="4">
        <v>1.157813</v>
      </c>
      <c r="E138" s="4">
        <v>2.7042484448022592</v>
      </c>
      <c r="F138" s="4">
        <v>2.2363954620283928</v>
      </c>
      <c r="G138" s="4">
        <v>3.8866788622455606</v>
      </c>
      <c r="H138" s="4">
        <v>0.51771389258225053</v>
      </c>
      <c r="I138">
        <f t="shared" si="30"/>
        <v>38.893716644506497</v>
      </c>
      <c r="J138">
        <f t="shared" si="28"/>
        <v>36.954081632653065</v>
      </c>
      <c r="K138">
        <f t="shared" si="31"/>
        <v>36</v>
      </c>
      <c r="L138">
        <f t="shared" si="29"/>
        <v>1.8807781564167338</v>
      </c>
      <c r="M138">
        <f t="shared" si="32"/>
        <v>0.97234291611266244</v>
      </c>
      <c r="N138">
        <f t="shared" si="33"/>
        <v>0.92385204081632666</v>
      </c>
      <c r="O138">
        <f t="shared" si="34"/>
        <v>1.624423077316228</v>
      </c>
    </row>
    <row r="139" spans="2:15" x14ac:dyDescent="0.3">
      <c r="B139" s="6">
        <v>6</v>
      </c>
      <c r="C139" s="6">
        <v>40</v>
      </c>
      <c r="D139" s="4">
        <v>1.0119579999999999</v>
      </c>
      <c r="E139" s="4">
        <v>1.3785273100612701</v>
      </c>
      <c r="F139" s="4">
        <v>1.1400329087472814</v>
      </c>
      <c r="G139" s="4">
        <v>1.9322727138234828</v>
      </c>
      <c r="H139" s="4">
        <v>0.88765683186460309</v>
      </c>
      <c r="I139">
        <f t="shared" si="30"/>
        <v>36.674059008812378</v>
      </c>
      <c r="J139">
        <f t="shared" si="28"/>
        <v>36.954081632653065</v>
      </c>
      <c r="K139">
        <f t="shared" si="31"/>
        <v>36</v>
      </c>
      <c r="L139">
        <f t="shared" si="29"/>
        <v>0.95875216560464327</v>
      </c>
      <c r="M139">
        <f t="shared" si="32"/>
        <v>0.91685147522030941</v>
      </c>
      <c r="N139">
        <f t="shared" si="33"/>
        <v>0.92385204081632666</v>
      </c>
      <c r="O139">
        <f t="shared" si="34"/>
        <v>0.94742288277245035</v>
      </c>
    </row>
    <row r="140" spans="2:15" x14ac:dyDescent="0.3">
      <c r="B140" s="6">
        <v>6</v>
      </c>
      <c r="C140" s="6">
        <v>37</v>
      </c>
      <c r="D140" s="4">
        <v>0.88536300000000001</v>
      </c>
      <c r="E140" s="4">
        <v>1.4089127330657112</v>
      </c>
      <c r="F140" s="4">
        <v>1.1651614513002251</v>
      </c>
      <c r="G140" s="4">
        <v>1.2972276721875342</v>
      </c>
      <c r="H140" s="4">
        <v>0.75986293488512446</v>
      </c>
      <c r="I140">
        <f t="shared" si="30"/>
        <v>37.440822390689256</v>
      </c>
      <c r="J140">
        <f t="shared" si="28"/>
        <v>36.954081632653065</v>
      </c>
      <c r="K140">
        <f t="shared" si="31"/>
        <v>36</v>
      </c>
      <c r="L140">
        <f t="shared" si="29"/>
        <v>0.97988492800673621</v>
      </c>
      <c r="M140">
        <f t="shared" si="32"/>
        <v>1.0119141186672771</v>
      </c>
      <c r="N140">
        <f t="shared" si="33"/>
        <v>0.99875896304467737</v>
      </c>
      <c r="O140">
        <f t="shared" si="34"/>
        <v>1.1067606484647949</v>
      </c>
    </row>
    <row r="141" spans="2:15" x14ac:dyDescent="0.3">
      <c r="B141" s="6">
        <v>7</v>
      </c>
      <c r="C141" s="6">
        <v>42</v>
      </c>
      <c r="D141" s="4">
        <v>1.0619780000000001</v>
      </c>
      <c r="E141" s="4">
        <v>1.5645483462755243</v>
      </c>
      <c r="F141" s="4">
        <v>1.3627629382419151</v>
      </c>
      <c r="G141" s="4">
        <v>1.1717919376610626</v>
      </c>
      <c r="H141" s="4">
        <v>0.7792830067495421</v>
      </c>
      <c r="I141">
        <f t="shared" si="30"/>
        <v>42.373227015092141</v>
      </c>
      <c r="J141">
        <f t="shared" si="28"/>
        <v>41.782289694992002</v>
      </c>
      <c r="K141">
        <f t="shared" si="31"/>
        <v>49</v>
      </c>
      <c r="L141">
        <f t="shared" si="29"/>
        <v>1.1770219255223531</v>
      </c>
      <c r="M141">
        <f t="shared" si="32"/>
        <v>1.0088863575021938</v>
      </c>
      <c r="N141">
        <f t="shared" si="33"/>
        <v>0.99481642130933334</v>
      </c>
      <c r="O141">
        <f t="shared" si="34"/>
        <v>1.1083298576075522</v>
      </c>
    </row>
    <row r="142" spans="2:15" x14ac:dyDescent="0.3">
      <c r="B142" s="6">
        <v>7</v>
      </c>
      <c r="C142" s="6">
        <v>41</v>
      </c>
      <c r="D142" s="4">
        <v>0.81849799999999995</v>
      </c>
      <c r="E142" s="4">
        <v>1.0095977184322993</v>
      </c>
      <c r="F142" s="4">
        <v>0.87938628198252033</v>
      </c>
      <c r="G142" s="4">
        <v>1.7454107743793872</v>
      </c>
      <c r="H142" s="4">
        <v>0.93076048236134457</v>
      </c>
      <c r="I142">
        <f t="shared" si="30"/>
        <v>40.739265849091204</v>
      </c>
      <c r="J142">
        <f t="shared" si="28"/>
        <v>41.208670858273678</v>
      </c>
      <c r="K142">
        <f t="shared" si="31"/>
        <v>49</v>
      </c>
      <c r="L142">
        <f t="shared" si="29"/>
        <v>0.75952823917586443</v>
      </c>
      <c r="M142">
        <f t="shared" si="32"/>
        <v>0.99364063046563911</v>
      </c>
      <c r="N142">
        <f t="shared" si="33"/>
        <v>1.0050895331286263</v>
      </c>
      <c r="O142">
        <f t="shared" si="34"/>
        <v>0.92795368977794013</v>
      </c>
    </row>
    <row r="143" spans="2:15" x14ac:dyDescent="0.3">
      <c r="B143" s="6">
        <v>7</v>
      </c>
      <c r="C143" s="6">
        <v>43</v>
      </c>
      <c r="D143" s="4">
        <v>0.81599299999999997</v>
      </c>
      <c r="E143" s="4">
        <v>1.2169942373163611</v>
      </c>
      <c r="F143" s="4">
        <v>1.0600341284542558</v>
      </c>
      <c r="G143" s="4">
        <v>2.1784960765988668</v>
      </c>
      <c r="H143" s="4">
        <v>0.76977993264224698</v>
      </c>
      <c r="I143">
        <f t="shared" si="30"/>
        <v>41.433044394905401</v>
      </c>
      <c r="J143">
        <f t="shared" si="28"/>
        <v>40.775585556054196</v>
      </c>
      <c r="K143">
        <f t="shared" si="31"/>
        <v>49</v>
      </c>
      <c r="L143">
        <f t="shared" si="29"/>
        <v>0.91555425817659797</v>
      </c>
      <c r="M143">
        <f t="shared" si="32"/>
        <v>0.96355917197454422</v>
      </c>
      <c r="N143">
        <f t="shared" si="33"/>
        <v>0.94826943153614407</v>
      </c>
      <c r="O143">
        <f t="shared" si="34"/>
        <v>1.1220123924795899</v>
      </c>
    </row>
    <row r="144" spans="2:15" x14ac:dyDescent="0.3">
      <c r="B144" s="6">
        <v>7</v>
      </c>
      <c r="C144" s="6">
        <v>41</v>
      </c>
      <c r="D144" s="4">
        <v>0.83498799999999995</v>
      </c>
      <c r="E144" s="4">
        <v>1.0601634443093666</v>
      </c>
      <c r="F144" s="4">
        <v>0.92343036495036768</v>
      </c>
      <c r="G144" s="4">
        <v>1.7912328125817167</v>
      </c>
      <c r="H144" s="4">
        <v>0.90422411011454962</v>
      </c>
      <c r="I144">
        <f t="shared" si="30"/>
        <v>40.879198416616433</v>
      </c>
      <c r="J144">
        <f t="shared" si="28"/>
        <v>41.162848820071346</v>
      </c>
      <c r="K144">
        <f t="shared" si="31"/>
        <v>49</v>
      </c>
      <c r="L144">
        <f t="shared" si="29"/>
        <v>0.79756922920275874</v>
      </c>
      <c r="M144">
        <f t="shared" si="32"/>
        <v>0.99705361991747399</v>
      </c>
      <c r="N144">
        <f t="shared" si="33"/>
        <v>1.0039719224407646</v>
      </c>
      <c r="O144">
        <f t="shared" si="34"/>
        <v>0.95518645681465941</v>
      </c>
    </row>
    <row r="145" spans="2:15" x14ac:dyDescent="0.3">
      <c r="B145" s="6">
        <v>7</v>
      </c>
      <c r="C145" s="6">
        <v>46</v>
      </c>
      <c r="D145" s="4">
        <v>1.5142640000000001</v>
      </c>
      <c r="E145" s="4">
        <v>1.836475271822575</v>
      </c>
      <c r="F145" s="4">
        <v>1.5996184735328201</v>
      </c>
      <c r="G145" s="4">
        <v>1.1715955916798173</v>
      </c>
      <c r="H145" s="4">
        <v>0.94664073030845208</v>
      </c>
      <c r="I145">
        <f t="shared" si="30"/>
        <v>41.201919296161016</v>
      </c>
      <c r="J145">
        <f t="shared" si="28"/>
        <v>41.782486040973247</v>
      </c>
      <c r="K145">
        <f t="shared" si="31"/>
        <v>49</v>
      </c>
      <c r="L145">
        <f t="shared" si="29"/>
        <v>1.3815946728399349</v>
      </c>
      <c r="M145">
        <f t="shared" si="32"/>
        <v>0.89569389774263075</v>
      </c>
      <c r="N145">
        <f t="shared" si="33"/>
        <v>0.90831491393420105</v>
      </c>
      <c r="O145">
        <f t="shared" si="34"/>
        <v>0.91238692383886488</v>
      </c>
    </row>
    <row r="146" spans="2:15" x14ac:dyDescent="0.3">
      <c r="B146" s="6">
        <v>7</v>
      </c>
      <c r="C146" s="6">
        <v>44</v>
      </c>
      <c r="D146" s="4">
        <v>1.20814</v>
      </c>
      <c r="E146" s="4">
        <v>1.6038842731316898</v>
      </c>
      <c r="F146" s="4">
        <v>1.3970255696195824</v>
      </c>
      <c r="G146" s="4">
        <v>1.5053941491177518</v>
      </c>
      <c r="H146" s="4">
        <v>0.86479447926567521</v>
      </c>
      <c r="I146">
        <f t="shared" si="30"/>
        <v>41.441044496022528</v>
      </c>
      <c r="J146">
        <f t="shared" si="28"/>
        <v>41.448687483535316</v>
      </c>
      <c r="K146">
        <f t="shared" si="31"/>
        <v>49</v>
      </c>
      <c r="L146">
        <f t="shared" si="29"/>
        <v>1.2066146501451924</v>
      </c>
      <c r="M146">
        <f t="shared" si="32"/>
        <v>0.94184192036414838</v>
      </c>
      <c r="N146">
        <f t="shared" si="33"/>
        <v>0.94201562462580268</v>
      </c>
      <c r="O146">
        <f t="shared" si="34"/>
        <v>0.99873743948978799</v>
      </c>
    </row>
    <row r="147" spans="2:15" x14ac:dyDescent="0.3">
      <c r="B147" s="6">
        <v>7</v>
      </c>
      <c r="C147" s="6">
        <v>41</v>
      </c>
      <c r="D147" s="4">
        <v>0.82226900000000003</v>
      </c>
      <c r="E147" s="4">
        <v>1.1418979583368634</v>
      </c>
      <c r="F147" s="4">
        <v>0.99462328574252012</v>
      </c>
      <c r="G147" s="4">
        <v>1.2725126938742901</v>
      </c>
      <c r="H147" s="4">
        <v>0.82671400497742042</v>
      </c>
      <c r="I147">
        <f t="shared" si="30"/>
        <v>41.940489271283766</v>
      </c>
      <c r="J147">
        <f t="shared" si="28"/>
        <v>41.681568938778774</v>
      </c>
      <c r="K147">
        <f t="shared" si="31"/>
        <v>49</v>
      </c>
      <c r="L147">
        <f t="shared" si="29"/>
        <v>0.85905874169452312</v>
      </c>
      <c r="M147">
        <f t="shared" si="32"/>
        <v>1.0229387627142381</v>
      </c>
      <c r="N147">
        <f t="shared" si="33"/>
        <v>1.0166236326531408</v>
      </c>
      <c r="O147">
        <f t="shared" si="34"/>
        <v>1.0447417349973342</v>
      </c>
    </row>
    <row r="148" spans="2:15" x14ac:dyDescent="0.3">
      <c r="B148" s="6">
        <v>7</v>
      </c>
      <c r="C148" s="6">
        <v>45</v>
      </c>
      <c r="D148" s="4">
        <v>1.0564979999999999</v>
      </c>
      <c r="E148" s="4">
        <v>1.4542066356672014</v>
      </c>
      <c r="F148" s="4">
        <v>1.2666523935488103</v>
      </c>
      <c r="G148" s="4">
        <v>1.3258267670693811</v>
      </c>
      <c r="H148" s="4">
        <v>0.83408676712004959</v>
      </c>
      <c r="I148">
        <f t="shared" si="30"/>
        <v>41.835565863090274</v>
      </c>
      <c r="J148">
        <f t="shared" si="28"/>
        <v>41.628254865583685</v>
      </c>
      <c r="K148">
        <f t="shared" si="31"/>
        <v>49</v>
      </c>
      <c r="L148">
        <f t="shared" si="29"/>
        <v>1.094010995885816</v>
      </c>
      <c r="M148">
        <f t="shared" si="32"/>
        <v>0.92967924140200608</v>
      </c>
      <c r="N148">
        <f t="shared" si="33"/>
        <v>0.92507233034630409</v>
      </c>
      <c r="O148">
        <f t="shared" si="34"/>
        <v>1.0355069256030924</v>
      </c>
    </row>
    <row r="149" spans="2:15" x14ac:dyDescent="0.3">
      <c r="B149" s="6">
        <v>7</v>
      </c>
      <c r="C149" s="6">
        <v>41</v>
      </c>
      <c r="D149" s="4">
        <v>1.132333</v>
      </c>
      <c r="E149" s="4">
        <v>1.4108127381680056</v>
      </c>
      <c r="F149" s="4">
        <v>1.2288551625469386</v>
      </c>
      <c r="G149" s="4">
        <v>1.1876125441578025</v>
      </c>
      <c r="H149" s="4">
        <v>0.9214535890894695</v>
      </c>
      <c r="I149">
        <f t="shared" si="30"/>
        <v>41.362212332215911</v>
      </c>
      <c r="J149">
        <f t="shared" si="28"/>
        <v>41.766469088495263</v>
      </c>
      <c r="K149">
        <f t="shared" si="31"/>
        <v>49</v>
      </c>
      <c r="L149">
        <f t="shared" si="29"/>
        <v>1.0613654282930913</v>
      </c>
      <c r="M149">
        <f t="shared" si="32"/>
        <v>1.0088344471272173</v>
      </c>
      <c r="N149">
        <f t="shared" si="33"/>
        <v>1.0186943680120797</v>
      </c>
      <c r="O149">
        <f t="shared" si="34"/>
        <v>0.93732623556241079</v>
      </c>
    </row>
    <row r="150" spans="2:15" x14ac:dyDescent="0.3">
      <c r="B150" s="6">
        <v>7</v>
      </c>
      <c r="C150" s="6">
        <v>45</v>
      </c>
      <c r="D150" s="4">
        <v>1.4438249999999999</v>
      </c>
      <c r="E150" s="4">
        <v>1.7696907259662908</v>
      </c>
      <c r="F150" s="4">
        <v>1.5414473699316316</v>
      </c>
      <c r="G150" s="4">
        <v>1.4496539580899628</v>
      </c>
      <c r="H150" s="4">
        <v>0.93666837296173044</v>
      </c>
      <c r="I150">
        <f t="shared" si="30"/>
        <v>40.993667431177926</v>
      </c>
      <c r="J150">
        <f t="shared" si="28"/>
        <v>41.504427674563104</v>
      </c>
      <c r="K150">
        <f t="shared" si="31"/>
        <v>49</v>
      </c>
      <c r="L150">
        <f t="shared" si="29"/>
        <v>1.3313521380240396</v>
      </c>
      <c r="M150">
        <f t="shared" si="32"/>
        <v>0.91097038735950941</v>
      </c>
      <c r="N150">
        <f t="shared" si="33"/>
        <v>0.92232061499029117</v>
      </c>
      <c r="O150">
        <f t="shared" si="34"/>
        <v>0.9221007656911604</v>
      </c>
    </row>
    <row r="151" spans="2:15" x14ac:dyDescent="0.3">
      <c r="B151" s="6">
        <v>7</v>
      </c>
      <c r="C151" s="6">
        <v>46</v>
      </c>
      <c r="D151" s="4">
        <v>0.89831799999999995</v>
      </c>
      <c r="E151" s="4">
        <v>1.6438266619118764</v>
      </c>
      <c r="F151" s="4">
        <v>1.4318164453531868</v>
      </c>
      <c r="G151" s="4">
        <v>1.5467161069220312</v>
      </c>
      <c r="H151" s="4">
        <v>0.62739745930101498</v>
      </c>
      <c r="I151">
        <f t="shared" si="30"/>
        <v>43.06150167797086</v>
      </c>
      <c r="J151">
        <f t="shared" si="28"/>
        <v>41.407365525731031</v>
      </c>
      <c r="K151">
        <f t="shared" si="31"/>
        <v>49</v>
      </c>
      <c r="L151">
        <f t="shared" si="29"/>
        <v>1.2366636208043187</v>
      </c>
      <c r="M151">
        <f t="shared" si="32"/>
        <v>0.93611960169501873</v>
      </c>
      <c r="N151">
        <f t="shared" si="33"/>
        <v>0.90016012012458757</v>
      </c>
      <c r="O151">
        <f t="shared" si="34"/>
        <v>1.3766434834928374</v>
      </c>
    </row>
    <row r="152" spans="2:15" x14ac:dyDescent="0.3">
      <c r="B152" s="6">
        <v>7</v>
      </c>
      <c r="C152" s="6">
        <v>40</v>
      </c>
      <c r="D152" s="4">
        <v>0.82906500000000005</v>
      </c>
      <c r="E152" s="4">
        <v>1.3555059761789197</v>
      </c>
      <c r="F152" s="4">
        <v>1.1806815118877467</v>
      </c>
      <c r="G152" s="4">
        <v>1.8231270758707507</v>
      </c>
      <c r="H152" s="4">
        <v>0.70219190497396677</v>
      </c>
      <c r="I152">
        <f t="shared" si="30"/>
        <v>42.261529589311479</v>
      </c>
      <c r="J152">
        <f t="shared" si="28"/>
        <v>41.130954556782314</v>
      </c>
      <c r="K152">
        <f t="shared" si="31"/>
        <v>49</v>
      </c>
      <c r="L152">
        <f t="shared" si="29"/>
        <v>1.0197577198155825</v>
      </c>
      <c r="M152">
        <f t="shared" si="32"/>
        <v>1.0565382397327869</v>
      </c>
      <c r="N152">
        <f t="shared" si="33"/>
        <v>1.0282738639195579</v>
      </c>
      <c r="O152">
        <f t="shared" si="34"/>
        <v>1.230009371780961</v>
      </c>
    </row>
    <row r="153" spans="2:15" x14ac:dyDescent="0.3">
      <c r="B153" s="6">
        <v>7</v>
      </c>
      <c r="C153" s="6">
        <v>41</v>
      </c>
      <c r="D153" s="4">
        <v>0.90327999999999997</v>
      </c>
      <c r="E153" s="4">
        <v>1.4092215365305942</v>
      </c>
      <c r="F153" s="4">
        <v>1.2274691838880518</v>
      </c>
      <c r="G153" s="4">
        <v>1.4697392714661182</v>
      </c>
      <c r="H153" s="4">
        <v>0.73588812807408233</v>
      </c>
      <c r="I153">
        <f t="shared" si="30"/>
        <v>42.379043832015306</v>
      </c>
      <c r="J153">
        <f t="shared" si="28"/>
        <v>41.484342361186947</v>
      </c>
      <c r="K153">
        <f t="shared" si="31"/>
        <v>49</v>
      </c>
      <c r="L153">
        <f t="shared" si="29"/>
        <v>1.0601683548887322</v>
      </c>
      <c r="M153">
        <f t="shared" si="32"/>
        <v>1.0336352154150075</v>
      </c>
      <c r="N153">
        <f t="shared" si="33"/>
        <v>1.0118132283216328</v>
      </c>
      <c r="O153">
        <f t="shared" si="34"/>
        <v>1.1736874002399391</v>
      </c>
    </row>
    <row r="154" spans="2:15" x14ac:dyDescent="0.3">
      <c r="B154" s="6">
        <v>7</v>
      </c>
      <c r="C154" s="6">
        <v>43</v>
      </c>
      <c r="D154" s="4">
        <v>1.2643599999999999</v>
      </c>
      <c r="E154" s="4">
        <v>2.0071519129478248</v>
      </c>
      <c r="F154" s="4">
        <v>1.7482823364954454</v>
      </c>
      <c r="G154" s="4">
        <v>2.6735536556103217</v>
      </c>
      <c r="H154" s="4">
        <v>0.7232012665268347</v>
      </c>
      <c r="I154">
        <f t="shared" si="30"/>
        <v>41.264037478701837</v>
      </c>
      <c r="J154">
        <f t="shared" si="28"/>
        <v>40.280527977042745</v>
      </c>
      <c r="K154">
        <f t="shared" si="31"/>
        <v>49</v>
      </c>
      <c r="L154">
        <f t="shared" si="29"/>
        <v>1.5099960413608613</v>
      </c>
      <c r="M154">
        <f t="shared" si="32"/>
        <v>0.95962877857446138</v>
      </c>
      <c r="N154">
        <f t="shared" si="33"/>
        <v>0.93675646458238937</v>
      </c>
      <c r="O154">
        <f t="shared" si="34"/>
        <v>1.1942769791521888</v>
      </c>
    </row>
    <row r="155" spans="2:15" x14ac:dyDescent="0.3">
      <c r="B155" s="6">
        <v>7</v>
      </c>
      <c r="C155" s="6">
        <v>43</v>
      </c>
      <c r="D155" s="4">
        <v>1.0783400000000001</v>
      </c>
      <c r="E155" s="4">
        <v>1.4273320958766882</v>
      </c>
      <c r="F155" s="4">
        <v>1.2432439594815579</v>
      </c>
      <c r="G155" s="4">
        <v>1.3503208058409641</v>
      </c>
      <c r="H155" s="4">
        <v>0.86735993509244635</v>
      </c>
      <c r="I155">
        <f t="shared" si="30"/>
        <v>41.578159648511907</v>
      </c>
      <c r="J155">
        <f t="shared" si="28"/>
        <v>41.603760826812099</v>
      </c>
      <c r="K155">
        <f t="shared" si="31"/>
        <v>49</v>
      </c>
      <c r="L155">
        <f t="shared" si="29"/>
        <v>1.0737930699603828</v>
      </c>
      <c r="M155">
        <f t="shared" si="32"/>
        <v>0.96693394531423038</v>
      </c>
      <c r="N155">
        <f t="shared" si="33"/>
        <v>0.96752932155376969</v>
      </c>
      <c r="O155">
        <f t="shared" si="34"/>
        <v>0.99578339852030229</v>
      </c>
    </row>
    <row r="156" spans="2:15" x14ac:dyDescent="0.3">
      <c r="B156" s="6">
        <v>7</v>
      </c>
      <c r="C156" s="6">
        <v>42</v>
      </c>
      <c r="D156" s="4">
        <v>1.0826929999999999</v>
      </c>
      <c r="E156" s="4">
        <v>1.6935878653042347</v>
      </c>
      <c r="F156" s="4">
        <v>1.4751597679848298</v>
      </c>
      <c r="G156" s="4">
        <v>1.3633023519574625</v>
      </c>
      <c r="H156" s="4">
        <v>0.73394965311386806</v>
      </c>
      <c r="I156">
        <f t="shared" si="30"/>
        <v>42.49905007624546</v>
      </c>
      <c r="J156">
        <f t="shared" si="28"/>
        <v>41.5907792806956</v>
      </c>
      <c r="K156">
        <f t="shared" si="31"/>
        <v>49</v>
      </c>
      <c r="L156">
        <f t="shared" si="29"/>
        <v>1.2740993622901038</v>
      </c>
      <c r="M156">
        <f t="shared" si="32"/>
        <v>1.011882144672511</v>
      </c>
      <c r="N156">
        <f t="shared" si="33"/>
        <v>0.9902566495403714</v>
      </c>
      <c r="O156">
        <f t="shared" si="34"/>
        <v>1.1767872908480095</v>
      </c>
    </row>
    <row r="157" spans="2:15" x14ac:dyDescent="0.3">
      <c r="B157" s="6">
        <v>7</v>
      </c>
      <c r="C157" s="6">
        <v>42</v>
      </c>
      <c r="D157" s="4">
        <v>0.85066399999999998</v>
      </c>
      <c r="E157" s="4">
        <v>1.9673022899921122</v>
      </c>
      <c r="F157" s="4">
        <v>1.7135722622454315</v>
      </c>
      <c r="G157" s="4">
        <v>1.8597358328314175</v>
      </c>
      <c r="H157" s="4">
        <v>0.49642726994501335</v>
      </c>
      <c r="I157">
        <f t="shared" si="30"/>
        <v>43.665273277553489</v>
      </c>
      <c r="J157">
        <f t="shared" si="28"/>
        <v>41.094345799821646</v>
      </c>
      <c r="K157">
        <f t="shared" si="31"/>
        <v>49</v>
      </c>
      <c r="L157">
        <f t="shared" si="29"/>
        <v>1.4800168591551277</v>
      </c>
      <c r="M157">
        <f t="shared" si="32"/>
        <v>1.0396493637512736</v>
      </c>
      <c r="N157">
        <f t="shared" si="33"/>
        <v>0.97843680475765826</v>
      </c>
      <c r="O157">
        <f t="shared" si="34"/>
        <v>1.739837185016796</v>
      </c>
    </row>
    <row r="158" spans="2:15" x14ac:dyDescent="0.3">
      <c r="B158" s="6">
        <v>7</v>
      </c>
      <c r="C158" s="6">
        <v>43</v>
      </c>
      <c r="D158" s="4">
        <v>0.80408599999999997</v>
      </c>
      <c r="E158" s="4">
        <v>1.037581030043196</v>
      </c>
      <c r="F158" s="4">
        <v>0.90376048559430755</v>
      </c>
      <c r="G158" s="4">
        <v>2.280632541937647</v>
      </c>
      <c r="H158" s="4">
        <v>0.88971139236214536</v>
      </c>
      <c r="I158">
        <f t="shared" si="30"/>
        <v>40.491387711527331</v>
      </c>
      <c r="J158">
        <f t="shared" si="28"/>
        <v>40.673449090715415</v>
      </c>
      <c r="K158">
        <f t="shared" si="31"/>
        <v>49</v>
      </c>
      <c r="L158">
        <f t="shared" si="29"/>
        <v>0.78058030279100132</v>
      </c>
      <c r="M158">
        <f t="shared" si="32"/>
        <v>0.94166017933784485</v>
      </c>
      <c r="N158">
        <f t="shared" si="33"/>
        <v>0.94589416490035849</v>
      </c>
      <c r="O158">
        <f t="shared" si="34"/>
        <v>0.97076718509089988</v>
      </c>
    </row>
    <row r="159" spans="2:15" x14ac:dyDescent="0.3">
      <c r="B159" s="6">
        <v>7</v>
      </c>
      <c r="C159" s="6">
        <v>43</v>
      </c>
      <c r="D159" s="4">
        <v>0.938693</v>
      </c>
      <c r="E159" s="4">
        <v>1.398510688010415</v>
      </c>
      <c r="F159" s="4">
        <v>1.2181397518924406</v>
      </c>
      <c r="G159" s="4">
        <v>1.3649651371269507</v>
      </c>
      <c r="H159" s="4">
        <v>0.77059549082253809</v>
      </c>
      <c r="I159">
        <f t="shared" si="30"/>
        <v>42.240866427115279</v>
      </c>
      <c r="J159">
        <f t="shared" si="28"/>
        <v>41.589116495526113</v>
      </c>
      <c r="K159">
        <f t="shared" si="31"/>
        <v>49</v>
      </c>
      <c r="L159">
        <f t="shared" si="29"/>
        <v>1.0521104999945636</v>
      </c>
      <c r="M159">
        <f t="shared" si="32"/>
        <v>0.98234573086314603</v>
      </c>
      <c r="N159">
        <f t="shared" si="33"/>
        <v>0.96718875570990959</v>
      </c>
      <c r="O159">
        <f t="shared" si="34"/>
        <v>1.1208249129316652</v>
      </c>
    </row>
    <row r="160" spans="2:15" x14ac:dyDescent="0.3">
      <c r="B160" s="6">
        <v>7</v>
      </c>
      <c r="C160" s="6">
        <v>43</v>
      </c>
      <c r="D160" s="4">
        <v>1.2246090000000001</v>
      </c>
      <c r="E160" s="4">
        <v>2.2543610652667865</v>
      </c>
      <c r="F160" s="4">
        <v>1.963608038367463</v>
      </c>
      <c r="G160" s="4">
        <v>1.2435322062743339</v>
      </c>
      <c r="H160" s="4">
        <v>0.62365246835011723</v>
      </c>
      <c r="I160">
        <f t="shared" si="30"/>
        <v>43.390900515274851</v>
      </c>
      <c r="J160">
        <f t="shared" si="28"/>
        <v>41.710549426378734</v>
      </c>
      <c r="K160">
        <f t="shared" si="31"/>
        <v>49</v>
      </c>
      <c r="L160">
        <f t="shared" si="29"/>
        <v>1.6959734150622758</v>
      </c>
      <c r="M160">
        <f t="shared" si="32"/>
        <v>1.0090907096575548</v>
      </c>
      <c r="N160">
        <f t="shared" si="33"/>
        <v>0.97001277735764502</v>
      </c>
      <c r="O160">
        <f t="shared" si="34"/>
        <v>1.3849101346325854</v>
      </c>
    </row>
    <row r="161" spans="2:15" x14ac:dyDescent="0.3">
      <c r="B161" s="6">
        <v>7</v>
      </c>
      <c r="C161" s="6">
        <v>46</v>
      </c>
      <c r="D161" s="4">
        <v>1.0170049999999999</v>
      </c>
      <c r="E161" s="4">
        <v>1.3036301669466996</v>
      </c>
      <c r="F161" s="4">
        <v>1.1354963117107957</v>
      </c>
      <c r="G161" s="4">
        <v>1.83487119012452</v>
      </c>
      <c r="H161" s="4">
        <v>0.89564799947939</v>
      </c>
      <c r="I161">
        <f t="shared" si="30"/>
        <v>40.895592813519755</v>
      </c>
      <c r="J161">
        <f t="shared" si="28"/>
        <v>41.119210442528548</v>
      </c>
      <c r="K161">
        <f t="shared" si="31"/>
        <v>49</v>
      </c>
      <c r="L161">
        <f t="shared" si="29"/>
        <v>0.98073114386100013</v>
      </c>
      <c r="M161">
        <f t="shared" si="32"/>
        <v>0.88903462638086428</v>
      </c>
      <c r="N161">
        <f t="shared" si="33"/>
        <v>0.89389587918540325</v>
      </c>
      <c r="O161">
        <f t="shared" si="34"/>
        <v>0.96433266686102836</v>
      </c>
    </row>
    <row r="162" spans="2:15" x14ac:dyDescent="0.3">
      <c r="B162" s="6">
        <v>7</v>
      </c>
      <c r="C162" s="6">
        <v>42</v>
      </c>
      <c r="D162" s="4">
        <v>1.0361990000000001</v>
      </c>
      <c r="E162" s="4">
        <v>1.4510369495844466</v>
      </c>
      <c r="F162" s="4">
        <v>1.2638915132412618</v>
      </c>
      <c r="G162" s="4">
        <v>1.3342756737481851</v>
      </c>
      <c r="H162" s="4">
        <v>0.81984805590050835</v>
      </c>
      <c r="I162">
        <f t="shared" si="30"/>
        <v>41.926787934948251</v>
      </c>
      <c r="J162">
        <f t="shared" si="28"/>
        <v>41.619805958904877</v>
      </c>
      <c r="K162">
        <f t="shared" si="31"/>
        <v>49</v>
      </c>
      <c r="L162">
        <f t="shared" si="29"/>
        <v>1.0916264163198939</v>
      </c>
      <c r="M162">
        <f t="shared" si="32"/>
        <v>0.99825685559400601</v>
      </c>
      <c r="N162">
        <f t="shared" si="33"/>
        <v>0.99094776092630654</v>
      </c>
      <c r="O162">
        <f t="shared" si="34"/>
        <v>1.0534910922707836</v>
      </c>
    </row>
    <row r="163" spans="2:15" x14ac:dyDescent="0.3">
      <c r="B163" s="6">
        <v>7</v>
      </c>
      <c r="C163" s="6">
        <v>43</v>
      </c>
      <c r="D163" s="4">
        <v>0.97162499999999996</v>
      </c>
      <c r="E163" s="4">
        <v>1.7616424637201074</v>
      </c>
      <c r="F163" s="4">
        <v>1.5344371209147443</v>
      </c>
      <c r="G163" s="4">
        <v>1.4713732670940181</v>
      </c>
      <c r="H163" s="4">
        <v>0.63321265287219608</v>
      </c>
      <c r="I163">
        <f t="shared" si="30"/>
        <v>43.096138162800614</v>
      </c>
      <c r="J163">
        <f t="shared" ref="J163:J198" si="35">6*B163+(6-B163)*G163+AE$5</f>
        <v>41.482708365559049</v>
      </c>
      <c r="K163">
        <f t="shared" si="31"/>
        <v>49</v>
      </c>
      <c r="L163">
        <f t="shared" ref="L163:L198" si="36">F163*(1-AE$5/B163)</f>
        <v>1.3252973675539146</v>
      </c>
      <c r="M163">
        <f t="shared" si="32"/>
        <v>1.0022357712279213</v>
      </c>
      <c r="N163">
        <f t="shared" si="33"/>
        <v>0.96471414803625699</v>
      </c>
      <c r="O163">
        <f t="shared" si="34"/>
        <v>1.3640008928896588</v>
      </c>
    </row>
    <row r="164" spans="2:15" x14ac:dyDescent="0.3">
      <c r="B164" s="6">
        <v>7</v>
      </c>
      <c r="C164" s="6">
        <v>44</v>
      </c>
      <c r="D164" s="4">
        <v>1.1901660000000001</v>
      </c>
      <c r="E164" s="4">
        <v>1.470895184623902</v>
      </c>
      <c r="F164" s="4">
        <v>1.2811885605297586</v>
      </c>
      <c r="G164" s="4">
        <v>1.5488198182074797</v>
      </c>
      <c r="H164" s="4">
        <v>0.92895459471467523</v>
      </c>
      <c r="I164">
        <f t="shared" si="30"/>
        <v>40.948498018789799</v>
      </c>
      <c r="J164">
        <f t="shared" si="35"/>
        <v>41.405261814445588</v>
      </c>
      <c r="K164">
        <f t="shared" si="31"/>
        <v>49</v>
      </c>
      <c r="L164">
        <f t="shared" si="36"/>
        <v>1.1065659214488068</v>
      </c>
      <c r="M164">
        <f t="shared" si="32"/>
        <v>0.93064768224522265</v>
      </c>
      <c r="N164">
        <f t="shared" si="33"/>
        <v>0.94102867760103603</v>
      </c>
      <c r="O164">
        <f t="shared" si="34"/>
        <v>0.92975763166550451</v>
      </c>
    </row>
    <row r="165" spans="2:15" x14ac:dyDescent="0.3">
      <c r="B165" s="6">
        <v>7</v>
      </c>
      <c r="C165" s="6">
        <v>42</v>
      </c>
      <c r="D165" s="4">
        <v>0.89154</v>
      </c>
      <c r="E165" s="4">
        <v>1.104545017880453</v>
      </c>
      <c r="F165" s="4">
        <v>0.96208788790100863</v>
      </c>
      <c r="G165" s="4">
        <v>1.4054777397095941</v>
      </c>
      <c r="H165" s="4">
        <v>0.92667209639763448</v>
      </c>
      <c r="I165">
        <f t="shared" si="30"/>
        <v>41.107817585506965</v>
      </c>
      <c r="J165">
        <f t="shared" si="35"/>
        <v>41.548603892943468</v>
      </c>
      <c r="K165">
        <f t="shared" si="31"/>
        <v>49</v>
      </c>
      <c r="L165">
        <f t="shared" si="36"/>
        <v>0.83095783320896111</v>
      </c>
      <c r="M165">
        <f t="shared" si="32"/>
        <v>0.97875756155968963</v>
      </c>
      <c r="N165">
        <f t="shared" si="33"/>
        <v>0.98925247364151114</v>
      </c>
      <c r="O165">
        <f t="shared" si="34"/>
        <v>0.93204773000534036</v>
      </c>
    </row>
    <row r="166" spans="2:15" x14ac:dyDescent="0.3">
      <c r="B166" s="6">
        <v>7</v>
      </c>
      <c r="C166" s="6">
        <v>41</v>
      </c>
      <c r="D166" s="4">
        <v>0.63941899999999996</v>
      </c>
      <c r="E166" s="4">
        <v>1.0108245379711513</v>
      </c>
      <c r="F166" s="4">
        <v>0.88045487420815438</v>
      </c>
      <c r="G166" s="4">
        <v>1.316107928075186</v>
      </c>
      <c r="H166" s="4">
        <v>0.72623710621747384</v>
      </c>
      <c r="I166">
        <f t="shared" si="30"/>
        <v>42.600232328402498</v>
      </c>
      <c r="J166">
        <f t="shared" si="35"/>
        <v>41.637973704577881</v>
      </c>
      <c r="K166">
        <f t="shared" si="31"/>
        <v>49</v>
      </c>
      <c r="L166">
        <f t="shared" si="36"/>
        <v>0.76045118508503085</v>
      </c>
      <c r="M166">
        <f t="shared" si="32"/>
        <v>1.0390300567903048</v>
      </c>
      <c r="N166">
        <f t="shared" si="33"/>
        <v>1.0155603342579971</v>
      </c>
      <c r="O166">
        <f t="shared" si="34"/>
        <v>1.1892846241432158</v>
      </c>
    </row>
    <row r="167" spans="2:15" x14ac:dyDescent="0.3">
      <c r="B167" s="6">
        <v>7</v>
      </c>
      <c r="C167" s="6">
        <v>45</v>
      </c>
      <c r="D167" s="4">
        <v>1.514497</v>
      </c>
      <c r="E167" s="4">
        <v>2.0655369946030313</v>
      </c>
      <c r="F167" s="4">
        <v>1.7991372848997891</v>
      </c>
      <c r="G167" s="4">
        <v>1.1338625186313585</v>
      </c>
      <c r="H167" s="4">
        <v>0.8417906808508816</v>
      </c>
      <c r="I167">
        <f t="shared" si="30"/>
        <v>41.973602715412468</v>
      </c>
      <c r="J167">
        <f t="shared" si="35"/>
        <v>41.820219114021704</v>
      </c>
      <c r="K167">
        <f t="shared" si="31"/>
        <v>49</v>
      </c>
      <c r="L167">
        <f t="shared" si="36"/>
        <v>1.553919593736333</v>
      </c>
      <c r="M167">
        <f t="shared" si="32"/>
        <v>0.93274672700916594</v>
      </c>
      <c r="N167">
        <f t="shared" si="33"/>
        <v>0.9293382025338156</v>
      </c>
      <c r="O167">
        <f t="shared" si="34"/>
        <v>1.0260301563729297</v>
      </c>
    </row>
    <row r="168" spans="2:15" x14ac:dyDescent="0.3">
      <c r="B168" s="6">
        <v>7</v>
      </c>
      <c r="C168" s="6">
        <v>41</v>
      </c>
      <c r="D168" s="4">
        <v>1.2384440000000001</v>
      </c>
      <c r="E168" s="4">
        <v>1.7259235330438696</v>
      </c>
      <c r="F168" s="4">
        <v>1.5033249887552715</v>
      </c>
      <c r="G168" s="4">
        <v>1.1849068674079326</v>
      </c>
      <c r="H168" s="4">
        <v>0.8238032423218159</v>
      </c>
      <c r="I168">
        <f t="shared" si="30"/>
        <v>42.048470436339358</v>
      </c>
      <c r="J168">
        <f t="shared" si="35"/>
        <v>41.769174765245133</v>
      </c>
      <c r="K168">
        <f t="shared" si="31"/>
        <v>49</v>
      </c>
      <c r="L168">
        <f t="shared" si="36"/>
        <v>1.2984257373724459</v>
      </c>
      <c r="M168">
        <f t="shared" si="32"/>
        <v>1.0255724496668135</v>
      </c>
      <c r="N168">
        <f t="shared" si="33"/>
        <v>1.01876036012793</v>
      </c>
      <c r="O168">
        <f t="shared" si="34"/>
        <v>1.048433144633464</v>
      </c>
    </row>
    <row r="169" spans="2:15" x14ac:dyDescent="0.3">
      <c r="B169" s="6">
        <v>7</v>
      </c>
      <c r="C169" s="6">
        <v>45</v>
      </c>
      <c r="D169" s="4">
        <v>1.255773</v>
      </c>
      <c r="E169" s="4">
        <v>1.9377793313630045</v>
      </c>
      <c r="F169" s="4">
        <v>1.6878569854099326</v>
      </c>
      <c r="G169" s="4">
        <v>1.1312941480468075</v>
      </c>
      <c r="H169" s="4">
        <v>0.74400438594920904</v>
      </c>
      <c r="I169">
        <f t="shared" si="30"/>
        <v>42.660675150308734</v>
      </c>
      <c r="J169">
        <f t="shared" si="35"/>
        <v>41.822787484606259</v>
      </c>
      <c r="K169">
        <f t="shared" si="31"/>
        <v>49</v>
      </c>
      <c r="L169">
        <f t="shared" si="36"/>
        <v>1.4578065070778199</v>
      </c>
      <c r="M169">
        <f t="shared" si="32"/>
        <v>0.94801500334019406</v>
      </c>
      <c r="N169">
        <f t="shared" si="33"/>
        <v>0.92939527743569461</v>
      </c>
      <c r="O169">
        <f t="shared" si="34"/>
        <v>1.1608837800126455</v>
      </c>
    </row>
    <row r="170" spans="2:15" x14ac:dyDescent="0.3">
      <c r="B170" s="6">
        <v>7</v>
      </c>
      <c r="C170" s="6">
        <v>43</v>
      </c>
      <c r="D170" s="4">
        <v>0.79127400000000003</v>
      </c>
      <c r="E170" s="4">
        <v>1.0512152220395581</v>
      </c>
      <c r="F170" s="4">
        <v>0.91563622697983105</v>
      </c>
      <c r="G170" s="4">
        <v>1.1669419629393012</v>
      </c>
      <c r="H170" s="4">
        <v>0.86417943795208707</v>
      </c>
      <c r="I170">
        <f t="shared" si="30"/>
        <v>41.783801971396088</v>
      </c>
      <c r="J170">
        <f t="shared" si="35"/>
        <v>41.78713966971376</v>
      </c>
      <c r="K170">
        <f t="shared" si="31"/>
        <v>49</v>
      </c>
      <c r="L170">
        <f t="shared" si="36"/>
        <v>0.79083741178651545</v>
      </c>
      <c r="M170">
        <f t="shared" si="32"/>
        <v>0.97171632491618809</v>
      </c>
      <c r="N170">
        <f t="shared" si="33"/>
        <v>0.97179394580729672</v>
      </c>
      <c r="O170">
        <f t="shared" si="34"/>
        <v>0.99944824648164277</v>
      </c>
    </row>
    <row r="171" spans="2:15" x14ac:dyDescent="0.3">
      <c r="B171" s="6">
        <v>7</v>
      </c>
      <c r="C171" s="6">
        <v>42</v>
      </c>
      <c r="D171" s="4">
        <v>0.83473600000000003</v>
      </c>
      <c r="E171" s="4">
        <v>1.2187776323456698</v>
      </c>
      <c r="F171" s="4">
        <v>1.0615875126344074</v>
      </c>
      <c r="G171" s="4">
        <v>1.5937859960942051</v>
      </c>
      <c r="H171" s="4">
        <v>0.78630917382264731</v>
      </c>
      <c r="I171">
        <f t="shared" si="30"/>
        <v>41.902049787147263</v>
      </c>
      <c r="J171">
        <f t="shared" si="35"/>
        <v>41.36029563655886</v>
      </c>
      <c r="K171">
        <f t="shared" si="31"/>
        <v>49</v>
      </c>
      <c r="L171">
        <f t="shared" si="36"/>
        <v>0.91689592016893007</v>
      </c>
      <c r="M171">
        <f t="shared" si="32"/>
        <v>0.9976678520749348</v>
      </c>
      <c r="N171">
        <f t="shared" si="33"/>
        <v>0.98476894372759194</v>
      </c>
      <c r="O171">
        <f t="shared" si="34"/>
        <v>1.0984262331670493</v>
      </c>
    </row>
    <row r="172" spans="2:15" x14ac:dyDescent="0.3">
      <c r="B172" s="6">
        <v>7</v>
      </c>
      <c r="C172" s="6">
        <v>45</v>
      </c>
      <c r="D172" s="4">
        <v>1.035458</v>
      </c>
      <c r="E172" s="4">
        <v>1.4743365713258139</v>
      </c>
      <c r="F172" s="4">
        <v>1.2841860992537539</v>
      </c>
      <c r="G172" s="4">
        <v>1.7194170917908351</v>
      </c>
      <c r="H172" s="4">
        <v>0.80631459926385207</v>
      </c>
      <c r="I172">
        <f t="shared" si="30"/>
        <v>41.6363807133622</v>
      </c>
      <c r="J172">
        <f t="shared" si="35"/>
        <v>41.234664540862227</v>
      </c>
      <c r="K172">
        <f t="shared" si="31"/>
        <v>49</v>
      </c>
      <c r="L172">
        <f t="shared" si="36"/>
        <v>1.1091549035099837</v>
      </c>
      <c r="M172">
        <f t="shared" si="32"/>
        <v>0.92525290474138222</v>
      </c>
      <c r="N172">
        <f t="shared" si="33"/>
        <v>0.91632587868582727</v>
      </c>
      <c r="O172">
        <f t="shared" si="34"/>
        <v>1.0711732426713432</v>
      </c>
    </row>
    <row r="173" spans="2:15" x14ac:dyDescent="0.3">
      <c r="B173" s="6">
        <v>7</v>
      </c>
      <c r="C173" s="6">
        <v>40</v>
      </c>
      <c r="D173" s="4">
        <v>0.96843000000000001</v>
      </c>
      <c r="E173" s="4">
        <v>2.0475327335917632</v>
      </c>
      <c r="F173" s="4">
        <v>1.783455097963861</v>
      </c>
      <c r="G173" s="4">
        <v>1.4845013893037122</v>
      </c>
      <c r="H173" s="4">
        <v>0.54300778365860702</v>
      </c>
      <c r="I173">
        <f t="shared" si="30"/>
        <v>43.71444412508604</v>
      </c>
      <c r="J173">
        <f t="shared" si="35"/>
        <v>41.469580243349355</v>
      </c>
      <c r="K173">
        <f t="shared" si="31"/>
        <v>49</v>
      </c>
      <c r="L173">
        <f t="shared" si="36"/>
        <v>1.5403748477311765</v>
      </c>
      <c r="M173">
        <f t="shared" si="32"/>
        <v>1.0928611031271509</v>
      </c>
      <c r="N173">
        <f t="shared" si="33"/>
        <v>1.0367395060837339</v>
      </c>
      <c r="O173">
        <f t="shared" si="34"/>
        <v>1.5905897666647837</v>
      </c>
    </row>
    <row r="174" spans="2:15" x14ac:dyDescent="0.3">
      <c r="B174" s="6">
        <v>7</v>
      </c>
      <c r="C174" s="6">
        <v>40</v>
      </c>
      <c r="D174" s="4">
        <v>1.1091740000000001</v>
      </c>
      <c r="E174" s="4">
        <v>1.3785975429167996</v>
      </c>
      <c r="F174" s="4">
        <v>1.2007948764962835</v>
      </c>
      <c r="G174" s="4">
        <v>1.2726301878888098</v>
      </c>
      <c r="H174" s="4">
        <v>0.92369981060910455</v>
      </c>
      <c r="I174">
        <f t="shared" si="30"/>
        <v>41.261471137847458</v>
      </c>
      <c r="J174">
        <f t="shared" si="35"/>
        <v>41.681451444764257</v>
      </c>
      <c r="K174">
        <f t="shared" si="31"/>
        <v>49</v>
      </c>
      <c r="L174">
        <f t="shared" si="36"/>
        <v>1.0371296856035679</v>
      </c>
      <c r="M174">
        <f t="shared" si="32"/>
        <v>1.0315367784461864</v>
      </c>
      <c r="N174">
        <f t="shared" si="33"/>
        <v>1.0420362861191064</v>
      </c>
      <c r="O174">
        <f t="shared" si="34"/>
        <v>0.93504687776991513</v>
      </c>
    </row>
    <row r="175" spans="2:15" x14ac:dyDescent="0.3">
      <c r="B175" s="6">
        <v>7</v>
      </c>
      <c r="C175" s="6">
        <v>42</v>
      </c>
      <c r="D175" s="4">
        <v>1.0020849999999999</v>
      </c>
      <c r="E175" s="4">
        <v>1.3503984442049008</v>
      </c>
      <c r="F175" s="4">
        <v>1.1762327166193567</v>
      </c>
      <c r="G175" s="4">
        <v>1.1517441735794292</v>
      </c>
      <c r="H175" s="4">
        <v>0.85194450540376088</v>
      </c>
      <c r="I175">
        <f t="shared" si="30"/>
        <v>41.884644288594245</v>
      </c>
      <c r="J175">
        <f t="shared" si="35"/>
        <v>41.802337459073634</v>
      </c>
      <c r="K175">
        <f t="shared" si="31"/>
        <v>49</v>
      </c>
      <c r="L175">
        <f t="shared" si="36"/>
        <v>1.0159152836690502</v>
      </c>
      <c r="M175">
        <f t="shared" si="32"/>
        <v>0.99725343544272016</v>
      </c>
      <c r="N175">
        <f t="shared" si="33"/>
        <v>0.99529374902556267</v>
      </c>
      <c r="O175">
        <f t="shared" si="34"/>
        <v>1.0138015075258588</v>
      </c>
    </row>
    <row r="176" spans="2:15" x14ac:dyDescent="0.3">
      <c r="B176" s="6">
        <v>7</v>
      </c>
      <c r="C176" s="6">
        <v>42</v>
      </c>
      <c r="D176" s="4">
        <v>1.248785</v>
      </c>
      <c r="E176" s="4">
        <v>1.6077804247327241</v>
      </c>
      <c r="F176" s="4">
        <v>1.4004192205836454</v>
      </c>
      <c r="G176" s="4">
        <v>1.6247021347941841</v>
      </c>
      <c r="H176" s="4">
        <v>0.89172226547958289</v>
      </c>
      <c r="I176">
        <f t="shared" si="30"/>
        <v>41.133242006848732</v>
      </c>
      <c r="J176">
        <f t="shared" si="35"/>
        <v>41.329379497858881</v>
      </c>
      <c r="K176">
        <f t="shared" si="31"/>
        <v>49</v>
      </c>
      <c r="L176">
        <f t="shared" si="36"/>
        <v>1.2095457553874773</v>
      </c>
      <c r="M176">
        <f t="shared" si="32"/>
        <v>0.9793629049249698</v>
      </c>
      <c r="N176">
        <f t="shared" si="33"/>
        <v>0.9840328451871162</v>
      </c>
      <c r="O176">
        <f t="shared" si="34"/>
        <v>0.96857806218642706</v>
      </c>
    </row>
    <row r="177" spans="2:15" x14ac:dyDescent="0.3">
      <c r="B177" s="6">
        <v>7</v>
      </c>
      <c r="C177" s="6">
        <v>45</v>
      </c>
      <c r="D177" s="4">
        <v>0.57657700000000001</v>
      </c>
      <c r="E177" s="4">
        <v>0.95316960557592068</v>
      </c>
      <c r="F177" s="4">
        <v>0.83023590509665146</v>
      </c>
      <c r="G177" s="4">
        <v>1.4159717292502798</v>
      </c>
      <c r="H177" s="4">
        <v>0.69447369893365196</v>
      </c>
      <c r="I177">
        <f t="shared" si="30"/>
        <v>42.722712378214155</v>
      </c>
      <c r="J177">
        <f t="shared" si="35"/>
        <v>41.538109903402784</v>
      </c>
      <c r="K177">
        <f t="shared" si="31"/>
        <v>49</v>
      </c>
      <c r="L177">
        <f t="shared" si="36"/>
        <v>0.71707692969353598</v>
      </c>
      <c r="M177">
        <f t="shared" si="32"/>
        <v>0.94939360840475895</v>
      </c>
      <c r="N177">
        <f t="shared" si="33"/>
        <v>0.92306910896450634</v>
      </c>
      <c r="O177">
        <f t="shared" si="34"/>
        <v>1.243679386610177</v>
      </c>
    </row>
    <row r="178" spans="2:15" x14ac:dyDescent="0.3">
      <c r="B178" s="6">
        <v>7</v>
      </c>
      <c r="C178" s="6">
        <v>42</v>
      </c>
      <c r="D178" s="4">
        <v>1.2179500000000001</v>
      </c>
      <c r="E178" s="4">
        <v>1.6561707564718589</v>
      </c>
      <c r="F178" s="4">
        <v>1.4425684777928001</v>
      </c>
      <c r="G178" s="4">
        <v>1.2669550553332318</v>
      </c>
      <c r="H178" s="4">
        <v>0.84429267570266253</v>
      </c>
      <c r="I178">
        <f t="shared" si="30"/>
        <v>41.82299621474813</v>
      </c>
      <c r="J178">
        <f t="shared" si="35"/>
        <v>41.68712657731983</v>
      </c>
      <c r="K178">
        <f t="shared" si="31"/>
        <v>49</v>
      </c>
      <c r="L178">
        <f t="shared" si="36"/>
        <v>1.2459501794347427</v>
      </c>
      <c r="M178">
        <f t="shared" si="32"/>
        <v>0.99578562416066974</v>
      </c>
      <c r="N178">
        <f t="shared" si="33"/>
        <v>0.99255063279332933</v>
      </c>
      <c r="O178">
        <f t="shared" si="34"/>
        <v>1.0229895968100027</v>
      </c>
    </row>
    <row r="179" spans="2:15" x14ac:dyDescent="0.3">
      <c r="B179" s="6">
        <v>8</v>
      </c>
      <c r="C179" s="6">
        <v>47</v>
      </c>
      <c r="D179" s="4">
        <v>0.94863699999999995</v>
      </c>
      <c r="E179" s="4">
        <v>1.2661480530875933</v>
      </c>
      <c r="F179" s="4">
        <v>1.1399337508653138</v>
      </c>
      <c r="G179" s="4">
        <v>1.915804464692761</v>
      </c>
      <c r="H179" s="4">
        <v>0.83218608035765052</v>
      </c>
      <c r="I179">
        <f t="shared" si="30"/>
        <v>45.510902427753273</v>
      </c>
      <c r="J179">
        <f t="shared" si="35"/>
        <v>45.12247270326754</v>
      </c>
      <c r="K179">
        <f t="shared" si="31"/>
        <v>64</v>
      </c>
      <c r="L179">
        <f t="shared" si="36"/>
        <v>1.003985019097575</v>
      </c>
      <c r="M179">
        <f t="shared" si="32"/>
        <v>0.96831707293092073</v>
      </c>
      <c r="N179">
        <f t="shared" si="33"/>
        <v>0.96005261070782</v>
      </c>
      <c r="O179">
        <f t="shared" si="34"/>
        <v>1.0583447821427743</v>
      </c>
    </row>
    <row r="180" spans="2:15" x14ac:dyDescent="0.3">
      <c r="B180" s="6">
        <v>8</v>
      </c>
      <c r="C180" s="6">
        <v>45</v>
      </c>
      <c r="D180" s="4">
        <v>1.137391</v>
      </c>
      <c r="E180" s="4">
        <v>1.3946506042244828</v>
      </c>
      <c r="F180" s="4">
        <v>1.2556266943216685</v>
      </c>
      <c r="G180" s="4">
        <v>1.8963349945632664</v>
      </c>
      <c r="H180" s="4">
        <v>0.90583531326916922</v>
      </c>
      <c r="I180">
        <f t="shared" si="30"/>
        <v>44.960647504720114</v>
      </c>
      <c r="J180">
        <f t="shared" si="35"/>
        <v>45.161411643526534</v>
      </c>
      <c r="K180">
        <f t="shared" si="31"/>
        <v>64</v>
      </c>
      <c r="L180">
        <f t="shared" si="36"/>
        <v>1.10588039850652</v>
      </c>
      <c r="M180">
        <f t="shared" si="32"/>
        <v>0.99912550010489143</v>
      </c>
      <c r="N180">
        <f t="shared" si="33"/>
        <v>1.0035869254117007</v>
      </c>
      <c r="O180">
        <f t="shared" si="34"/>
        <v>0.97229571757339384</v>
      </c>
    </row>
    <row r="181" spans="2:15" x14ac:dyDescent="0.3">
      <c r="B181" s="6">
        <v>8</v>
      </c>
      <c r="C181" s="6">
        <v>48</v>
      </c>
      <c r="D181" s="4">
        <v>1.1327970000000001</v>
      </c>
      <c r="E181" s="4">
        <v>1.7666550609468201</v>
      </c>
      <c r="F181" s="4">
        <v>1.5905483763919488</v>
      </c>
      <c r="G181" s="4">
        <v>2.2283542562119689</v>
      </c>
      <c r="H181" s="4">
        <v>0.71220531032804757</v>
      </c>
      <c r="I181">
        <f t="shared" si="30"/>
        <v>45.845649004951682</v>
      </c>
      <c r="J181">
        <f t="shared" si="35"/>
        <v>44.497373120229128</v>
      </c>
      <c r="K181">
        <f t="shared" si="31"/>
        <v>64</v>
      </c>
      <c r="L181">
        <f t="shared" si="36"/>
        <v>1.4008592524217349</v>
      </c>
      <c r="M181">
        <f t="shared" si="32"/>
        <v>0.95511768760316007</v>
      </c>
      <c r="N181">
        <f t="shared" si="33"/>
        <v>0.92702860667144016</v>
      </c>
      <c r="O181">
        <f t="shared" si="34"/>
        <v>1.2366375020605942</v>
      </c>
    </row>
    <row r="182" spans="2:15" x14ac:dyDescent="0.3">
      <c r="B182" s="6">
        <v>8</v>
      </c>
      <c r="C182" s="6">
        <v>47</v>
      </c>
      <c r="D182" s="4">
        <v>1.257571</v>
      </c>
      <c r="E182" s="4">
        <v>1.5263645916612167</v>
      </c>
      <c r="F182" s="4">
        <v>1.374210946277072</v>
      </c>
      <c r="G182" s="4">
        <v>1.2658154968327282</v>
      </c>
      <c r="H182" s="4">
        <v>0.91512224044418666</v>
      </c>
      <c r="I182">
        <f t="shared" si="30"/>
        <v>46.147391082781049</v>
      </c>
      <c r="J182">
        <f t="shared" si="35"/>
        <v>46.422450638987605</v>
      </c>
      <c r="K182">
        <f t="shared" si="31"/>
        <v>64</v>
      </c>
      <c r="L182">
        <f t="shared" si="36"/>
        <v>1.2103222683728543</v>
      </c>
      <c r="M182">
        <f t="shared" si="32"/>
        <v>0.98185938474002232</v>
      </c>
      <c r="N182">
        <f t="shared" si="33"/>
        <v>0.98771171572314054</v>
      </c>
      <c r="O182">
        <f t="shared" si="34"/>
        <v>0.96242857729134523</v>
      </c>
    </row>
    <row r="183" spans="2:15" x14ac:dyDescent="0.3">
      <c r="B183" s="6">
        <v>8</v>
      </c>
      <c r="C183" s="6">
        <v>46</v>
      </c>
      <c r="D183" s="4">
        <v>0.80789200000000005</v>
      </c>
      <c r="E183" s="4">
        <v>1.0965653439601355</v>
      </c>
      <c r="F183" s="4">
        <v>0.98725567089973898</v>
      </c>
      <c r="G183" s="4">
        <v>1.3016919413121495</v>
      </c>
      <c r="H183" s="4">
        <v>0.81832095151575557</v>
      </c>
      <c r="I183">
        <f t="shared" si="30"/>
        <v>46.850048505249653</v>
      </c>
      <c r="J183">
        <f t="shared" si="35"/>
        <v>46.350697750028765</v>
      </c>
      <c r="K183">
        <f t="shared" si="31"/>
        <v>64</v>
      </c>
      <c r="L183">
        <f t="shared" si="36"/>
        <v>0.86951535810748648</v>
      </c>
      <c r="M183">
        <f t="shared" si="32"/>
        <v>1.0184793153315141</v>
      </c>
      <c r="N183">
        <f t="shared" si="33"/>
        <v>1.0076238641310602</v>
      </c>
      <c r="O183">
        <f t="shared" si="34"/>
        <v>1.0762767277154452</v>
      </c>
    </row>
    <row r="184" spans="2:15" x14ac:dyDescent="0.3">
      <c r="B184" s="6">
        <v>8</v>
      </c>
      <c r="C184" s="6">
        <v>45</v>
      </c>
      <c r="D184" s="4">
        <v>1.2276480000000001</v>
      </c>
      <c r="E184" s="4">
        <v>1.7353092134063544</v>
      </c>
      <c r="F184" s="4">
        <v>1.5623271984074942</v>
      </c>
      <c r="G184" s="4">
        <v>1.4745700209168857</v>
      </c>
      <c r="H184" s="4">
        <v>0.78578162196200763</v>
      </c>
      <c r="I184">
        <f t="shared" si="30"/>
        <v>46.76460698247017</v>
      </c>
      <c r="J184">
        <f t="shared" si="35"/>
        <v>46.004941590819293</v>
      </c>
      <c r="K184">
        <f t="shared" si="31"/>
        <v>64</v>
      </c>
      <c r="L184">
        <f t="shared" si="36"/>
        <v>1.3760037378831305</v>
      </c>
      <c r="M184">
        <f t="shared" si="32"/>
        <v>1.0392134884993371</v>
      </c>
      <c r="N184">
        <f t="shared" si="33"/>
        <v>1.0223320353515399</v>
      </c>
      <c r="O184">
        <f t="shared" si="34"/>
        <v>1.1208455012211402</v>
      </c>
    </row>
    <row r="185" spans="2:15" x14ac:dyDescent="0.3">
      <c r="B185" s="6">
        <v>8</v>
      </c>
      <c r="C185" s="6">
        <v>48</v>
      </c>
      <c r="D185" s="4">
        <v>1.077285</v>
      </c>
      <c r="E185" s="4">
        <v>1.5878203920194092</v>
      </c>
      <c r="F185" s="4">
        <v>1.4295406060620464</v>
      </c>
      <c r="G185" s="4">
        <v>1.5192038696926089</v>
      </c>
      <c r="H185" s="4">
        <v>0.75358824746335507</v>
      </c>
      <c r="I185">
        <f t="shared" si="30"/>
        <v>46.932886280907937</v>
      </c>
      <c r="J185">
        <f t="shared" si="35"/>
        <v>45.915673893267844</v>
      </c>
      <c r="K185">
        <f t="shared" si="31"/>
        <v>64</v>
      </c>
      <c r="L185">
        <f t="shared" si="36"/>
        <v>1.2590533016401053</v>
      </c>
      <c r="M185">
        <f t="shared" si="32"/>
        <v>0.97776846418558205</v>
      </c>
      <c r="N185">
        <f t="shared" si="33"/>
        <v>0.95657653944308008</v>
      </c>
      <c r="O185">
        <f t="shared" si="34"/>
        <v>1.168728146813615</v>
      </c>
    </row>
    <row r="186" spans="2:15" x14ac:dyDescent="0.3">
      <c r="B186" s="6">
        <v>8</v>
      </c>
      <c r="C186" s="6">
        <v>45</v>
      </c>
      <c r="D186" s="4">
        <v>1.0407310000000001</v>
      </c>
      <c r="E186" s="4">
        <v>1.2464837407689495</v>
      </c>
      <c r="F186" s="4">
        <v>1.12222964963883</v>
      </c>
      <c r="G186" s="4">
        <v>1.1839222821457709</v>
      </c>
      <c r="H186" s="4">
        <v>0.92737792156439747</v>
      </c>
      <c r="I186">
        <f t="shared" si="30"/>
        <v>46.213132063193278</v>
      </c>
      <c r="J186">
        <f t="shared" si="35"/>
        <v>46.58623706836152</v>
      </c>
      <c r="K186">
        <f t="shared" si="31"/>
        <v>64</v>
      </c>
      <c r="L186">
        <f t="shared" si="36"/>
        <v>0.98839231259644356</v>
      </c>
      <c r="M186">
        <f t="shared" si="32"/>
        <v>1.0269584902931839</v>
      </c>
      <c r="N186">
        <f t="shared" si="33"/>
        <v>1.035249712630256</v>
      </c>
      <c r="O186">
        <f t="shared" si="34"/>
        <v>0.94970968732212602</v>
      </c>
    </row>
    <row r="187" spans="2:15" x14ac:dyDescent="0.3">
      <c r="B187" s="6">
        <v>8</v>
      </c>
      <c r="C187" s="6">
        <v>47</v>
      </c>
      <c r="D187" s="4">
        <v>0.66806699999999997</v>
      </c>
      <c r="E187" s="4">
        <v>1.0441425135438185</v>
      </c>
      <c r="F187" s="4">
        <v>0.9400585413367919</v>
      </c>
      <c r="G187" s="4">
        <v>1.1218876190794649</v>
      </c>
      <c r="H187" s="4">
        <v>0.71066531564086244</v>
      </c>
      <c r="I187">
        <f t="shared" si="30"/>
        <v>48.070902236714169</v>
      </c>
      <c r="J187">
        <f t="shared" si="35"/>
        <v>46.710306394494133</v>
      </c>
      <c r="K187">
        <f t="shared" si="31"/>
        <v>64</v>
      </c>
      <c r="L187">
        <f t="shared" si="36"/>
        <v>0.82794696784828381</v>
      </c>
      <c r="M187">
        <f t="shared" si="32"/>
        <v>1.0227851539726418</v>
      </c>
      <c r="N187">
        <f t="shared" si="33"/>
        <v>0.99383630626583264</v>
      </c>
      <c r="O187">
        <f t="shared" si="34"/>
        <v>1.2393172658554963</v>
      </c>
    </row>
    <row r="188" spans="2:15" x14ac:dyDescent="0.3">
      <c r="B188" s="6">
        <v>8</v>
      </c>
      <c r="C188" s="6">
        <v>48</v>
      </c>
      <c r="D188" s="4">
        <v>1.3645179999999999</v>
      </c>
      <c r="E188" s="4">
        <v>1.6791291061422822</v>
      </c>
      <c r="F188" s="4">
        <v>1.5117473311941938</v>
      </c>
      <c r="G188" s="4">
        <v>1.6629575419163904</v>
      </c>
      <c r="H188" s="4">
        <v>0.90260982893358832</v>
      </c>
      <c r="I188">
        <f t="shared" si="30"/>
        <v>45.45320628469851</v>
      </c>
      <c r="J188">
        <f t="shared" si="35"/>
        <v>45.628166548820282</v>
      </c>
      <c r="K188">
        <f t="shared" si="31"/>
        <v>64</v>
      </c>
      <c r="L188">
        <f t="shared" si="36"/>
        <v>1.3314560359561101</v>
      </c>
      <c r="M188">
        <f t="shared" si="32"/>
        <v>0.94694179759788566</v>
      </c>
      <c r="N188">
        <f t="shared" si="33"/>
        <v>0.95058680310042254</v>
      </c>
      <c r="O188">
        <f t="shared" si="34"/>
        <v>0.97577022505830646</v>
      </c>
    </row>
    <row r="189" spans="2:15" x14ac:dyDescent="0.3">
      <c r="B189" s="6">
        <v>8</v>
      </c>
      <c r="C189" s="6">
        <v>43</v>
      </c>
      <c r="D189" s="4">
        <v>1.0023550000000001</v>
      </c>
      <c r="E189" s="4">
        <v>1.2426457331637297</v>
      </c>
      <c r="F189" s="4">
        <v>1.1187742287703153</v>
      </c>
      <c r="G189" s="4">
        <v>1.4041484857260267</v>
      </c>
      <c r="H189" s="4">
        <v>0.89594037315439801</v>
      </c>
      <c r="I189">
        <f t="shared" si="30"/>
        <v>46.024180043312768</v>
      </c>
      <c r="J189">
        <f t="shared" si="35"/>
        <v>46.145784661201013</v>
      </c>
      <c r="K189">
        <f t="shared" si="31"/>
        <v>64</v>
      </c>
      <c r="L189">
        <f t="shared" si="36"/>
        <v>0.98534898592589582</v>
      </c>
      <c r="M189">
        <f t="shared" si="32"/>
        <v>1.0703297684491342</v>
      </c>
      <c r="N189">
        <f t="shared" si="33"/>
        <v>1.0731577828186283</v>
      </c>
      <c r="O189">
        <f t="shared" si="34"/>
        <v>0.98303394099485286</v>
      </c>
    </row>
    <row r="190" spans="2:15" x14ac:dyDescent="0.3">
      <c r="B190" s="6">
        <v>8</v>
      </c>
      <c r="C190" s="6">
        <v>47</v>
      </c>
      <c r="D190" s="4">
        <v>0.86186600000000002</v>
      </c>
      <c r="E190" s="4">
        <v>1.0090425710275532</v>
      </c>
      <c r="F190" s="4">
        <v>0.90845749039322166</v>
      </c>
      <c r="G190" s="4">
        <v>1.6968659302741715</v>
      </c>
      <c r="H190" s="4">
        <v>0.94871362624457556</v>
      </c>
      <c r="I190">
        <f t="shared" si="30"/>
        <v>45.01655912949505</v>
      </c>
      <c r="J190">
        <f t="shared" si="35"/>
        <v>45.560349772104722</v>
      </c>
      <c r="K190">
        <f t="shared" si="31"/>
        <v>64</v>
      </c>
      <c r="L190">
        <f t="shared" si="36"/>
        <v>0.80011466468943782</v>
      </c>
      <c r="M190">
        <f t="shared" si="32"/>
        <v>0.95779913041478826</v>
      </c>
      <c r="N190">
        <f t="shared" si="33"/>
        <v>0.96936914408733454</v>
      </c>
      <c r="O190">
        <f t="shared" si="34"/>
        <v>0.92835158213624602</v>
      </c>
    </row>
    <row r="191" spans="2:15" x14ac:dyDescent="0.3">
      <c r="B191" s="6">
        <v>8</v>
      </c>
      <c r="C191" s="6">
        <v>45</v>
      </c>
      <c r="D191" s="4">
        <v>1.0440579999999999</v>
      </c>
      <c r="E191" s="4">
        <v>1.3302833747521003</v>
      </c>
      <c r="F191" s="4">
        <v>1.197675827401854</v>
      </c>
      <c r="G191" s="4">
        <v>1.475259677585236</v>
      </c>
      <c r="H191" s="4">
        <v>0.87173672216871845</v>
      </c>
      <c r="I191">
        <f t="shared" si="30"/>
        <v>46.075586867479785</v>
      </c>
      <c r="J191">
        <f t="shared" si="35"/>
        <v>46.003562277482594</v>
      </c>
      <c r="K191">
        <f t="shared" si="31"/>
        <v>64</v>
      </c>
      <c r="L191">
        <f t="shared" si="36"/>
        <v>1.0548407638022701</v>
      </c>
      <c r="M191">
        <f t="shared" si="32"/>
        <v>1.0239019303884396</v>
      </c>
      <c r="N191">
        <f t="shared" si="33"/>
        <v>1.0223013839440576</v>
      </c>
      <c r="O191">
        <f t="shared" si="34"/>
        <v>1.0103277440547078</v>
      </c>
    </row>
    <row r="192" spans="2:15" x14ac:dyDescent="0.3">
      <c r="B192" s="6">
        <v>8</v>
      </c>
      <c r="C192" s="6">
        <v>48</v>
      </c>
      <c r="D192" s="4">
        <v>0.96543199999999996</v>
      </c>
      <c r="E192" s="4">
        <v>1.455229416180597</v>
      </c>
      <c r="F192" s="4">
        <v>1.3101667871391711</v>
      </c>
      <c r="G192" s="4">
        <v>1.6246315072297717</v>
      </c>
      <c r="H192" s="4">
        <v>0.73687717432379696</v>
      </c>
      <c r="I192">
        <f t="shared" si="30"/>
        <v>46.855719590950081</v>
      </c>
      <c r="J192">
        <f t="shared" si="35"/>
        <v>45.704818618193521</v>
      </c>
      <c r="K192">
        <f t="shared" si="31"/>
        <v>64</v>
      </c>
      <c r="L192">
        <f t="shared" si="36"/>
        <v>1.153916028723976</v>
      </c>
      <c r="M192">
        <f t="shared" si="32"/>
        <v>0.97616082481146005</v>
      </c>
      <c r="N192">
        <f t="shared" si="33"/>
        <v>0.95218372121236505</v>
      </c>
      <c r="O192">
        <f t="shared" si="34"/>
        <v>1.1952328374489101</v>
      </c>
    </row>
    <row r="193" spans="2:15" ht="15.5" x14ac:dyDescent="0.3">
      <c r="B193" s="7">
        <v>8</v>
      </c>
      <c r="C193" s="7">
        <v>46</v>
      </c>
      <c r="D193" s="8">
        <v>1.067696</v>
      </c>
      <c r="E193" s="4">
        <v>1.332962357443727</v>
      </c>
      <c r="F193" s="4">
        <v>1.2000877592298278</v>
      </c>
      <c r="G193" s="4">
        <v>1.7672919213105305</v>
      </c>
      <c r="H193" s="4">
        <v>0.88968160185652423</v>
      </c>
      <c r="I193">
        <f t="shared" si="30"/>
        <v>45.347963342526747</v>
      </c>
      <c r="J193">
        <f t="shared" si="35"/>
        <v>45.419497790032004</v>
      </c>
      <c r="K193">
        <f t="shared" si="31"/>
        <v>64</v>
      </c>
      <c r="L193">
        <f t="shared" si="36"/>
        <v>1.0569650481482089</v>
      </c>
      <c r="M193">
        <f t="shared" si="32"/>
        <v>0.98582529005492925</v>
      </c>
      <c r="N193">
        <f t="shared" si="33"/>
        <v>0.9873803867398262</v>
      </c>
      <c r="O193">
        <f t="shared" si="34"/>
        <v>0.98994943143760861</v>
      </c>
    </row>
    <row r="194" spans="2:15" x14ac:dyDescent="0.3">
      <c r="B194" s="6">
        <v>8</v>
      </c>
      <c r="C194" s="6">
        <v>48</v>
      </c>
      <c r="D194" s="4">
        <v>1.1105480000000001</v>
      </c>
      <c r="E194" s="4">
        <v>1.3559883976619314</v>
      </c>
      <c r="F194" s="4">
        <v>1.2208184789347669</v>
      </c>
      <c r="G194" s="4">
        <v>1.5931112708259247</v>
      </c>
      <c r="H194" s="4">
        <v>0.90967495918722985</v>
      </c>
      <c r="I194">
        <f t="shared" si="30"/>
        <v>45.536377784850309</v>
      </c>
      <c r="J194">
        <f t="shared" si="35"/>
        <v>45.767859091001213</v>
      </c>
      <c r="K194">
        <f t="shared" si="31"/>
        <v>64</v>
      </c>
      <c r="L194">
        <f t="shared" si="36"/>
        <v>1.0752234179903777</v>
      </c>
      <c r="M194">
        <f t="shared" si="32"/>
        <v>0.94867453718438144</v>
      </c>
      <c r="N194">
        <f t="shared" si="33"/>
        <v>0.95349706439585857</v>
      </c>
      <c r="O194">
        <f t="shared" si="34"/>
        <v>0.96819175577316563</v>
      </c>
    </row>
    <row r="195" spans="2:15" x14ac:dyDescent="0.3">
      <c r="B195" s="6">
        <v>8</v>
      </c>
      <c r="C195" s="6">
        <v>53</v>
      </c>
      <c r="D195" s="4">
        <v>1.285032</v>
      </c>
      <c r="E195" s="4">
        <v>2.7034508124448609</v>
      </c>
      <c r="F195" s="4">
        <v>2.4339608763722924</v>
      </c>
      <c r="G195" s="4">
        <v>1.5385240741701482</v>
      </c>
      <c r="H195" s="4">
        <v>0.52795918474880399</v>
      </c>
      <c r="I195">
        <f t="shared" si="30"/>
        <v>48.699278373669273</v>
      </c>
      <c r="J195">
        <f t="shared" si="35"/>
        <v>45.877033484312769</v>
      </c>
      <c r="K195">
        <f t="shared" si="31"/>
        <v>64</v>
      </c>
      <c r="L195">
        <f t="shared" si="36"/>
        <v>2.1436862055294221</v>
      </c>
      <c r="M195">
        <f t="shared" si="32"/>
        <v>0.91885430893715614</v>
      </c>
      <c r="N195">
        <f t="shared" si="33"/>
        <v>0.86560440536439187</v>
      </c>
      <c r="O195">
        <f t="shared" si="34"/>
        <v>1.6681967495980039</v>
      </c>
    </row>
    <row r="196" spans="2:15" x14ac:dyDescent="0.3">
      <c r="B196" s="6">
        <v>8</v>
      </c>
      <c r="C196" s="6">
        <v>45</v>
      </c>
      <c r="D196" s="4">
        <v>1.036772</v>
      </c>
      <c r="E196" s="4">
        <v>1.2710072967485235</v>
      </c>
      <c r="F196" s="4">
        <v>1.1443086072174324</v>
      </c>
      <c r="G196" s="4">
        <v>1.2347465706196161</v>
      </c>
      <c r="H196" s="4">
        <v>0.90602482010606855</v>
      </c>
      <c r="I196">
        <f t="shared" ref="I196:I198" si="37">6*B196+(6-B196)*G196+(1-H196)*B196</f>
        <v>46.282308297912216</v>
      </c>
      <c r="J196">
        <f t="shared" si="35"/>
        <v>46.484588491413831</v>
      </c>
      <c r="K196">
        <f t="shared" ref="K196:K198" si="38">B196^2</f>
        <v>64</v>
      </c>
      <c r="L196">
        <f t="shared" si="36"/>
        <v>1.0078381291883121</v>
      </c>
      <c r="M196">
        <f t="shared" ref="M196:M198" si="39">I196/C196</f>
        <v>1.0284957399536048</v>
      </c>
      <c r="N196">
        <f t="shared" ref="N196:N198" si="40">J196/C196</f>
        <v>1.0329908553647518</v>
      </c>
      <c r="O196">
        <f t="shared" ref="O196:O198" si="41">L196/D196</f>
        <v>0.97209234931914834</v>
      </c>
    </row>
    <row r="197" spans="2:15" x14ac:dyDescent="0.3">
      <c r="B197" s="6">
        <v>10</v>
      </c>
      <c r="C197" s="6">
        <v>57</v>
      </c>
      <c r="D197" s="4">
        <v>1.3116589999999999</v>
      </c>
      <c r="E197" s="4">
        <v>1.6319108721720945</v>
      </c>
      <c r="F197" s="4">
        <v>1.5266351330151662</v>
      </c>
      <c r="G197" s="4">
        <v>1.2411493936261693</v>
      </c>
      <c r="H197" s="4">
        <v>0.85918303046610767</v>
      </c>
      <c r="I197">
        <f t="shared" si="37"/>
        <v>56.443572120834247</v>
      </c>
      <c r="J197">
        <f t="shared" si="35"/>
        <v>55.989484058148385</v>
      </c>
      <c r="K197">
        <f t="shared" si="38"/>
        <v>100</v>
      </c>
      <c r="L197">
        <f t="shared" si="36"/>
        <v>1.3809816789979024</v>
      </c>
      <c r="M197">
        <f t="shared" si="39"/>
        <v>0.99023810738305695</v>
      </c>
      <c r="N197">
        <f t="shared" si="40"/>
        <v>0.98227165014295414</v>
      </c>
      <c r="O197">
        <f t="shared" si="41"/>
        <v>1.0528511442363468</v>
      </c>
    </row>
    <row r="198" spans="2:15" x14ac:dyDescent="0.3">
      <c r="B198" s="6">
        <v>11</v>
      </c>
      <c r="C198" s="6">
        <v>61</v>
      </c>
      <c r="D198" s="4">
        <v>1.678925</v>
      </c>
      <c r="E198" s="4">
        <v>2.2713160420325851</v>
      </c>
      <c r="F198" s="4">
        <v>2.1498057303633691</v>
      </c>
      <c r="G198" s="4">
        <v>1.1200827121396733</v>
      </c>
      <c r="H198" s="4">
        <v>0.7809659153323687</v>
      </c>
      <c r="I198">
        <f t="shared" si="37"/>
        <v>62.808961370645584</v>
      </c>
      <c r="J198">
        <f t="shared" si="35"/>
        <v>61.353668071954701</v>
      </c>
      <c r="K198">
        <f t="shared" si="38"/>
        <v>121</v>
      </c>
      <c r="L198">
        <f t="shared" si="36"/>
        <v>1.9633429884440967</v>
      </c>
      <c r="M198">
        <f t="shared" si="39"/>
        <v>1.0296551044368127</v>
      </c>
      <c r="N198">
        <f t="shared" si="40"/>
        <v>1.005797837245159</v>
      </c>
      <c r="O198">
        <f t="shared" si="41"/>
        <v>1.1694048206108651</v>
      </c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DAE5A-A0C1-4961-A262-A073503563D4}">
  <dimension ref="A1:V2042"/>
  <sheetViews>
    <sheetView tabSelected="1" zoomScale="70" zoomScaleNormal="70" workbookViewId="0">
      <selection activeCell="R21" sqref="R21"/>
    </sheetView>
  </sheetViews>
  <sheetFormatPr defaultRowHeight="14" x14ac:dyDescent="0.3"/>
  <cols>
    <col min="4" max="7" width="8.6640625" style="14"/>
    <col min="8" max="8" width="10.33203125" style="14" customWidth="1"/>
    <col min="9" max="10" width="8.6640625" style="14"/>
    <col min="11" max="11" width="7.83203125" customWidth="1"/>
    <col min="12" max="14" width="8.6640625" style="14"/>
    <col min="15" max="15" width="9.58203125" style="14" customWidth="1"/>
    <col min="17" max="17" width="9.25" customWidth="1"/>
    <col min="19" max="19" width="9.5" customWidth="1"/>
  </cols>
  <sheetData>
    <row r="1" spans="1:22" x14ac:dyDescent="0.3">
      <c r="I1" s="2" t="s">
        <v>28</v>
      </c>
      <c r="J1" s="2" t="s">
        <v>29</v>
      </c>
      <c r="K1" s="29"/>
      <c r="L1" s="2" t="s">
        <v>30</v>
      </c>
      <c r="M1" s="2" t="s">
        <v>28</v>
      </c>
      <c r="N1" s="2" t="s">
        <v>29</v>
      </c>
      <c r="Q1" s="2" t="s">
        <v>30</v>
      </c>
      <c r="R1" s="2" t="s">
        <v>28</v>
      </c>
      <c r="S1" s="2" t="s">
        <v>29</v>
      </c>
    </row>
    <row r="2" spans="1:22" ht="18" customHeight="1" x14ac:dyDescent="0.4">
      <c r="A2" s="27" t="s">
        <v>21</v>
      </c>
      <c r="B2" s="21" t="s">
        <v>1</v>
      </c>
      <c r="C2" s="21" t="s">
        <v>12</v>
      </c>
      <c r="D2" s="22" t="s">
        <v>18</v>
      </c>
      <c r="E2" s="22" t="s">
        <v>2</v>
      </c>
      <c r="F2" s="22" t="s">
        <v>3</v>
      </c>
      <c r="G2" s="22" t="s">
        <v>0</v>
      </c>
      <c r="H2" s="22" t="s">
        <v>19</v>
      </c>
      <c r="I2" s="22" t="s">
        <v>27</v>
      </c>
      <c r="J2" s="22" t="s">
        <v>14</v>
      </c>
      <c r="K2" s="21" t="s">
        <v>11</v>
      </c>
      <c r="L2" s="22" t="s">
        <v>8</v>
      </c>
      <c r="M2" s="22" t="s">
        <v>15</v>
      </c>
      <c r="N2" s="22" t="s">
        <v>16</v>
      </c>
      <c r="O2" s="22" t="s">
        <v>17</v>
      </c>
      <c r="Q2" s="22" t="s">
        <v>15</v>
      </c>
      <c r="R2" s="22" t="s">
        <v>16</v>
      </c>
      <c r="S2" s="22" t="s">
        <v>17</v>
      </c>
    </row>
    <row r="3" spans="1:22" s="10" customFormat="1" x14ac:dyDescent="0.3">
      <c r="A3" s="27">
        <v>0.1</v>
      </c>
      <c r="B3" s="10">
        <v>6</v>
      </c>
      <c r="C3" s="10">
        <v>36</v>
      </c>
      <c r="D3" s="13">
        <v>0.837754</v>
      </c>
      <c r="E3" s="13">
        <v>1.0185221128052087</v>
      </c>
      <c r="F3" s="13">
        <v>0.8423110071233485</v>
      </c>
      <c r="G3" s="13">
        <v>1.0032467937977214</v>
      </c>
      <c r="H3" s="13">
        <v>0.99458987584774472</v>
      </c>
      <c r="I3" s="13">
        <v>36.032460744913529</v>
      </c>
      <c r="J3" s="13">
        <v>36</v>
      </c>
      <c r="K3" s="10">
        <v>36</v>
      </c>
      <c r="L3" s="13">
        <v>0.8423110071233485</v>
      </c>
      <c r="M3" s="13">
        <v>1.0009016873587091</v>
      </c>
      <c r="N3" s="13">
        <v>1</v>
      </c>
      <c r="O3" s="13">
        <v>1.0054395528082809</v>
      </c>
      <c r="P3" s="2" t="s">
        <v>4</v>
      </c>
      <c r="Q3" s="20">
        <f>MIN(M3:M2041)</f>
        <v>0.86425483148398718</v>
      </c>
      <c r="R3" s="20">
        <f>MIN(N3:N2041)</f>
        <v>0.85939724727100153</v>
      </c>
      <c r="S3" s="20">
        <f>MIN(O3:O2041)</f>
        <v>0.67625893204590504</v>
      </c>
    </row>
    <row r="4" spans="1:22" s="10" customFormat="1" x14ac:dyDescent="0.3">
      <c r="A4" s="27"/>
      <c r="B4" s="10">
        <v>6</v>
      </c>
      <c r="C4" s="10">
        <v>36</v>
      </c>
      <c r="D4" s="13">
        <v>0.88407999999999998</v>
      </c>
      <c r="E4" s="13">
        <v>1.0726369483204155</v>
      </c>
      <c r="F4" s="13">
        <v>0.88706361585914462</v>
      </c>
      <c r="G4" s="13">
        <v>1.0338985351389163</v>
      </c>
      <c r="H4" s="13">
        <v>0.99663652549174286</v>
      </c>
      <c r="I4" s="13">
        <v>36.020180847049545</v>
      </c>
      <c r="J4" s="13">
        <v>36</v>
      </c>
      <c r="K4" s="10">
        <v>36</v>
      </c>
      <c r="L4" s="13">
        <v>0.88706361585914462</v>
      </c>
      <c r="M4" s="13">
        <v>1.0005605790847096</v>
      </c>
      <c r="N4" s="13">
        <v>1</v>
      </c>
      <c r="O4" s="13">
        <v>1.0033748256482951</v>
      </c>
      <c r="P4" s="2" t="s">
        <v>5</v>
      </c>
      <c r="Q4" s="20">
        <f>MAX(M3:M2041)</f>
        <v>1.4004228870961446</v>
      </c>
      <c r="R4" s="20">
        <f>MAX(N3:N2041)</f>
        <v>1.3560558480841478</v>
      </c>
      <c r="S4" s="20">
        <f>MAX(O3:O2041)</f>
        <v>2.5324168727161864</v>
      </c>
    </row>
    <row r="5" spans="1:22" s="10" customFormat="1" x14ac:dyDescent="0.3">
      <c r="A5" s="27"/>
      <c r="B5" s="10">
        <v>6</v>
      </c>
      <c r="C5" s="10">
        <v>36</v>
      </c>
      <c r="D5" s="13">
        <v>0.87632900000000002</v>
      </c>
      <c r="E5" s="13">
        <v>1.0663807540990076</v>
      </c>
      <c r="F5" s="13">
        <v>0.88188978488469516</v>
      </c>
      <c r="G5" s="13">
        <v>1.0090431377498328</v>
      </c>
      <c r="H5" s="13">
        <v>0.99369446729057853</v>
      </c>
      <c r="I5" s="13">
        <v>36.037833196256528</v>
      </c>
      <c r="J5" s="13">
        <v>36</v>
      </c>
      <c r="K5" s="10">
        <v>36</v>
      </c>
      <c r="L5" s="13">
        <v>0.88188978488469516</v>
      </c>
      <c r="M5" s="13">
        <v>1.0010509221182369</v>
      </c>
      <c r="N5" s="13">
        <v>1</v>
      </c>
      <c r="O5" s="13">
        <v>1.0063455447493979</v>
      </c>
      <c r="P5" s="2" t="s">
        <v>6</v>
      </c>
      <c r="Q5" s="20">
        <f>AVERAGE(M3:M2041)</f>
        <v>1.0053556712320753</v>
      </c>
      <c r="R5" s="20">
        <f>AVERAGE(N3:N2041)</f>
        <v>1.0023029695637491</v>
      </c>
      <c r="S5" s="20">
        <f>AVERAGE(O3:O2041)</f>
        <v>1.0438229685796947</v>
      </c>
      <c r="T5" s="13"/>
    </row>
    <row r="6" spans="1:22" s="10" customFormat="1" x14ac:dyDescent="0.3">
      <c r="A6" s="27"/>
      <c r="B6" s="10">
        <v>6</v>
      </c>
      <c r="C6" s="10">
        <v>36</v>
      </c>
      <c r="D6" s="13">
        <v>0.84267000000000003</v>
      </c>
      <c r="E6" s="13">
        <v>1.0331454495843007</v>
      </c>
      <c r="F6" s="13">
        <v>0.85440440929404493</v>
      </c>
      <c r="G6" s="13">
        <v>1.0633260280239054</v>
      </c>
      <c r="H6" s="13">
        <v>0.98626597760217494</v>
      </c>
      <c r="I6" s="13">
        <v>36.082404134386948</v>
      </c>
      <c r="J6" s="13">
        <v>36</v>
      </c>
      <c r="K6" s="10">
        <v>36</v>
      </c>
      <c r="L6" s="13">
        <v>0.85440440929404493</v>
      </c>
      <c r="M6" s="13">
        <v>1.0022890037329708</v>
      </c>
      <c r="N6" s="13">
        <v>1</v>
      </c>
      <c r="O6" s="13">
        <v>1.0139252724008745</v>
      </c>
      <c r="P6" s="2" t="s">
        <v>7</v>
      </c>
      <c r="Q6" s="20">
        <f>STDEV(M3:M2041)</f>
        <v>4.6292257602193521E-2</v>
      </c>
      <c r="R6" s="20">
        <f>STDEV(N3:N2041)</f>
        <v>4.25785397036147E-2</v>
      </c>
      <c r="S6" s="20">
        <f>STDEV(O3:O2041)</f>
        <v>0.19410827997264193</v>
      </c>
    </row>
    <row r="7" spans="1:22" s="10" customFormat="1" x14ac:dyDescent="0.3">
      <c r="A7" s="27"/>
      <c r="B7" s="10">
        <v>6</v>
      </c>
      <c r="C7" s="10">
        <v>36</v>
      </c>
      <c r="D7" s="13">
        <v>0.92277900000000002</v>
      </c>
      <c r="E7" s="13">
        <v>1.1200654085731803</v>
      </c>
      <c r="F7" s="13">
        <v>0.92628663676321443</v>
      </c>
      <c r="G7" s="13">
        <v>1.0417265151604502</v>
      </c>
      <c r="H7" s="13">
        <v>0.99621322749999786</v>
      </c>
      <c r="I7" s="13">
        <v>36.022720635000013</v>
      </c>
      <c r="J7" s="13">
        <v>36</v>
      </c>
      <c r="K7" s="10">
        <v>36</v>
      </c>
      <c r="L7" s="13">
        <v>0.92628663676321443</v>
      </c>
      <c r="M7" s="13">
        <v>1.0006311287500003</v>
      </c>
      <c r="N7" s="13">
        <v>1</v>
      </c>
      <c r="O7" s="13">
        <v>1.0038011666533531</v>
      </c>
      <c r="P7" s="11"/>
      <c r="Q7" s="11"/>
      <c r="R7" s="11"/>
      <c r="S7" s="11"/>
    </row>
    <row r="8" spans="1:22" s="10" customFormat="1" x14ac:dyDescent="0.3">
      <c r="A8" s="27"/>
      <c r="B8" s="10">
        <v>6</v>
      </c>
      <c r="C8" s="10">
        <v>36</v>
      </c>
      <c r="D8" s="13">
        <v>0.90378700000000001</v>
      </c>
      <c r="E8" s="13">
        <v>1.0983029048056716</v>
      </c>
      <c r="F8" s="13">
        <v>0.90828919101758476</v>
      </c>
      <c r="G8" s="13">
        <v>1.0411619551631013</v>
      </c>
      <c r="H8" s="13">
        <v>0.99504321854525124</v>
      </c>
      <c r="I8" s="13">
        <v>36.029740688728495</v>
      </c>
      <c r="J8" s="13">
        <v>36</v>
      </c>
      <c r="K8" s="10">
        <v>36</v>
      </c>
      <c r="L8" s="13">
        <v>0.90828919101758476</v>
      </c>
      <c r="M8" s="13">
        <v>1.0008261302424581</v>
      </c>
      <c r="N8" s="13">
        <v>1</v>
      </c>
      <c r="O8" s="13">
        <v>1.0049814735303615</v>
      </c>
    </row>
    <row r="9" spans="1:22" s="10" customFormat="1" x14ac:dyDescent="0.3">
      <c r="A9" s="27"/>
      <c r="B9" s="10">
        <v>6</v>
      </c>
      <c r="C9" s="10">
        <v>36</v>
      </c>
      <c r="D9" s="13">
        <v>0.86107800000000001</v>
      </c>
      <c r="E9" s="13">
        <v>1.0430023058954125</v>
      </c>
      <c r="F9" s="13">
        <v>0.86255596384754962</v>
      </c>
      <c r="G9" s="13">
        <v>1.0161872687351836</v>
      </c>
      <c r="H9" s="13">
        <v>0.99828652990704869</v>
      </c>
      <c r="I9" s="13">
        <v>36.010280820557711</v>
      </c>
      <c r="J9" s="13">
        <v>36</v>
      </c>
      <c r="K9" s="10">
        <v>36</v>
      </c>
      <c r="L9" s="13">
        <v>0.86255596384754962</v>
      </c>
      <c r="M9" s="13">
        <v>1.0002855783488254</v>
      </c>
      <c r="N9" s="13">
        <v>1</v>
      </c>
      <c r="O9" s="13">
        <v>1.0017164111120591</v>
      </c>
      <c r="P9" s="23"/>
      <c r="Q9" s="30" t="s">
        <v>20</v>
      </c>
      <c r="R9" s="30"/>
      <c r="S9" s="30"/>
      <c r="T9" s="26"/>
      <c r="U9" s="26"/>
      <c r="V9" s="26"/>
    </row>
    <row r="10" spans="1:22" s="10" customFormat="1" x14ac:dyDescent="0.3">
      <c r="A10" s="27"/>
      <c r="B10" s="10">
        <v>6</v>
      </c>
      <c r="C10" s="10">
        <v>36</v>
      </c>
      <c r="D10" s="13">
        <v>0.87181299999999995</v>
      </c>
      <c r="E10" s="13">
        <v>1.0583474959598509</v>
      </c>
      <c r="F10" s="13">
        <v>0.8752463338799461</v>
      </c>
      <c r="G10" s="13">
        <v>1.0216140167813945</v>
      </c>
      <c r="H10" s="13">
        <v>0.99607729418902413</v>
      </c>
      <c r="I10" s="13">
        <v>36.023536234865858</v>
      </c>
      <c r="J10" s="13">
        <v>36</v>
      </c>
      <c r="K10" s="10">
        <v>36</v>
      </c>
      <c r="L10" s="13">
        <v>0.8752463338799461</v>
      </c>
      <c r="M10" s="13">
        <v>1.0006537843018295</v>
      </c>
      <c r="N10" s="13">
        <v>1</v>
      </c>
      <c r="O10" s="13">
        <v>1.0039381540306764</v>
      </c>
      <c r="P10" s="25">
        <v>0.05</v>
      </c>
      <c r="Q10" s="3">
        <f>PERCENTILE(M3:M2041,0.05)</f>
        <v>0.93338442909237984</v>
      </c>
      <c r="R10" s="3">
        <f>PERCENTILE(N3:N2041,0.05)</f>
        <v>0.93630497051681427</v>
      </c>
      <c r="S10" s="3">
        <f>PERCENTILE(O3:O2041,0.05)</f>
        <v>0.82563993316073847</v>
      </c>
      <c r="T10" s="24"/>
      <c r="U10" s="24"/>
      <c r="V10" s="24"/>
    </row>
    <row r="11" spans="1:22" s="10" customFormat="1" x14ac:dyDescent="0.3">
      <c r="A11" s="27"/>
      <c r="B11" s="10">
        <v>6</v>
      </c>
      <c r="C11" s="10">
        <v>36</v>
      </c>
      <c r="D11" s="13">
        <v>0.87151999999999996</v>
      </c>
      <c r="E11" s="13">
        <v>1.0557880605419083</v>
      </c>
      <c r="F11" s="13">
        <v>0.87312969782712968</v>
      </c>
      <c r="G11" s="13">
        <v>1.0296384268408165</v>
      </c>
      <c r="H11" s="13">
        <v>0.99815640467717959</v>
      </c>
      <c r="I11" s="13">
        <v>36.011061571936921</v>
      </c>
      <c r="J11" s="13">
        <v>36</v>
      </c>
      <c r="K11" s="10">
        <v>36</v>
      </c>
      <c r="L11" s="13">
        <v>0.87312969782712968</v>
      </c>
      <c r="M11" s="13">
        <v>1.0003072658871366</v>
      </c>
      <c r="N11" s="13">
        <v>1</v>
      </c>
      <c r="O11" s="13">
        <v>1.0018470004442006</v>
      </c>
      <c r="P11" s="25">
        <v>0.1</v>
      </c>
      <c r="Q11" s="3">
        <f>PERCENTILE(M3:M2041,0.1)</f>
        <v>0.9519684840608208</v>
      </c>
      <c r="R11" s="3">
        <f>PERCENTILE(N3:N2041,0.1)</f>
        <v>0.95381998953427516</v>
      </c>
      <c r="S11" s="3">
        <f>PERCENTILE(O3:O2041,0.1)</f>
        <v>0.85997982622402169</v>
      </c>
      <c r="T11" s="24"/>
      <c r="U11" s="24"/>
      <c r="V11" s="24"/>
    </row>
    <row r="12" spans="1:22" s="10" customFormat="1" x14ac:dyDescent="0.3">
      <c r="A12" s="27"/>
      <c r="B12" s="10">
        <v>6</v>
      </c>
      <c r="C12" s="10">
        <v>36</v>
      </c>
      <c r="D12" s="13">
        <v>0.84792299999999998</v>
      </c>
      <c r="E12" s="13">
        <v>1.0318474769187533</v>
      </c>
      <c r="F12" s="13">
        <v>0.85333099454006911</v>
      </c>
      <c r="G12" s="13">
        <v>1.0236439214484421</v>
      </c>
      <c r="H12" s="13">
        <v>0.99366248902867527</v>
      </c>
      <c r="I12" s="13">
        <v>36.038025065827945</v>
      </c>
      <c r="J12" s="13">
        <v>36</v>
      </c>
      <c r="K12" s="10">
        <v>36</v>
      </c>
      <c r="L12" s="13">
        <v>0.85333099454006911</v>
      </c>
      <c r="M12" s="13">
        <v>1.001056251828554</v>
      </c>
      <c r="N12" s="13">
        <v>1</v>
      </c>
      <c r="O12" s="13">
        <v>1.0063779311801533</v>
      </c>
      <c r="P12" s="25">
        <v>0.9</v>
      </c>
      <c r="Q12" s="3">
        <f>PERCENTILE(M3:M2041,0.9)</f>
        <v>1.0563511076110439</v>
      </c>
      <c r="R12" s="3">
        <f>PERCENTILE(N3:N2041,0.9)</f>
        <v>1.0535850278337928</v>
      </c>
      <c r="S12" s="3">
        <f>PERCENTILE(O3:O2041,0.9)</f>
        <v>1.2611025032002874</v>
      </c>
      <c r="T12" s="24"/>
      <c r="U12" s="24"/>
      <c r="V12" s="24"/>
    </row>
    <row r="13" spans="1:22" s="10" customFormat="1" x14ac:dyDescent="0.3">
      <c r="A13" s="27"/>
      <c r="B13" s="10">
        <v>6</v>
      </c>
      <c r="C13" s="10">
        <v>36</v>
      </c>
      <c r="D13" s="13">
        <v>0.86645300000000003</v>
      </c>
      <c r="E13" s="13">
        <v>1.0532116270207816</v>
      </c>
      <c r="F13" s="13">
        <v>0.87099900445613387</v>
      </c>
      <c r="G13" s="13">
        <v>1.0271765072644616</v>
      </c>
      <c r="H13" s="13">
        <v>0.99478070074377134</v>
      </c>
      <c r="I13" s="13">
        <v>36.031315795537374</v>
      </c>
      <c r="J13" s="13">
        <v>36</v>
      </c>
      <c r="K13" s="10">
        <v>36</v>
      </c>
      <c r="L13" s="13">
        <v>0.87099900445613387</v>
      </c>
      <c r="M13" s="13">
        <v>1.0008698832093714</v>
      </c>
      <c r="N13" s="13">
        <v>1</v>
      </c>
      <c r="O13" s="13">
        <v>1.0052466832662981</v>
      </c>
      <c r="P13" s="25">
        <v>0.95</v>
      </c>
      <c r="Q13" s="3">
        <f>PERCENTILE(M3:M2041,0.95)</f>
        <v>1.0856839200453987</v>
      </c>
      <c r="R13" s="3">
        <f>PERCENTILE(N3:N2041,0.95)</f>
        <v>1.0738739075233148</v>
      </c>
      <c r="S13" s="3">
        <f>PERCENTILE(O3:O2041,0.95)</f>
        <v>1.4064151351797354</v>
      </c>
      <c r="T13" s="24"/>
      <c r="U13" s="24"/>
      <c r="V13" s="24"/>
    </row>
    <row r="14" spans="1:22" s="10" customFormat="1" x14ac:dyDescent="0.3">
      <c r="A14" s="27"/>
      <c r="B14" s="10">
        <v>6</v>
      </c>
      <c r="C14" s="10">
        <v>36</v>
      </c>
      <c r="D14" s="13">
        <v>0.85001800000000005</v>
      </c>
      <c r="E14" s="13">
        <v>1.0302980629346234</v>
      </c>
      <c r="F14" s="13">
        <v>0.85204963948943691</v>
      </c>
      <c r="G14" s="13">
        <v>1.0389685145252883</v>
      </c>
      <c r="H14" s="13">
        <v>0.99761558553014085</v>
      </c>
      <c r="I14" s="13">
        <v>36.014306486819152</v>
      </c>
      <c r="J14" s="13">
        <v>36</v>
      </c>
      <c r="K14" s="10">
        <v>36</v>
      </c>
      <c r="L14" s="13">
        <v>0.85204963948943691</v>
      </c>
      <c r="M14" s="13">
        <v>1.0003974024116431</v>
      </c>
      <c r="N14" s="13">
        <v>1</v>
      </c>
      <c r="O14" s="13">
        <v>1.0023901134910518</v>
      </c>
    </row>
    <row r="15" spans="1:22" s="10" customFormat="1" x14ac:dyDescent="0.3">
      <c r="A15" s="27"/>
      <c r="B15" s="10">
        <v>6</v>
      </c>
      <c r="C15" s="10">
        <v>36</v>
      </c>
      <c r="D15" s="13">
        <v>0.87711300000000003</v>
      </c>
      <c r="E15" s="13">
        <v>1.0720715172972142</v>
      </c>
      <c r="F15" s="13">
        <v>0.88659600816695661</v>
      </c>
      <c r="G15" s="13">
        <v>1.076076093495955</v>
      </c>
      <c r="H15" s="13">
        <v>0.98930402564459685</v>
      </c>
      <c r="I15" s="13">
        <v>36.064175846132422</v>
      </c>
      <c r="J15" s="13">
        <v>36</v>
      </c>
      <c r="K15" s="10">
        <v>36</v>
      </c>
      <c r="L15" s="13">
        <v>0.88659600816695661</v>
      </c>
      <c r="M15" s="13">
        <v>1.0017826623925672</v>
      </c>
      <c r="N15" s="13">
        <v>1</v>
      </c>
      <c r="O15" s="13">
        <v>1.0108116151133966</v>
      </c>
    </row>
    <row r="16" spans="1:22" s="10" customFormat="1" x14ac:dyDescent="0.3">
      <c r="A16" s="27"/>
      <c r="B16" s="10">
        <v>6</v>
      </c>
      <c r="C16" s="10">
        <v>36</v>
      </c>
      <c r="D16" s="13">
        <v>0.85985800000000001</v>
      </c>
      <c r="E16" s="13">
        <v>1.048046275007239</v>
      </c>
      <c r="F16" s="13">
        <v>0.86672729272599713</v>
      </c>
      <c r="G16" s="13">
        <v>1.1143788478462113</v>
      </c>
      <c r="H16" s="13">
        <v>0.99207444742579631</v>
      </c>
      <c r="I16" s="13">
        <v>36.047553315445221</v>
      </c>
      <c r="J16" s="13">
        <v>36</v>
      </c>
      <c r="K16" s="10">
        <v>36</v>
      </c>
      <c r="L16" s="13">
        <v>0.86672729272599713</v>
      </c>
      <c r="M16" s="13">
        <v>1.0013209254290338</v>
      </c>
      <c r="N16" s="13">
        <v>1</v>
      </c>
      <c r="O16" s="13">
        <v>1.007988868773678</v>
      </c>
    </row>
    <row r="17" spans="1:15" s="10" customFormat="1" x14ac:dyDescent="0.3">
      <c r="A17" s="27"/>
      <c r="B17" s="10">
        <v>6</v>
      </c>
      <c r="C17" s="10">
        <v>36</v>
      </c>
      <c r="D17" s="13">
        <v>0.87616400000000005</v>
      </c>
      <c r="E17" s="13">
        <v>1.0717374917061315</v>
      </c>
      <c r="F17" s="13">
        <v>0.88631977122669514</v>
      </c>
      <c r="G17" s="13">
        <v>1.0184169686573574</v>
      </c>
      <c r="H17" s="13">
        <v>0.98854163975983611</v>
      </c>
      <c r="I17" s="13">
        <v>36.068750161440981</v>
      </c>
      <c r="J17" s="13">
        <v>36</v>
      </c>
      <c r="K17" s="10">
        <v>36</v>
      </c>
      <c r="L17" s="13">
        <v>0.88631977122669514</v>
      </c>
      <c r="M17" s="13">
        <v>1.0019097267066939</v>
      </c>
      <c r="N17" s="13">
        <v>1</v>
      </c>
      <c r="O17" s="13">
        <v>1.0115911761116585</v>
      </c>
    </row>
    <row r="18" spans="1:15" s="10" customFormat="1" x14ac:dyDescent="0.3">
      <c r="A18" s="27"/>
      <c r="B18" s="10">
        <v>6</v>
      </c>
      <c r="C18" s="10">
        <v>36</v>
      </c>
      <c r="D18" s="13">
        <v>0.86329400000000001</v>
      </c>
      <c r="E18" s="13">
        <v>1.0517515032143485</v>
      </c>
      <c r="F18" s="13">
        <v>0.86979149178806425</v>
      </c>
      <c r="G18" s="13">
        <v>1.0505552861974095</v>
      </c>
      <c r="H18" s="13">
        <v>0.99252982829861081</v>
      </c>
      <c r="I18" s="13">
        <v>36.044821030208333</v>
      </c>
      <c r="J18" s="13">
        <v>36</v>
      </c>
      <c r="K18" s="10">
        <v>36</v>
      </c>
      <c r="L18" s="13">
        <v>0.86979149178806425</v>
      </c>
      <c r="M18" s="13">
        <v>1.0012450286168981</v>
      </c>
      <c r="N18" s="13">
        <v>1</v>
      </c>
      <c r="O18" s="13">
        <v>1.0075263951655684</v>
      </c>
    </row>
    <row r="19" spans="1:15" s="10" customFormat="1" x14ac:dyDescent="0.3">
      <c r="A19" s="27"/>
      <c r="B19" s="10">
        <v>6</v>
      </c>
      <c r="C19" s="10">
        <v>36</v>
      </c>
      <c r="D19" s="13">
        <v>0.89585599999999999</v>
      </c>
      <c r="E19" s="13">
        <v>1.0862938931956052</v>
      </c>
      <c r="F19" s="13">
        <v>0.89835781835845663</v>
      </c>
      <c r="G19" s="13">
        <v>1.0635169364525479</v>
      </c>
      <c r="H19" s="13">
        <v>0.99721512040377391</v>
      </c>
      <c r="I19" s="13">
        <v>36.016709277577355</v>
      </c>
      <c r="J19" s="13">
        <v>36</v>
      </c>
      <c r="K19" s="10">
        <v>36</v>
      </c>
      <c r="L19" s="13">
        <v>0.89835781835845663</v>
      </c>
      <c r="M19" s="13">
        <v>1.0004641465993709</v>
      </c>
      <c r="N19" s="13">
        <v>1</v>
      </c>
      <c r="O19" s="13">
        <v>1.0027926568091932</v>
      </c>
    </row>
    <row r="20" spans="1:15" s="10" customFormat="1" x14ac:dyDescent="0.3">
      <c r="A20" s="27"/>
      <c r="B20" s="10">
        <v>6</v>
      </c>
      <c r="C20" s="10">
        <v>36</v>
      </c>
      <c r="D20" s="13">
        <v>0.87046599999999996</v>
      </c>
      <c r="E20" s="13">
        <v>1.056777001466471</v>
      </c>
      <c r="F20" s="13">
        <v>0.87394754538849428</v>
      </c>
      <c r="G20" s="13">
        <v>1.0318407639541534</v>
      </c>
      <c r="H20" s="13">
        <v>0.99601629936846303</v>
      </c>
      <c r="I20" s="13">
        <v>36.02390220378922</v>
      </c>
      <c r="J20" s="13">
        <v>36</v>
      </c>
      <c r="K20" s="10">
        <v>36</v>
      </c>
      <c r="L20" s="13">
        <v>0.87394754538849428</v>
      </c>
      <c r="M20" s="13">
        <v>1.0006639501052561</v>
      </c>
      <c r="N20" s="13">
        <v>1</v>
      </c>
      <c r="O20" s="13">
        <v>1.0039996339759327</v>
      </c>
    </row>
    <row r="21" spans="1:15" s="10" customFormat="1" x14ac:dyDescent="0.3">
      <c r="A21" s="27"/>
      <c r="B21" s="10">
        <v>6</v>
      </c>
      <c r="C21" s="10">
        <v>36</v>
      </c>
      <c r="D21" s="13">
        <v>0.849908</v>
      </c>
      <c r="E21" s="13">
        <v>1.0340323133402602</v>
      </c>
      <c r="F21" s="13">
        <v>0.85513783971648905</v>
      </c>
      <c r="G21" s="13">
        <v>1.0116051754415645</v>
      </c>
      <c r="H21" s="13">
        <v>0.99388421436452523</v>
      </c>
      <c r="I21" s="13">
        <v>36.036694713812849</v>
      </c>
      <c r="J21" s="13">
        <v>36</v>
      </c>
      <c r="K21" s="10">
        <v>36</v>
      </c>
      <c r="L21" s="13">
        <v>0.85513783971648905</v>
      </c>
      <c r="M21" s="13">
        <v>1.0010192976059125</v>
      </c>
      <c r="N21" s="13">
        <v>1</v>
      </c>
      <c r="O21" s="13">
        <v>1.0061534186247088</v>
      </c>
    </row>
    <row r="22" spans="1:15" s="10" customFormat="1" x14ac:dyDescent="0.3">
      <c r="A22" s="27"/>
      <c r="B22" s="10">
        <v>6</v>
      </c>
      <c r="C22" s="10">
        <v>36</v>
      </c>
      <c r="D22" s="13">
        <v>0.88553000000000004</v>
      </c>
      <c r="E22" s="13">
        <v>1.0762446512346031</v>
      </c>
      <c r="F22" s="13">
        <v>0.89004716215317814</v>
      </c>
      <c r="G22" s="13">
        <v>1.0501139773726029</v>
      </c>
      <c r="H22" s="13">
        <v>0.99492480584708531</v>
      </c>
      <c r="I22" s="13">
        <v>36.030451164917487</v>
      </c>
      <c r="J22" s="13">
        <v>36</v>
      </c>
      <c r="K22" s="10">
        <v>36</v>
      </c>
      <c r="L22" s="13">
        <v>0.89004716215317814</v>
      </c>
      <c r="M22" s="13">
        <v>1.0008458656921524</v>
      </c>
      <c r="N22" s="13">
        <v>1</v>
      </c>
      <c r="O22" s="13">
        <v>1.0051010831402416</v>
      </c>
    </row>
    <row r="23" spans="1:15" s="10" customFormat="1" x14ac:dyDescent="0.3">
      <c r="A23" s="27"/>
      <c r="B23" s="10">
        <v>6</v>
      </c>
      <c r="C23" s="10">
        <v>36</v>
      </c>
      <c r="D23" s="13">
        <v>0.91397700000000004</v>
      </c>
      <c r="E23" s="13">
        <v>1.1172300756853764</v>
      </c>
      <c r="F23" s="13">
        <v>0.92394183533943564</v>
      </c>
      <c r="G23" s="13">
        <v>1.0657179719902872</v>
      </c>
      <c r="H23" s="13">
        <v>0.98921486725863572</v>
      </c>
      <c r="I23" s="13">
        <v>36.064710796448189</v>
      </c>
      <c r="J23" s="13">
        <v>36</v>
      </c>
      <c r="K23" s="10">
        <v>36</v>
      </c>
      <c r="L23" s="13">
        <v>0.92394183533943564</v>
      </c>
      <c r="M23" s="13">
        <v>1.0017975221235609</v>
      </c>
      <c r="N23" s="13">
        <v>1</v>
      </c>
      <c r="O23" s="13">
        <v>1.0109027200240659</v>
      </c>
    </row>
    <row r="24" spans="1:15" s="10" customFormat="1" x14ac:dyDescent="0.3">
      <c r="A24" s="27"/>
      <c r="B24" s="10">
        <v>6</v>
      </c>
      <c r="C24" s="10">
        <v>36</v>
      </c>
      <c r="D24" s="13">
        <v>0.87950499999999998</v>
      </c>
      <c r="E24" s="13">
        <v>1.0690714025693648</v>
      </c>
      <c r="F24" s="13">
        <v>0.88411493325839097</v>
      </c>
      <c r="G24" s="13">
        <v>1.0289771932911871</v>
      </c>
      <c r="H24" s="13">
        <v>0.99478582129429582</v>
      </c>
      <c r="I24" s="13">
        <v>36.031285072234226</v>
      </c>
      <c r="J24" s="13">
        <v>36</v>
      </c>
      <c r="K24" s="10">
        <v>36</v>
      </c>
      <c r="L24" s="13">
        <v>0.88411493325839097</v>
      </c>
      <c r="M24" s="13">
        <v>1.0008690297842842</v>
      </c>
      <c r="N24" s="13">
        <v>1</v>
      </c>
      <c r="O24" s="13">
        <v>1.005241508869638</v>
      </c>
    </row>
    <row r="25" spans="1:15" s="10" customFormat="1" x14ac:dyDescent="0.3">
      <c r="A25" s="27"/>
      <c r="B25" s="10">
        <v>6</v>
      </c>
      <c r="C25" s="10">
        <v>36</v>
      </c>
      <c r="D25" s="13">
        <v>0.88497599999999998</v>
      </c>
      <c r="E25" s="13">
        <v>1.0771420297520742</v>
      </c>
      <c r="F25" s="13">
        <v>0.89078928821339709</v>
      </c>
      <c r="G25" s="13">
        <v>1.0526948157991756</v>
      </c>
      <c r="H25" s="13">
        <v>0.99347400301023325</v>
      </c>
      <c r="I25" s="13">
        <v>36.039155981938599</v>
      </c>
      <c r="J25" s="13">
        <v>36</v>
      </c>
      <c r="K25" s="10">
        <v>36</v>
      </c>
      <c r="L25" s="13">
        <v>0.89078928821339709</v>
      </c>
      <c r="M25" s="13">
        <v>1.001087666164961</v>
      </c>
      <c r="N25" s="13">
        <v>1</v>
      </c>
      <c r="O25" s="13">
        <v>1.0065688653854987</v>
      </c>
    </row>
    <row r="26" spans="1:15" s="10" customFormat="1" x14ac:dyDescent="0.3">
      <c r="A26" s="27"/>
      <c r="B26" s="10">
        <v>6</v>
      </c>
      <c r="C26" s="10">
        <v>36</v>
      </c>
      <c r="D26" s="13">
        <v>0.84571099999999999</v>
      </c>
      <c r="E26" s="13">
        <v>1.036246891497669</v>
      </c>
      <c r="F26" s="13">
        <v>0.85696928111051329</v>
      </c>
      <c r="G26" s="13">
        <v>1.0638531607896464</v>
      </c>
      <c r="H26" s="13">
        <v>0.98686267832620078</v>
      </c>
      <c r="I26" s="13">
        <v>36.078823930042795</v>
      </c>
      <c r="J26" s="13">
        <v>36</v>
      </c>
      <c r="K26" s="10">
        <v>36</v>
      </c>
      <c r="L26" s="13">
        <v>0.85696928111051329</v>
      </c>
      <c r="M26" s="13">
        <v>1.0021895536122998</v>
      </c>
      <c r="N26" s="13">
        <v>1</v>
      </c>
      <c r="O26" s="13">
        <v>1.0133122084382411</v>
      </c>
    </row>
    <row r="27" spans="1:15" s="10" customFormat="1" x14ac:dyDescent="0.3">
      <c r="A27" s="27"/>
      <c r="B27" s="10">
        <v>6</v>
      </c>
      <c r="C27" s="10">
        <v>36</v>
      </c>
      <c r="D27" s="13">
        <v>0.86480500000000005</v>
      </c>
      <c r="E27" s="13">
        <v>1.0557558016480892</v>
      </c>
      <c r="F27" s="13">
        <v>0.87310301993668438</v>
      </c>
      <c r="G27" s="13">
        <v>1.0724574975275964</v>
      </c>
      <c r="H27" s="13">
        <v>0.99049594406707464</v>
      </c>
      <c r="I27" s="13">
        <v>36.057024335597553</v>
      </c>
      <c r="J27" s="13">
        <v>36</v>
      </c>
      <c r="K27" s="10">
        <v>36</v>
      </c>
      <c r="L27" s="13">
        <v>0.87310301993668438</v>
      </c>
      <c r="M27" s="13">
        <v>1.0015840093221542</v>
      </c>
      <c r="N27" s="13">
        <v>1</v>
      </c>
      <c r="O27" s="13">
        <v>1.009595249722983</v>
      </c>
    </row>
    <row r="28" spans="1:15" s="10" customFormat="1" x14ac:dyDescent="0.3">
      <c r="A28" s="27"/>
      <c r="B28" s="10">
        <v>6</v>
      </c>
      <c r="C28" s="10">
        <v>36</v>
      </c>
      <c r="D28" s="13">
        <v>0.85267999999999999</v>
      </c>
      <c r="E28" s="13">
        <v>1.0334261029675211</v>
      </c>
      <c r="F28" s="13">
        <v>0.85463650777369582</v>
      </c>
      <c r="G28" s="13">
        <v>1.0793622357253421</v>
      </c>
      <c r="H28" s="13">
        <v>0.9977107135537745</v>
      </c>
      <c r="I28" s="13">
        <v>36.013735718677353</v>
      </c>
      <c r="J28" s="13">
        <v>36</v>
      </c>
      <c r="K28" s="10">
        <v>36</v>
      </c>
      <c r="L28" s="13">
        <v>0.85463650777369582</v>
      </c>
      <c r="M28" s="13">
        <v>1.0003815477410376</v>
      </c>
      <c r="N28" s="13">
        <v>1</v>
      </c>
      <c r="O28" s="13">
        <v>1.0022945393039544</v>
      </c>
    </row>
    <row r="29" spans="1:15" s="10" customFormat="1" x14ac:dyDescent="0.3">
      <c r="A29" s="27"/>
      <c r="B29" s="10">
        <v>6</v>
      </c>
      <c r="C29" s="10">
        <v>36</v>
      </c>
      <c r="D29" s="13">
        <v>0.85406700000000002</v>
      </c>
      <c r="E29" s="13">
        <v>1.0345331634033275</v>
      </c>
      <c r="F29" s="13">
        <v>0.85555203938455315</v>
      </c>
      <c r="G29" s="13">
        <v>1.0469285608704233</v>
      </c>
      <c r="H29" s="13">
        <v>0.99826423254671759</v>
      </c>
      <c r="I29" s="13">
        <v>36.010414604719692</v>
      </c>
      <c r="J29" s="13">
        <v>36</v>
      </c>
      <c r="K29" s="10">
        <v>36</v>
      </c>
      <c r="L29" s="13">
        <v>0.85555203938455315</v>
      </c>
      <c r="M29" s="13">
        <v>1.000289294575547</v>
      </c>
      <c r="N29" s="13">
        <v>1</v>
      </c>
      <c r="O29" s="13">
        <v>1.0017387855807016</v>
      </c>
    </row>
    <row r="30" spans="1:15" s="10" customFormat="1" x14ac:dyDescent="0.3">
      <c r="A30" s="27"/>
      <c r="B30" s="10">
        <v>6</v>
      </c>
      <c r="C30" s="10">
        <v>36</v>
      </c>
      <c r="D30" s="13">
        <v>0.87315299999999996</v>
      </c>
      <c r="E30" s="13">
        <v>1.0563692117917105</v>
      </c>
      <c r="F30" s="13">
        <v>0.87361030604206913</v>
      </c>
      <c r="G30" s="13">
        <v>1.0448440461158766</v>
      </c>
      <c r="H30" s="13">
        <v>0.99947653314194396</v>
      </c>
      <c r="I30" s="13">
        <v>36.003140801148334</v>
      </c>
      <c r="J30" s="13">
        <v>36</v>
      </c>
      <c r="K30" s="10">
        <v>36</v>
      </c>
      <c r="L30" s="13">
        <v>0.87361030604206913</v>
      </c>
      <c r="M30" s="13">
        <v>1.0000872444763427</v>
      </c>
      <c r="N30" s="13">
        <v>1</v>
      </c>
      <c r="O30" s="13">
        <v>1.0005237410191217</v>
      </c>
    </row>
    <row r="31" spans="1:15" s="10" customFormat="1" x14ac:dyDescent="0.3">
      <c r="A31" s="27"/>
      <c r="B31" s="10">
        <v>6</v>
      </c>
      <c r="C31" s="10">
        <v>36</v>
      </c>
      <c r="D31" s="13">
        <v>0.88878900000000005</v>
      </c>
      <c r="E31" s="13">
        <v>1.0761011188323968</v>
      </c>
      <c r="F31" s="13">
        <v>0.88992846181202967</v>
      </c>
      <c r="G31" s="13">
        <v>1.0452475029080843</v>
      </c>
      <c r="H31" s="13">
        <v>0.99871960291087947</v>
      </c>
      <c r="I31" s="13">
        <v>36.007682382534725</v>
      </c>
      <c r="J31" s="13">
        <v>36</v>
      </c>
      <c r="K31" s="10">
        <v>36</v>
      </c>
      <c r="L31" s="13">
        <v>0.88992846181202967</v>
      </c>
      <c r="M31" s="13">
        <v>1.0002133995148534</v>
      </c>
      <c r="N31" s="13">
        <v>1</v>
      </c>
      <c r="O31" s="13">
        <v>1.0012820386076218</v>
      </c>
    </row>
    <row r="32" spans="1:15" s="10" customFormat="1" x14ac:dyDescent="0.3">
      <c r="A32" s="27"/>
      <c r="B32" s="10">
        <v>6</v>
      </c>
      <c r="C32" s="10">
        <v>36</v>
      </c>
      <c r="D32" s="13">
        <v>0.86539500000000003</v>
      </c>
      <c r="E32" s="13">
        <v>1.0485443362883404</v>
      </c>
      <c r="F32" s="13">
        <v>0.86713918608994023</v>
      </c>
      <c r="G32" s="13">
        <v>1.1159557324528049</v>
      </c>
      <c r="H32" s="13">
        <v>0.99798857424745735</v>
      </c>
      <c r="I32" s="13">
        <v>36.012068554515253</v>
      </c>
      <c r="J32" s="13">
        <v>36</v>
      </c>
      <c r="K32" s="10">
        <v>36</v>
      </c>
      <c r="L32" s="13">
        <v>0.86713918608994023</v>
      </c>
      <c r="M32" s="13">
        <v>1.0003352376254238</v>
      </c>
      <c r="N32" s="13">
        <v>1</v>
      </c>
      <c r="O32" s="13">
        <v>1.0020154797403962</v>
      </c>
    </row>
    <row r="33" spans="1:15" s="10" customFormat="1" x14ac:dyDescent="0.3">
      <c r="A33" s="27"/>
      <c r="B33" s="10">
        <v>6</v>
      </c>
      <c r="C33" s="10">
        <v>36</v>
      </c>
      <c r="D33" s="13">
        <v>0.90555200000000002</v>
      </c>
      <c r="E33" s="13">
        <v>1.0987546851926526</v>
      </c>
      <c r="F33" s="13">
        <v>0.90866281039017593</v>
      </c>
      <c r="G33" s="13">
        <v>1.0956910165319771</v>
      </c>
      <c r="H33" s="13">
        <v>0.99657649641362545</v>
      </c>
      <c r="I33" s="13">
        <v>36.020541021518248</v>
      </c>
      <c r="J33" s="13">
        <v>36</v>
      </c>
      <c r="K33" s="10">
        <v>36</v>
      </c>
      <c r="L33" s="13">
        <v>0.90866281039017593</v>
      </c>
      <c r="M33" s="13">
        <v>1.0005705839310624</v>
      </c>
      <c r="N33" s="13">
        <v>1</v>
      </c>
      <c r="O33" s="13">
        <v>1.0034352642257716</v>
      </c>
    </row>
    <row r="34" spans="1:15" s="10" customFormat="1" x14ac:dyDescent="0.3">
      <c r="A34" s="27"/>
      <c r="B34" s="10">
        <v>6</v>
      </c>
      <c r="C34" s="10">
        <v>36</v>
      </c>
      <c r="D34" s="13">
        <v>0.88195599999999996</v>
      </c>
      <c r="E34" s="13">
        <v>1.0718803479587764</v>
      </c>
      <c r="F34" s="13">
        <v>0.88643791239665748</v>
      </c>
      <c r="G34" s="13">
        <v>1.065536835985166</v>
      </c>
      <c r="H34" s="13">
        <v>0.99494390714343461</v>
      </c>
      <c r="I34" s="13">
        <v>36.030336557139393</v>
      </c>
      <c r="J34" s="13">
        <v>36</v>
      </c>
      <c r="K34" s="10">
        <v>36</v>
      </c>
      <c r="L34" s="13">
        <v>0.88643791239665748</v>
      </c>
      <c r="M34" s="13">
        <v>1.000842682142761</v>
      </c>
      <c r="N34" s="13">
        <v>1</v>
      </c>
      <c r="O34" s="13">
        <v>1.0050817868427195</v>
      </c>
    </row>
    <row r="35" spans="1:15" s="10" customFormat="1" x14ac:dyDescent="0.3">
      <c r="A35" s="27"/>
      <c r="B35" s="10">
        <v>6</v>
      </c>
      <c r="C35" s="10">
        <v>36</v>
      </c>
      <c r="D35" s="13">
        <v>0.81080399999999997</v>
      </c>
      <c r="E35" s="13">
        <v>0.98358744564514033</v>
      </c>
      <c r="F35" s="13">
        <v>0.81342026993741567</v>
      </c>
      <c r="G35" s="13">
        <v>1.0463305852537503</v>
      </c>
      <c r="H35" s="13">
        <v>0.99678361846377761</v>
      </c>
      <c r="I35" s="13">
        <v>36.019298289217332</v>
      </c>
      <c r="J35" s="13">
        <v>36</v>
      </c>
      <c r="K35" s="10">
        <v>36</v>
      </c>
      <c r="L35" s="13">
        <v>0.81342026993741567</v>
      </c>
      <c r="M35" s="13">
        <v>1.0005360635893703</v>
      </c>
      <c r="N35" s="13">
        <v>1</v>
      </c>
      <c r="O35" s="13">
        <v>1.003226760027597</v>
      </c>
    </row>
    <row r="36" spans="1:15" s="10" customFormat="1" x14ac:dyDescent="0.3">
      <c r="A36" s="27"/>
      <c r="B36" s="10">
        <v>6</v>
      </c>
      <c r="C36" s="10">
        <v>36</v>
      </c>
      <c r="D36" s="13">
        <v>0.84419999999999995</v>
      </c>
      <c r="E36" s="13">
        <v>1.0237057259357394</v>
      </c>
      <c r="F36" s="13">
        <v>0.84659782067567235</v>
      </c>
      <c r="G36" s="13">
        <v>1.0208112053174849</v>
      </c>
      <c r="H36" s="13">
        <v>0.99716769802955707</v>
      </c>
      <c r="I36" s="13">
        <v>36.016993811822658</v>
      </c>
      <c r="J36" s="13">
        <v>36</v>
      </c>
      <c r="K36" s="10">
        <v>36</v>
      </c>
      <c r="L36" s="13">
        <v>0.84659782067567235</v>
      </c>
      <c r="M36" s="13">
        <v>1.0004720503284072</v>
      </c>
      <c r="N36" s="13">
        <v>1</v>
      </c>
      <c r="O36" s="13">
        <v>1.0028403466899696</v>
      </c>
    </row>
    <row r="37" spans="1:15" s="10" customFormat="1" x14ac:dyDescent="0.3">
      <c r="A37" s="27"/>
      <c r="B37" s="10">
        <v>6</v>
      </c>
      <c r="C37" s="10">
        <v>36</v>
      </c>
      <c r="D37" s="13">
        <v>0.86878699999999998</v>
      </c>
      <c r="E37" s="13">
        <v>1.05704699260627</v>
      </c>
      <c r="F37" s="13">
        <v>0.87417082626381282</v>
      </c>
      <c r="G37" s="13">
        <v>1.0178886679187407</v>
      </c>
      <c r="H37" s="13">
        <v>0.99384121947100068</v>
      </c>
      <c r="I37" s="13">
        <v>36.036952683173993</v>
      </c>
      <c r="J37" s="13">
        <v>36</v>
      </c>
      <c r="K37" s="10">
        <v>36</v>
      </c>
      <c r="L37" s="13">
        <v>0.87417082626381282</v>
      </c>
      <c r="M37" s="13">
        <v>1.0010264634214998</v>
      </c>
      <c r="N37" s="13">
        <v>1</v>
      </c>
      <c r="O37" s="13">
        <v>1.006196946160351</v>
      </c>
    </row>
    <row r="38" spans="1:15" s="10" customFormat="1" x14ac:dyDescent="0.3">
      <c r="A38" s="27"/>
      <c r="B38" s="10">
        <v>6</v>
      </c>
      <c r="C38" s="10">
        <v>36</v>
      </c>
      <c r="D38" s="13">
        <v>0.88144999999999996</v>
      </c>
      <c r="E38" s="13">
        <v>1.0690553590485643</v>
      </c>
      <c r="F38" s="13">
        <v>0.88410166537348833</v>
      </c>
      <c r="G38" s="13">
        <v>1.0317586876741696</v>
      </c>
      <c r="H38" s="13">
        <v>0.99700072347181001</v>
      </c>
      <c r="I38" s="13">
        <v>36.017995659169138</v>
      </c>
      <c r="J38" s="13">
        <v>36</v>
      </c>
      <c r="K38" s="10">
        <v>36</v>
      </c>
      <c r="L38" s="13">
        <v>0.88410166537348833</v>
      </c>
      <c r="M38" s="13">
        <v>1.0004998794213649</v>
      </c>
      <c r="N38" s="13">
        <v>1</v>
      </c>
      <c r="O38" s="13">
        <v>1.0030082992495188</v>
      </c>
    </row>
    <row r="39" spans="1:15" s="10" customFormat="1" x14ac:dyDescent="0.3">
      <c r="A39" s="27"/>
      <c r="B39" s="10">
        <v>6</v>
      </c>
      <c r="C39" s="10">
        <v>36</v>
      </c>
      <c r="D39" s="13">
        <v>0.81411699999999998</v>
      </c>
      <c r="E39" s="13">
        <v>0.98559817267820038</v>
      </c>
      <c r="F39" s="13">
        <v>0.81508312780861314</v>
      </c>
      <c r="G39" s="13">
        <v>1.0499316449680067</v>
      </c>
      <c r="H39" s="13">
        <v>0.99881468800463258</v>
      </c>
      <c r="I39" s="13">
        <v>36.007111871972207</v>
      </c>
      <c r="J39" s="13">
        <v>36</v>
      </c>
      <c r="K39" s="10">
        <v>36</v>
      </c>
      <c r="L39" s="13">
        <v>0.81508312780861314</v>
      </c>
      <c r="M39" s="13">
        <v>1.0001975519992279</v>
      </c>
      <c r="N39" s="13">
        <v>1</v>
      </c>
      <c r="O39" s="13">
        <v>1.0011867186271914</v>
      </c>
    </row>
    <row r="40" spans="1:15" s="10" customFormat="1" x14ac:dyDescent="0.3">
      <c r="A40" s="27"/>
      <c r="B40" s="10">
        <v>6</v>
      </c>
      <c r="C40" s="10">
        <v>36</v>
      </c>
      <c r="D40" s="13">
        <v>0.84353400000000001</v>
      </c>
      <c r="E40" s="13">
        <v>1.0259241162300712</v>
      </c>
      <c r="F40" s="13">
        <v>0.84843241468155506</v>
      </c>
      <c r="G40" s="13">
        <v>1.0187882620168784</v>
      </c>
      <c r="H40" s="13">
        <v>0.99422651162686471</v>
      </c>
      <c r="I40" s="13">
        <v>36.034640930238808</v>
      </c>
      <c r="J40" s="13">
        <v>36</v>
      </c>
      <c r="K40" s="10">
        <v>36</v>
      </c>
      <c r="L40" s="13">
        <v>0.84843241468155506</v>
      </c>
      <c r="M40" s="13">
        <v>1.0009622480621891</v>
      </c>
      <c r="N40" s="13">
        <v>1</v>
      </c>
      <c r="O40" s="13">
        <v>1.0058070151073402</v>
      </c>
    </row>
    <row r="41" spans="1:15" s="10" customFormat="1" x14ac:dyDescent="0.3">
      <c r="A41" s="27"/>
      <c r="B41" s="10">
        <v>6</v>
      </c>
      <c r="C41" s="10">
        <v>36</v>
      </c>
      <c r="D41" s="13">
        <v>0.85588699999999995</v>
      </c>
      <c r="E41" s="13">
        <v>1.0402171093271599</v>
      </c>
      <c r="F41" s="13">
        <v>0.86025262482628884</v>
      </c>
      <c r="G41" s="13">
        <v>1.0742543494033283</v>
      </c>
      <c r="H41" s="13">
        <v>0.99492518278898545</v>
      </c>
      <c r="I41" s="13">
        <v>36.030448903266084</v>
      </c>
      <c r="J41" s="13">
        <v>36</v>
      </c>
      <c r="K41" s="10">
        <v>36</v>
      </c>
      <c r="L41" s="13">
        <v>0.86025262482628884</v>
      </c>
      <c r="M41" s="13">
        <v>1.0008458028685023</v>
      </c>
      <c r="N41" s="13">
        <v>1</v>
      </c>
      <c r="O41" s="13">
        <v>1.0051007023430534</v>
      </c>
    </row>
    <row r="42" spans="1:15" s="10" customFormat="1" x14ac:dyDescent="0.3">
      <c r="A42" s="27"/>
      <c r="B42" s="10">
        <v>6</v>
      </c>
      <c r="C42" s="10">
        <v>36</v>
      </c>
      <c r="D42" s="13">
        <v>0.80942800000000004</v>
      </c>
      <c r="E42" s="13">
        <v>0.98281255275674406</v>
      </c>
      <c r="F42" s="13">
        <v>0.81277943867707125</v>
      </c>
      <c r="G42" s="13">
        <v>1.0714386177898849</v>
      </c>
      <c r="H42" s="13">
        <v>0.99587657054596979</v>
      </c>
      <c r="I42" s="13">
        <v>36.024740576724184</v>
      </c>
      <c r="J42" s="13">
        <v>36</v>
      </c>
      <c r="K42" s="10">
        <v>36</v>
      </c>
      <c r="L42" s="13">
        <v>0.81277943867707125</v>
      </c>
      <c r="M42" s="13">
        <v>1.0006872382423384</v>
      </c>
      <c r="N42" s="13">
        <v>1</v>
      </c>
      <c r="O42" s="13">
        <v>1.0041405025240926</v>
      </c>
    </row>
    <row r="43" spans="1:15" s="10" customFormat="1" x14ac:dyDescent="0.3">
      <c r="A43" s="27"/>
      <c r="B43" s="10">
        <v>6</v>
      </c>
      <c r="C43" s="10">
        <v>36</v>
      </c>
      <c r="D43" s="13">
        <v>0.83394900000000005</v>
      </c>
      <c r="E43" s="13">
        <v>1.0165686326165948</v>
      </c>
      <c r="F43" s="13">
        <v>0.84069549201142313</v>
      </c>
      <c r="G43" s="13">
        <v>1.0359070500444982</v>
      </c>
      <c r="H43" s="13">
        <v>0.99197510623581242</v>
      </c>
      <c r="I43" s="13">
        <v>36.048149362585129</v>
      </c>
      <c r="J43" s="13">
        <v>36</v>
      </c>
      <c r="K43" s="10">
        <v>36</v>
      </c>
      <c r="L43" s="13">
        <v>0.84069549201142313</v>
      </c>
      <c r="M43" s="13">
        <v>1.0013374822940313</v>
      </c>
      <c r="N43" s="13">
        <v>1</v>
      </c>
      <c r="O43" s="13">
        <v>1.0080898136593761</v>
      </c>
    </row>
    <row r="44" spans="1:15" s="10" customFormat="1" x14ac:dyDescent="0.3">
      <c r="A44" s="27"/>
      <c r="B44" s="10">
        <v>6</v>
      </c>
      <c r="C44" s="10">
        <v>36</v>
      </c>
      <c r="D44" s="13">
        <v>0.90243700000000004</v>
      </c>
      <c r="E44" s="13">
        <v>1.0951901240026654</v>
      </c>
      <c r="F44" s="13">
        <v>0.90571494201486757</v>
      </c>
      <c r="G44" s="13">
        <v>1.0510166449103164</v>
      </c>
      <c r="H44" s="13">
        <v>0.99638082374176651</v>
      </c>
      <c r="I44" s="13">
        <v>36.0217150575494</v>
      </c>
      <c r="J44" s="13">
        <v>36</v>
      </c>
      <c r="K44" s="10">
        <v>36</v>
      </c>
      <c r="L44" s="13">
        <v>0.90571494201486757</v>
      </c>
      <c r="M44" s="13">
        <v>1.0006031960430388</v>
      </c>
      <c r="N44" s="13">
        <v>1</v>
      </c>
      <c r="O44" s="13">
        <v>1.0036323222727654</v>
      </c>
    </row>
    <row r="45" spans="1:15" s="10" customFormat="1" x14ac:dyDescent="0.3">
      <c r="A45" s="27"/>
      <c r="B45" s="10">
        <v>6</v>
      </c>
      <c r="C45" s="10">
        <v>36</v>
      </c>
      <c r="D45" s="13">
        <v>0.86183500000000002</v>
      </c>
      <c r="E45" s="13">
        <v>1.0478397360316256</v>
      </c>
      <c r="F45" s="13">
        <v>0.86655648636806737</v>
      </c>
      <c r="G45" s="13">
        <v>1.01581761118243</v>
      </c>
      <c r="H45" s="13">
        <v>0.99455143843206784</v>
      </c>
      <c r="I45" s="13">
        <v>36.032691369407594</v>
      </c>
      <c r="J45" s="13">
        <v>36</v>
      </c>
      <c r="K45" s="10">
        <v>36</v>
      </c>
      <c r="L45" s="13">
        <v>0.86655648636806737</v>
      </c>
      <c r="M45" s="13">
        <v>1.0009080935946555</v>
      </c>
      <c r="N45" s="13">
        <v>1</v>
      </c>
      <c r="O45" s="13">
        <v>1.0054784110277111</v>
      </c>
    </row>
    <row r="46" spans="1:15" s="10" customFormat="1" x14ac:dyDescent="0.3">
      <c r="A46" s="27"/>
      <c r="B46" s="10">
        <v>6</v>
      </c>
      <c r="C46" s="10">
        <v>36</v>
      </c>
      <c r="D46" s="13">
        <v>0.83409900000000003</v>
      </c>
      <c r="E46" s="13">
        <v>1.013732797951256</v>
      </c>
      <c r="F46" s="13">
        <v>0.83835027562096309</v>
      </c>
      <c r="G46" s="13">
        <v>1.0404541158015406</v>
      </c>
      <c r="H46" s="13">
        <v>0.99492899836191484</v>
      </c>
      <c r="I46" s="13">
        <v>36.03042600982851</v>
      </c>
      <c r="J46" s="13">
        <v>36</v>
      </c>
      <c r="K46" s="10">
        <v>36</v>
      </c>
      <c r="L46" s="13">
        <v>0.83835027562096309</v>
      </c>
      <c r="M46" s="13">
        <v>1.0008451669396807</v>
      </c>
      <c r="N46" s="13">
        <v>1</v>
      </c>
      <c r="O46" s="13">
        <v>1.0050968477614324</v>
      </c>
    </row>
    <row r="47" spans="1:15" s="10" customFormat="1" x14ac:dyDescent="0.3">
      <c r="A47" s="27"/>
      <c r="B47" s="10">
        <v>6</v>
      </c>
      <c r="C47" s="10">
        <v>36</v>
      </c>
      <c r="D47" s="13">
        <v>0.84355800000000003</v>
      </c>
      <c r="E47" s="13">
        <v>1.0216970130946597</v>
      </c>
      <c r="F47" s="13">
        <v>0.84493662852783435</v>
      </c>
      <c r="G47" s="13">
        <v>1.0660853361606839</v>
      </c>
      <c r="H47" s="13">
        <v>0.99836836458346423</v>
      </c>
      <c r="I47" s="13">
        <v>36.009789812499214</v>
      </c>
      <c r="J47" s="13">
        <v>36</v>
      </c>
      <c r="K47" s="10">
        <v>36</v>
      </c>
      <c r="L47" s="13">
        <v>0.84493662852783435</v>
      </c>
      <c r="M47" s="13">
        <v>1.0002719392360893</v>
      </c>
      <c r="N47" s="13">
        <v>1</v>
      </c>
      <c r="O47" s="13">
        <v>1.0016343020015628</v>
      </c>
    </row>
    <row r="48" spans="1:15" s="10" customFormat="1" x14ac:dyDescent="0.3">
      <c r="A48" s="27"/>
      <c r="B48" s="10">
        <v>6</v>
      </c>
      <c r="C48" s="10">
        <v>36</v>
      </c>
      <c r="D48" s="13">
        <v>0.84012799999999999</v>
      </c>
      <c r="E48" s="13">
        <v>1.0242724613583891</v>
      </c>
      <c r="F48" s="13">
        <v>0.84706650709752129</v>
      </c>
      <c r="G48" s="13">
        <v>1.0603724851786087</v>
      </c>
      <c r="H48" s="13">
        <v>0.99180878120031435</v>
      </c>
      <c r="I48" s="13">
        <v>36.049147312798112</v>
      </c>
      <c r="J48" s="13">
        <v>36</v>
      </c>
      <c r="K48" s="10">
        <v>36</v>
      </c>
      <c r="L48" s="13">
        <v>0.84706650709752129</v>
      </c>
      <c r="M48" s="13">
        <v>1.0013652031332809</v>
      </c>
      <c r="N48" s="13">
        <v>1</v>
      </c>
      <c r="O48" s="13">
        <v>1.008258869002725</v>
      </c>
    </row>
    <row r="49" spans="1:15" s="10" customFormat="1" x14ac:dyDescent="0.3">
      <c r="A49" s="27"/>
      <c r="B49" s="10">
        <v>6</v>
      </c>
      <c r="C49" s="10">
        <v>36</v>
      </c>
      <c r="D49" s="13">
        <v>0.83102799999999999</v>
      </c>
      <c r="E49" s="13">
        <v>1.0122676382412912</v>
      </c>
      <c r="F49" s="13">
        <v>0.8371385982941959</v>
      </c>
      <c r="G49" s="13">
        <v>1.053276521147364</v>
      </c>
      <c r="H49" s="13">
        <v>0.9927006133671924</v>
      </c>
      <c r="I49" s="13">
        <v>36.043796319796847</v>
      </c>
      <c r="J49" s="13">
        <v>36</v>
      </c>
      <c r="K49" s="10">
        <v>36</v>
      </c>
      <c r="L49" s="13">
        <v>0.8371385982941959</v>
      </c>
      <c r="M49" s="13">
        <v>1.0012165644388014</v>
      </c>
      <c r="N49" s="13">
        <v>1</v>
      </c>
      <c r="O49" s="13">
        <v>1.0073530594567162</v>
      </c>
    </row>
    <row r="50" spans="1:15" s="10" customFormat="1" x14ac:dyDescent="0.3">
      <c r="A50" s="27"/>
      <c r="B50" s="10">
        <v>6</v>
      </c>
      <c r="C50" s="10">
        <v>36</v>
      </c>
      <c r="D50" s="13">
        <v>0.81722399999999995</v>
      </c>
      <c r="E50" s="13">
        <v>0.99064333711686536</v>
      </c>
      <c r="F50" s="13">
        <v>0.81925544521439886</v>
      </c>
      <c r="G50" s="13">
        <v>1.0232991655952657</v>
      </c>
      <c r="H50" s="13">
        <v>0.99752037630477108</v>
      </c>
      <c r="I50" s="13">
        <v>36.014877742171372</v>
      </c>
      <c r="J50" s="13">
        <v>36</v>
      </c>
      <c r="K50" s="10">
        <v>36</v>
      </c>
      <c r="L50" s="13">
        <v>0.81925544521439886</v>
      </c>
      <c r="M50" s="13">
        <v>1.0004132706158715</v>
      </c>
      <c r="N50" s="13">
        <v>1</v>
      </c>
      <c r="O50" s="13">
        <v>1.002485787512847</v>
      </c>
    </row>
    <row r="51" spans="1:15" s="10" customFormat="1" x14ac:dyDescent="0.3">
      <c r="A51" s="27"/>
      <c r="B51" s="10">
        <v>6</v>
      </c>
      <c r="C51" s="10">
        <v>36</v>
      </c>
      <c r="D51" s="13">
        <v>0.84392299999999998</v>
      </c>
      <c r="E51" s="13">
        <v>1.0227178498381415</v>
      </c>
      <c r="F51" s="13">
        <v>0.84578085371911926</v>
      </c>
      <c r="G51" s="13">
        <v>1.048938660723437</v>
      </c>
      <c r="H51" s="13">
        <v>0.99780338640801591</v>
      </c>
      <c r="I51" s="13">
        <v>36.013179681551904</v>
      </c>
      <c r="J51" s="13">
        <v>36</v>
      </c>
      <c r="K51" s="10">
        <v>36</v>
      </c>
      <c r="L51" s="13">
        <v>0.84578085371911926</v>
      </c>
      <c r="M51" s="13">
        <v>1.0003661022653307</v>
      </c>
      <c r="N51" s="13">
        <v>1</v>
      </c>
      <c r="O51" s="13">
        <v>1.0022014493254945</v>
      </c>
    </row>
    <row r="52" spans="1:15" s="10" customFormat="1" x14ac:dyDescent="0.3">
      <c r="A52" s="27"/>
      <c r="B52" s="10">
        <v>6</v>
      </c>
      <c r="C52" s="10">
        <v>36</v>
      </c>
      <c r="D52" s="13">
        <v>0.87024000000000001</v>
      </c>
      <c r="E52" s="13">
        <v>1.0541949447295482</v>
      </c>
      <c r="F52" s="13">
        <v>0.87181220165546824</v>
      </c>
      <c r="G52" s="13">
        <v>1.035477621266266</v>
      </c>
      <c r="H52" s="13">
        <v>0.9981966280668213</v>
      </c>
      <c r="I52" s="13">
        <v>36.01082023159907</v>
      </c>
      <c r="J52" s="13">
        <v>36</v>
      </c>
      <c r="K52" s="10">
        <v>36</v>
      </c>
      <c r="L52" s="13">
        <v>0.87181220165546824</v>
      </c>
      <c r="M52" s="13">
        <v>1.000300561988863</v>
      </c>
      <c r="N52" s="13">
        <v>1</v>
      </c>
      <c r="O52" s="13">
        <v>1.0018066299589403</v>
      </c>
    </row>
    <row r="53" spans="1:15" s="10" customFormat="1" x14ac:dyDescent="0.3">
      <c r="A53" s="27"/>
      <c r="B53" s="10">
        <v>6</v>
      </c>
      <c r="C53" s="10">
        <v>36</v>
      </c>
      <c r="D53" s="13">
        <v>0.87221499999999996</v>
      </c>
      <c r="E53" s="13">
        <v>1.056741789961436</v>
      </c>
      <c r="F53" s="13">
        <v>0.87391842570822886</v>
      </c>
      <c r="G53" s="13">
        <v>1.0409258635090339</v>
      </c>
      <c r="H53" s="13">
        <v>0.99805081840808152</v>
      </c>
      <c r="I53" s="13">
        <v>36.011695089551509</v>
      </c>
      <c r="J53" s="13">
        <v>36</v>
      </c>
      <c r="K53" s="10">
        <v>36</v>
      </c>
      <c r="L53" s="13">
        <v>0.87391842570822886</v>
      </c>
      <c r="M53" s="13">
        <v>1.000324863598653</v>
      </c>
      <c r="N53" s="13">
        <v>1</v>
      </c>
      <c r="O53" s="13">
        <v>1.0019529883208027</v>
      </c>
    </row>
    <row r="54" spans="1:15" s="10" customFormat="1" x14ac:dyDescent="0.3">
      <c r="A54" s="27"/>
      <c r="B54" s="10">
        <v>6</v>
      </c>
      <c r="C54" s="10">
        <v>36</v>
      </c>
      <c r="D54" s="13">
        <v>0.887845</v>
      </c>
      <c r="E54" s="13">
        <v>1.0750220220200166</v>
      </c>
      <c r="F54" s="13">
        <v>0.88903605593159563</v>
      </c>
      <c r="G54" s="13">
        <v>1.0465135515805077</v>
      </c>
      <c r="H54" s="13">
        <v>0.99866028388427108</v>
      </c>
      <c r="I54" s="13">
        <v>36.008038296694373</v>
      </c>
      <c r="J54" s="13">
        <v>36</v>
      </c>
      <c r="K54" s="10">
        <v>36</v>
      </c>
      <c r="L54" s="13">
        <v>0.88903605593159563</v>
      </c>
      <c r="M54" s="13">
        <v>1.0002232860192881</v>
      </c>
      <c r="N54" s="13">
        <v>1</v>
      </c>
      <c r="O54" s="13">
        <v>1.0013415133628005</v>
      </c>
    </row>
    <row r="55" spans="1:15" s="10" customFormat="1" x14ac:dyDescent="0.3">
      <c r="A55" s="27"/>
      <c r="B55" s="10">
        <v>6</v>
      </c>
      <c r="C55" s="10">
        <v>36</v>
      </c>
      <c r="D55" s="13">
        <v>0.85355400000000003</v>
      </c>
      <c r="E55" s="13">
        <v>1.0334010116136028</v>
      </c>
      <c r="F55" s="13">
        <v>0.85461575739103501</v>
      </c>
      <c r="G55" s="13">
        <v>1.0518352402025808</v>
      </c>
      <c r="H55" s="13">
        <v>0.9987576201563656</v>
      </c>
      <c r="I55" s="13">
        <v>36.007454279061804</v>
      </c>
      <c r="J55" s="13">
        <v>36</v>
      </c>
      <c r="K55" s="10">
        <v>36</v>
      </c>
      <c r="L55" s="13">
        <v>0.85461575739103501</v>
      </c>
      <c r="M55" s="13">
        <v>1.0002070633072724</v>
      </c>
      <c r="N55" s="13">
        <v>1</v>
      </c>
      <c r="O55" s="13">
        <v>1.0012439252713186</v>
      </c>
    </row>
    <row r="56" spans="1:15" s="10" customFormat="1" x14ac:dyDescent="0.3">
      <c r="A56" s="27"/>
      <c r="B56" s="10">
        <v>6</v>
      </c>
      <c r="C56" s="10">
        <v>36</v>
      </c>
      <c r="D56" s="13">
        <v>0.91262600000000005</v>
      </c>
      <c r="E56" s="13">
        <v>1.109704263873057</v>
      </c>
      <c r="F56" s="13">
        <v>0.91771803906897809</v>
      </c>
      <c r="G56" s="13">
        <v>1.0125898814662633</v>
      </c>
      <c r="H56" s="13">
        <v>0.99445141225060385</v>
      </c>
      <c r="I56" s="13">
        <v>36.033291526496377</v>
      </c>
      <c r="J56" s="13">
        <v>36</v>
      </c>
      <c r="K56" s="10">
        <v>36</v>
      </c>
      <c r="L56" s="13">
        <v>0.91771803906897809</v>
      </c>
      <c r="M56" s="13">
        <v>1.0009247646248993</v>
      </c>
      <c r="N56" s="13">
        <v>1</v>
      </c>
      <c r="O56" s="13">
        <v>1.0055795463519317</v>
      </c>
    </row>
    <row r="57" spans="1:15" s="10" customFormat="1" x14ac:dyDescent="0.3">
      <c r="A57" s="27"/>
      <c r="B57" s="10">
        <v>6</v>
      </c>
      <c r="C57" s="10">
        <v>36</v>
      </c>
      <c r="D57" s="13">
        <v>0.84928300000000001</v>
      </c>
      <c r="E57" s="13">
        <v>1.0338802730594503</v>
      </c>
      <c r="F57" s="13">
        <v>0.85501210341637124</v>
      </c>
      <c r="G57" s="13">
        <v>1.0704328127009226</v>
      </c>
      <c r="H57" s="13">
        <v>0.99329938910399107</v>
      </c>
      <c r="I57" s="13">
        <v>36.040203665376055</v>
      </c>
      <c r="J57" s="13">
        <v>36</v>
      </c>
      <c r="K57" s="10">
        <v>36</v>
      </c>
      <c r="L57" s="13">
        <v>0.85501210341637124</v>
      </c>
      <c r="M57" s="13">
        <v>1.0011167684826683</v>
      </c>
      <c r="N57" s="13">
        <v>1</v>
      </c>
      <c r="O57" s="13">
        <v>1.0067458119571111</v>
      </c>
    </row>
    <row r="58" spans="1:15" s="10" customFormat="1" x14ac:dyDescent="0.3">
      <c r="A58" s="27"/>
      <c r="B58" s="10">
        <v>6</v>
      </c>
      <c r="C58" s="10">
        <v>36</v>
      </c>
      <c r="D58" s="13">
        <v>0.85087999999999997</v>
      </c>
      <c r="E58" s="13">
        <v>1.0357280726400149</v>
      </c>
      <c r="F58" s="13">
        <v>0.85654022136894148</v>
      </c>
      <c r="G58" s="13">
        <v>1.0283169586326137</v>
      </c>
      <c r="H58" s="13">
        <v>0.99339176231573201</v>
      </c>
      <c r="I58" s="13">
        <v>36.039649426105605</v>
      </c>
      <c r="J58" s="13">
        <v>36</v>
      </c>
      <c r="K58" s="10">
        <v>36</v>
      </c>
      <c r="L58" s="13">
        <v>0.85654022136894148</v>
      </c>
      <c r="M58" s="13">
        <v>1.0011013729473779</v>
      </c>
      <c r="N58" s="13">
        <v>1</v>
      </c>
      <c r="O58" s="13">
        <v>1.0066521969830546</v>
      </c>
    </row>
    <row r="59" spans="1:15" s="10" customFormat="1" x14ac:dyDescent="0.3">
      <c r="A59" s="27"/>
      <c r="B59" s="10">
        <v>6</v>
      </c>
      <c r="C59" s="10">
        <v>36</v>
      </c>
      <c r="D59" s="13">
        <v>0.85889499999999996</v>
      </c>
      <c r="E59" s="13">
        <v>1.0427567817063057</v>
      </c>
      <c r="F59" s="13">
        <v>0.86235291697758032</v>
      </c>
      <c r="G59" s="13">
        <v>1.0249085850535486</v>
      </c>
      <c r="H59" s="13">
        <v>0.99599013708946471</v>
      </c>
      <c r="I59" s="13">
        <v>36.024059177463215</v>
      </c>
      <c r="J59" s="13">
        <v>36</v>
      </c>
      <c r="K59" s="10">
        <v>36</v>
      </c>
      <c r="L59" s="13">
        <v>0.86235291697758032</v>
      </c>
      <c r="M59" s="13">
        <v>1.0006683104850893</v>
      </c>
      <c r="N59" s="13">
        <v>1</v>
      </c>
      <c r="O59" s="13">
        <v>1.0040260066452598</v>
      </c>
    </row>
    <row r="60" spans="1:15" s="10" customFormat="1" x14ac:dyDescent="0.3">
      <c r="A60" s="27"/>
      <c r="B60" s="10">
        <v>6</v>
      </c>
      <c r="C60" s="10">
        <v>36</v>
      </c>
      <c r="D60" s="13">
        <v>0.88069900000000001</v>
      </c>
      <c r="E60" s="13">
        <v>1.0659494775182963</v>
      </c>
      <c r="F60" s="13">
        <v>0.88153312202339795</v>
      </c>
      <c r="G60" s="13">
        <v>1.0312685997052289</v>
      </c>
      <c r="H60" s="13">
        <v>0.99905378254933475</v>
      </c>
      <c r="I60" s="13">
        <v>36.005677304703994</v>
      </c>
      <c r="J60" s="13">
        <v>36</v>
      </c>
      <c r="K60" s="10">
        <v>36</v>
      </c>
      <c r="L60" s="13">
        <v>0.88153312202339795</v>
      </c>
      <c r="M60" s="13">
        <v>1.0001577029084443</v>
      </c>
      <c r="N60" s="13">
        <v>1</v>
      </c>
      <c r="O60" s="13">
        <v>1.0009471136261061</v>
      </c>
    </row>
    <row r="61" spans="1:15" s="10" customFormat="1" x14ac:dyDescent="0.3">
      <c r="A61" s="27"/>
      <c r="B61" s="10">
        <v>6</v>
      </c>
      <c r="C61" s="10">
        <v>36</v>
      </c>
      <c r="D61" s="13">
        <v>0.89407700000000001</v>
      </c>
      <c r="E61" s="13">
        <v>1.0828871446399106</v>
      </c>
      <c r="F61" s="13">
        <v>0.89554045998117027</v>
      </c>
      <c r="G61" s="13">
        <v>1.0556364935189253</v>
      </c>
      <c r="H61" s="13">
        <v>0.99836583599896644</v>
      </c>
      <c r="I61" s="13">
        <v>36.009804984006202</v>
      </c>
      <c r="J61" s="13">
        <v>36</v>
      </c>
      <c r="K61" s="10">
        <v>36</v>
      </c>
      <c r="L61" s="13">
        <v>0.89554045998117027</v>
      </c>
      <c r="M61" s="13">
        <v>1.0002723606668389</v>
      </c>
      <c r="N61" s="13">
        <v>1</v>
      </c>
      <c r="O61" s="13">
        <v>1.001636838864181</v>
      </c>
    </row>
    <row r="62" spans="1:15" s="10" customFormat="1" x14ac:dyDescent="0.3">
      <c r="A62" s="27"/>
      <c r="B62" s="10">
        <v>6</v>
      </c>
      <c r="C62" s="10">
        <v>36</v>
      </c>
      <c r="D62" s="13">
        <v>0.85718799999999995</v>
      </c>
      <c r="E62" s="13">
        <v>1.0384720424020337</v>
      </c>
      <c r="F62" s="13">
        <v>0.85880946609588837</v>
      </c>
      <c r="G62" s="13">
        <v>1.0477736688721346</v>
      </c>
      <c r="H62" s="13">
        <v>0.99811196061536267</v>
      </c>
      <c r="I62" s="13">
        <v>36.011328236307826</v>
      </c>
      <c r="J62" s="13">
        <v>36</v>
      </c>
      <c r="K62" s="10">
        <v>36</v>
      </c>
      <c r="L62" s="13">
        <v>0.85880946609588837</v>
      </c>
      <c r="M62" s="13">
        <v>1.0003146732307728</v>
      </c>
      <c r="N62" s="13">
        <v>1</v>
      </c>
      <c r="O62" s="13">
        <v>1.0018916108203666</v>
      </c>
    </row>
    <row r="63" spans="1:15" s="10" customFormat="1" x14ac:dyDescent="0.3">
      <c r="A63" s="27"/>
      <c r="B63" s="10">
        <v>6</v>
      </c>
      <c r="C63" s="10">
        <v>36</v>
      </c>
      <c r="D63" s="13">
        <v>0.83274300000000001</v>
      </c>
      <c r="E63" s="13">
        <v>1.0156471204914557</v>
      </c>
      <c r="F63" s="13">
        <v>0.83993340761831703</v>
      </c>
      <c r="G63" s="13">
        <v>1.0485702507484309</v>
      </c>
      <c r="H63" s="13">
        <v>0.99143931226797388</v>
      </c>
      <c r="I63" s="13">
        <v>36.051364126392158</v>
      </c>
      <c r="J63" s="13">
        <v>36</v>
      </c>
      <c r="K63" s="10">
        <v>36</v>
      </c>
      <c r="L63" s="13">
        <v>0.83993340761831703</v>
      </c>
      <c r="M63" s="13">
        <v>1.001426781288671</v>
      </c>
      <c r="N63" s="13">
        <v>1</v>
      </c>
      <c r="O63" s="13">
        <v>1.0086346058967977</v>
      </c>
    </row>
    <row r="64" spans="1:15" s="10" customFormat="1" x14ac:dyDescent="0.3">
      <c r="A64" s="27"/>
      <c r="B64" s="10">
        <v>6</v>
      </c>
      <c r="C64" s="10">
        <v>36</v>
      </c>
      <c r="D64" s="13">
        <v>0.89671900000000004</v>
      </c>
      <c r="E64" s="13">
        <v>1.0873394317161644</v>
      </c>
      <c r="F64" s="13">
        <v>0.89922247175494807</v>
      </c>
      <c r="G64" s="13">
        <v>1.0520649706339193</v>
      </c>
      <c r="H64" s="13">
        <v>0.99721595952772157</v>
      </c>
      <c r="I64" s="13">
        <v>36.016704242833669</v>
      </c>
      <c r="J64" s="13">
        <v>36</v>
      </c>
      <c r="K64" s="10">
        <v>36</v>
      </c>
      <c r="L64" s="13">
        <v>0.89922247175494807</v>
      </c>
      <c r="M64" s="13">
        <v>1.0004640067453796</v>
      </c>
      <c r="N64" s="13">
        <v>1</v>
      </c>
      <c r="O64" s="13">
        <v>1.002791812992641</v>
      </c>
    </row>
    <row r="65" spans="1:15" s="10" customFormat="1" x14ac:dyDescent="0.3">
      <c r="A65" s="27"/>
      <c r="B65" s="10">
        <v>6</v>
      </c>
      <c r="C65" s="10">
        <v>36</v>
      </c>
      <c r="D65" s="13">
        <v>0.89363499999999996</v>
      </c>
      <c r="E65" s="13">
        <v>1.085649184307357</v>
      </c>
      <c r="F65" s="13">
        <v>0.89782464839961695</v>
      </c>
      <c r="G65" s="13">
        <v>1.0597743923101102</v>
      </c>
      <c r="H65" s="13">
        <v>0.99533355604896223</v>
      </c>
      <c r="I65" s="13">
        <v>36.027998663706228</v>
      </c>
      <c r="J65" s="13">
        <v>36</v>
      </c>
      <c r="K65" s="10">
        <v>36</v>
      </c>
      <c r="L65" s="13">
        <v>0.89782464839961695</v>
      </c>
      <c r="M65" s="13">
        <v>1.0007777406585063</v>
      </c>
      <c r="N65" s="13">
        <v>1</v>
      </c>
      <c r="O65" s="13">
        <v>1.0046883217416698</v>
      </c>
    </row>
    <row r="66" spans="1:15" s="10" customFormat="1" x14ac:dyDescent="0.3">
      <c r="A66" s="27"/>
      <c r="B66" s="10">
        <v>6</v>
      </c>
      <c r="C66" s="10">
        <v>36</v>
      </c>
      <c r="D66" s="13">
        <v>0.87095500000000003</v>
      </c>
      <c r="E66" s="13">
        <v>1.062774436058175</v>
      </c>
      <c r="F66" s="13">
        <v>0.87890738387170741</v>
      </c>
      <c r="G66" s="13">
        <v>1.0321803057136905</v>
      </c>
      <c r="H66" s="13">
        <v>0.99095196602322755</v>
      </c>
      <c r="I66" s="13">
        <v>36.054288203860636</v>
      </c>
      <c r="J66" s="13">
        <v>36</v>
      </c>
      <c r="K66" s="10">
        <v>36</v>
      </c>
      <c r="L66" s="13">
        <v>0.87890738387170741</v>
      </c>
      <c r="M66" s="13">
        <v>1.0015080056627954</v>
      </c>
      <c r="N66" s="13">
        <v>1</v>
      </c>
      <c r="O66" s="13">
        <v>1.0091306483936684</v>
      </c>
    </row>
    <row r="67" spans="1:15" s="10" customFormat="1" x14ac:dyDescent="0.3">
      <c r="A67" s="27"/>
      <c r="B67" s="10">
        <v>6</v>
      </c>
      <c r="C67" s="10">
        <v>36</v>
      </c>
      <c r="D67" s="13">
        <v>0.87489499999999998</v>
      </c>
      <c r="E67" s="13">
        <v>1.0594548915824187</v>
      </c>
      <c r="F67" s="13">
        <v>0.87616214268802395</v>
      </c>
      <c r="G67" s="13">
        <v>1.0393803219349877</v>
      </c>
      <c r="H67" s="13">
        <v>0.99855375777349109</v>
      </c>
      <c r="I67" s="13">
        <v>36.008677453359056</v>
      </c>
      <c r="J67" s="13">
        <v>36</v>
      </c>
      <c r="K67" s="10">
        <v>36</v>
      </c>
      <c r="L67" s="13">
        <v>0.87616214268802395</v>
      </c>
      <c r="M67" s="13">
        <v>1.0002410403710849</v>
      </c>
      <c r="N67" s="13">
        <v>1</v>
      </c>
      <c r="O67" s="13">
        <v>1.001448336872452</v>
      </c>
    </row>
    <row r="68" spans="1:15" s="10" customFormat="1" x14ac:dyDescent="0.3">
      <c r="A68" s="27"/>
      <c r="B68" s="10">
        <v>6</v>
      </c>
      <c r="C68" s="10">
        <v>36</v>
      </c>
      <c r="D68" s="13">
        <v>0.87153000000000003</v>
      </c>
      <c r="E68" s="13">
        <v>1.0544079334590621</v>
      </c>
      <c r="F68" s="13">
        <v>0.87198834191693875</v>
      </c>
      <c r="G68" s="13">
        <v>1.0271573336766822</v>
      </c>
      <c r="H68" s="13">
        <v>0.99947437150830354</v>
      </c>
      <c r="I68" s="13">
        <v>36.003153770950178</v>
      </c>
      <c r="J68" s="13">
        <v>36</v>
      </c>
      <c r="K68" s="10">
        <v>36</v>
      </c>
      <c r="L68" s="13">
        <v>0.87198834191693875</v>
      </c>
      <c r="M68" s="13">
        <v>1.000087604748616</v>
      </c>
      <c r="N68" s="13">
        <v>1</v>
      </c>
      <c r="O68" s="13">
        <v>1.0005259049223076</v>
      </c>
    </row>
    <row r="69" spans="1:15" s="10" customFormat="1" x14ac:dyDescent="0.3">
      <c r="A69" s="27"/>
      <c r="B69" s="10">
        <v>6</v>
      </c>
      <c r="C69" s="10">
        <v>36</v>
      </c>
      <c r="D69" s="13">
        <v>0.85228099999999996</v>
      </c>
      <c r="E69" s="13">
        <v>1.0311533978197387</v>
      </c>
      <c r="F69" s="13">
        <v>0.85275699574557629</v>
      </c>
      <c r="G69" s="13">
        <v>1.0504967072537381</v>
      </c>
      <c r="H69" s="13">
        <v>0.99944181549028499</v>
      </c>
      <c r="I69" s="13">
        <v>36.003349107058291</v>
      </c>
      <c r="J69" s="13">
        <v>36</v>
      </c>
      <c r="K69" s="10">
        <v>36</v>
      </c>
      <c r="L69" s="13">
        <v>0.85275699574557629</v>
      </c>
      <c r="M69" s="13">
        <v>1.0000930307516191</v>
      </c>
      <c r="N69" s="13">
        <v>1</v>
      </c>
      <c r="O69" s="13">
        <v>1.0005584962536727</v>
      </c>
    </row>
    <row r="70" spans="1:15" s="10" customFormat="1" x14ac:dyDescent="0.3">
      <c r="A70" s="27"/>
      <c r="B70" s="10">
        <v>6</v>
      </c>
      <c r="C70" s="10">
        <v>36</v>
      </c>
      <c r="D70" s="13">
        <v>0.90152399999999999</v>
      </c>
      <c r="E70" s="13">
        <v>1.0930373465697822</v>
      </c>
      <c r="F70" s="13">
        <v>0.90393460940862702</v>
      </c>
      <c r="G70" s="13">
        <v>1.0551262991394301</v>
      </c>
      <c r="H70" s="13">
        <v>0.99733320376990087</v>
      </c>
      <c r="I70" s="13">
        <v>36.016000777380597</v>
      </c>
      <c r="J70" s="13">
        <v>36</v>
      </c>
      <c r="K70" s="10">
        <v>36</v>
      </c>
      <c r="L70" s="13">
        <v>0.90393460940862702</v>
      </c>
      <c r="M70" s="13">
        <v>1.00044446603835</v>
      </c>
      <c r="N70" s="13">
        <v>1</v>
      </c>
      <c r="O70" s="13">
        <v>1.002673927048672</v>
      </c>
    </row>
    <row r="71" spans="1:15" s="10" customFormat="1" x14ac:dyDescent="0.3">
      <c r="A71" s="27"/>
      <c r="B71" s="10">
        <v>6</v>
      </c>
      <c r="C71" s="10">
        <v>36</v>
      </c>
      <c r="D71" s="13">
        <v>0.85456600000000005</v>
      </c>
      <c r="E71" s="13">
        <v>1.0390097988047713</v>
      </c>
      <c r="F71" s="13">
        <v>0.85925418706117951</v>
      </c>
      <c r="G71" s="13">
        <v>1.0681217414963737</v>
      </c>
      <c r="H71" s="13">
        <v>0.99454388802315419</v>
      </c>
      <c r="I71" s="13">
        <v>36.032736671861073</v>
      </c>
      <c r="J71" s="13">
        <v>36</v>
      </c>
      <c r="K71" s="10">
        <v>36</v>
      </c>
      <c r="L71" s="13">
        <v>0.85925418706117951</v>
      </c>
      <c r="M71" s="13">
        <v>1.000909351996141</v>
      </c>
      <c r="N71" s="13">
        <v>1</v>
      </c>
      <c r="O71" s="13">
        <v>1.0054860444496732</v>
      </c>
    </row>
    <row r="72" spans="1:15" s="10" customFormat="1" x14ac:dyDescent="0.3">
      <c r="A72" s="27"/>
      <c r="B72" s="10">
        <v>6</v>
      </c>
      <c r="C72" s="10">
        <v>36</v>
      </c>
      <c r="D72" s="13">
        <v>0.91095999999999999</v>
      </c>
      <c r="E72" s="13">
        <v>1.1071247507369932</v>
      </c>
      <c r="F72" s="13">
        <v>0.91558479887693012</v>
      </c>
      <c r="G72" s="13">
        <v>1.0158470823952188</v>
      </c>
      <c r="H72" s="13">
        <v>0.99494880334120561</v>
      </c>
      <c r="I72" s="13">
        <v>36.030307179952764</v>
      </c>
      <c r="J72" s="13">
        <v>36</v>
      </c>
      <c r="K72" s="10">
        <v>36</v>
      </c>
      <c r="L72" s="13">
        <v>0.91558479887693012</v>
      </c>
      <c r="M72" s="13">
        <v>1.0008418661097991</v>
      </c>
      <c r="N72" s="13">
        <v>1</v>
      </c>
      <c r="O72" s="13">
        <v>1.0050768407799795</v>
      </c>
    </row>
    <row r="73" spans="1:15" s="10" customFormat="1" x14ac:dyDescent="0.3">
      <c r="A73" s="27"/>
      <c r="B73" s="10">
        <v>6</v>
      </c>
      <c r="C73" s="10">
        <v>36</v>
      </c>
      <c r="D73" s="13">
        <v>0.88125500000000001</v>
      </c>
      <c r="E73" s="13">
        <v>1.0678016187524506</v>
      </c>
      <c r="F73" s="13">
        <v>0.88306483049458506</v>
      </c>
      <c r="G73" s="13">
        <v>1.0365647889011249</v>
      </c>
      <c r="H73" s="13">
        <v>0.99795051231564569</v>
      </c>
      <c r="I73" s="13">
        <v>36.012296926106124</v>
      </c>
      <c r="J73" s="13">
        <v>36</v>
      </c>
      <c r="K73" s="10">
        <v>36</v>
      </c>
      <c r="L73" s="13">
        <v>0.88306483049458506</v>
      </c>
      <c r="M73" s="13">
        <v>1.0003415812807257</v>
      </c>
      <c r="N73" s="13">
        <v>1</v>
      </c>
      <c r="O73" s="13">
        <v>1.0020536967104698</v>
      </c>
    </row>
    <row r="74" spans="1:15" s="10" customFormat="1" x14ac:dyDescent="0.3">
      <c r="A74" s="27"/>
      <c r="B74" s="10">
        <v>6</v>
      </c>
      <c r="C74" s="10">
        <v>36</v>
      </c>
      <c r="D74" s="13">
        <v>0.84575900000000004</v>
      </c>
      <c r="E74" s="13">
        <v>1.0276172207135077</v>
      </c>
      <c r="F74" s="13">
        <v>0.84983260081858514</v>
      </c>
      <c r="G74" s="13">
        <v>1.0176772353671</v>
      </c>
      <c r="H74" s="13">
        <v>0.99520658443243848</v>
      </c>
      <c r="I74" s="13">
        <v>36.028760493405372</v>
      </c>
      <c r="J74" s="13">
        <v>36</v>
      </c>
      <c r="K74" s="10">
        <v>36</v>
      </c>
      <c r="L74" s="13">
        <v>0.84983260081858514</v>
      </c>
      <c r="M74" s="13">
        <v>1.0007989025945936</v>
      </c>
      <c r="N74" s="13">
        <v>1</v>
      </c>
      <c r="O74" s="13">
        <v>1.0048165030683505</v>
      </c>
    </row>
    <row r="75" spans="1:15" s="10" customFormat="1" x14ac:dyDescent="0.3">
      <c r="A75" s="27"/>
      <c r="B75" s="10">
        <v>6</v>
      </c>
      <c r="C75" s="10">
        <v>36</v>
      </c>
      <c r="D75" s="13">
        <v>0.88590899999999995</v>
      </c>
      <c r="E75" s="13">
        <v>1.0735351847037959</v>
      </c>
      <c r="F75" s="13">
        <v>0.88780645136875991</v>
      </c>
      <c r="G75" s="13">
        <v>1.0240784942640246</v>
      </c>
      <c r="H75" s="13">
        <v>0.99786276460839562</v>
      </c>
      <c r="I75" s="13">
        <v>36.012823412349626</v>
      </c>
      <c r="J75" s="13">
        <v>36</v>
      </c>
      <c r="K75" s="10">
        <v>36</v>
      </c>
      <c r="L75" s="13">
        <v>0.88780645136875991</v>
      </c>
      <c r="M75" s="13">
        <v>1.0003562058986006</v>
      </c>
      <c r="N75" s="13">
        <v>1</v>
      </c>
      <c r="O75" s="13">
        <v>1.0021418129500435</v>
      </c>
    </row>
    <row r="76" spans="1:15" s="10" customFormat="1" x14ac:dyDescent="0.3">
      <c r="A76" s="27"/>
      <c r="B76" s="10">
        <v>6</v>
      </c>
      <c r="C76" s="10">
        <v>36</v>
      </c>
      <c r="D76" s="13">
        <v>0.84336299999999997</v>
      </c>
      <c r="E76" s="13">
        <v>1.0232518196165792</v>
      </c>
      <c r="F76" s="13">
        <v>0.846222443171321</v>
      </c>
      <c r="G76" s="13">
        <v>1.0572735663636665</v>
      </c>
      <c r="H76" s="13">
        <v>0.99662093200860413</v>
      </c>
      <c r="I76" s="13">
        <v>36.020274407948378</v>
      </c>
      <c r="J76" s="13">
        <v>36</v>
      </c>
      <c r="K76" s="10">
        <v>36</v>
      </c>
      <c r="L76" s="13">
        <v>0.846222443171321</v>
      </c>
      <c r="M76" s="13">
        <v>1.000563177998566</v>
      </c>
      <c r="N76" s="13">
        <v>1</v>
      </c>
      <c r="O76" s="13">
        <v>1.0033905248052393</v>
      </c>
    </row>
    <row r="77" spans="1:15" s="10" customFormat="1" x14ac:dyDescent="0.3">
      <c r="A77" s="27"/>
      <c r="B77" s="10">
        <v>6</v>
      </c>
      <c r="C77" s="10">
        <v>36</v>
      </c>
      <c r="D77" s="13">
        <v>0.83623400000000003</v>
      </c>
      <c r="E77" s="13">
        <v>1.0217232083920158</v>
      </c>
      <c r="F77" s="13">
        <v>0.84495829186436922</v>
      </c>
      <c r="G77" s="13">
        <v>1.043273162464927</v>
      </c>
      <c r="H77" s="13">
        <v>0.98967488460865993</v>
      </c>
      <c r="I77" s="13">
        <v>36.061950692348042</v>
      </c>
      <c r="J77" s="13">
        <v>36</v>
      </c>
      <c r="K77" s="10">
        <v>36</v>
      </c>
      <c r="L77" s="13">
        <v>0.84495829186436922</v>
      </c>
      <c r="M77" s="13">
        <v>1.0017208525652235</v>
      </c>
      <c r="N77" s="13">
        <v>1</v>
      </c>
      <c r="O77" s="13">
        <v>1.0104328356230066</v>
      </c>
    </row>
    <row r="78" spans="1:15" s="10" customFormat="1" x14ac:dyDescent="0.3">
      <c r="A78" s="27"/>
      <c r="B78" s="10">
        <v>6</v>
      </c>
      <c r="C78" s="10">
        <v>36</v>
      </c>
      <c r="D78" s="13">
        <v>0.90982600000000002</v>
      </c>
      <c r="E78" s="13">
        <v>1.1027321678278887</v>
      </c>
      <c r="F78" s="13">
        <v>0.91195216205194218</v>
      </c>
      <c r="G78" s="13">
        <v>1.0221090214356641</v>
      </c>
      <c r="H78" s="13">
        <v>0.99766855966747403</v>
      </c>
      <c r="I78" s="13">
        <v>36.013988641995155</v>
      </c>
      <c r="J78" s="13">
        <v>36</v>
      </c>
      <c r="K78" s="10">
        <v>36</v>
      </c>
      <c r="L78" s="13">
        <v>0.91195216205194218</v>
      </c>
      <c r="M78" s="13">
        <v>1.0003885733887543</v>
      </c>
      <c r="N78" s="13">
        <v>1</v>
      </c>
      <c r="O78" s="13">
        <v>1.0023368886489747</v>
      </c>
    </row>
    <row r="79" spans="1:15" s="10" customFormat="1" x14ac:dyDescent="0.3">
      <c r="A79" s="27"/>
      <c r="B79" s="10">
        <v>6</v>
      </c>
      <c r="C79" s="10">
        <v>36</v>
      </c>
      <c r="D79" s="13">
        <v>0.86135799999999996</v>
      </c>
      <c r="E79" s="13">
        <v>1.0478666481314121</v>
      </c>
      <c r="F79" s="13">
        <v>0.86657874249544076</v>
      </c>
      <c r="G79" s="13">
        <v>1.023381543845759</v>
      </c>
      <c r="H79" s="13">
        <v>0.99397545515551544</v>
      </c>
      <c r="I79" s="13">
        <v>36.036147269066909</v>
      </c>
      <c r="J79" s="13">
        <v>36</v>
      </c>
      <c r="K79" s="10">
        <v>36</v>
      </c>
      <c r="L79" s="13">
        <v>0.86657874249544076</v>
      </c>
      <c r="M79" s="13">
        <v>1.001004090807414</v>
      </c>
      <c r="N79" s="13">
        <v>1</v>
      </c>
      <c r="O79" s="13">
        <v>1.0060610599720916</v>
      </c>
    </row>
    <row r="80" spans="1:15" s="10" customFormat="1" x14ac:dyDescent="0.3">
      <c r="A80" s="27"/>
      <c r="B80" s="10">
        <v>6</v>
      </c>
      <c r="C80" s="10">
        <v>36</v>
      </c>
      <c r="D80" s="13">
        <v>0.87538199999999999</v>
      </c>
      <c r="E80" s="13">
        <v>1.065515254025218</v>
      </c>
      <c r="F80" s="13">
        <v>0.88117402208519047</v>
      </c>
      <c r="G80" s="13">
        <v>1.0431348251117396</v>
      </c>
      <c r="H80" s="13">
        <v>0.99342692596465298</v>
      </c>
      <c r="I80" s="13">
        <v>36.039438444212081</v>
      </c>
      <c r="J80" s="13">
        <v>36</v>
      </c>
      <c r="K80" s="10">
        <v>36</v>
      </c>
      <c r="L80" s="13">
        <v>0.88117402208519047</v>
      </c>
      <c r="M80" s="13">
        <v>1.0010955123392244</v>
      </c>
      <c r="N80" s="13">
        <v>1</v>
      </c>
      <c r="O80" s="13">
        <v>1.006616565208321</v>
      </c>
    </row>
    <row r="81" spans="1:19" s="10" customFormat="1" x14ac:dyDescent="0.3">
      <c r="A81" s="27"/>
      <c r="B81" s="10">
        <v>6</v>
      </c>
      <c r="C81" s="10">
        <v>36</v>
      </c>
      <c r="D81" s="13">
        <v>0.86996799999999996</v>
      </c>
      <c r="E81" s="13">
        <v>1.0598535140783181</v>
      </c>
      <c r="F81" s="13">
        <v>0.87649180083855571</v>
      </c>
      <c r="G81" s="13">
        <v>1.0421935440327228</v>
      </c>
      <c r="H81" s="13">
        <v>0.9925569174380019</v>
      </c>
      <c r="I81" s="13">
        <v>36.044658495371991</v>
      </c>
      <c r="J81" s="13">
        <v>36</v>
      </c>
      <c r="K81" s="10">
        <v>36</v>
      </c>
      <c r="L81" s="13">
        <v>0.87649180083855571</v>
      </c>
      <c r="M81" s="13">
        <v>1.0012405137603331</v>
      </c>
      <c r="N81" s="13">
        <v>1</v>
      </c>
      <c r="O81" s="13">
        <v>1.0074988974750287</v>
      </c>
    </row>
    <row r="82" spans="1:19" s="10" customFormat="1" x14ac:dyDescent="0.3">
      <c r="A82" s="27"/>
      <c r="B82" s="10">
        <v>6</v>
      </c>
      <c r="C82" s="10">
        <v>36</v>
      </c>
      <c r="D82" s="13">
        <v>0.82327600000000001</v>
      </c>
      <c r="E82" s="13">
        <v>1.0025099805834745</v>
      </c>
      <c r="F82" s="13">
        <v>0.82906908036661375</v>
      </c>
      <c r="G82" s="13">
        <v>1.0442447299684894</v>
      </c>
      <c r="H82" s="13">
        <v>0.99301254804478767</v>
      </c>
      <c r="I82" s="13">
        <v>36.041924711731276</v>
      </c>
      <c r="J82" s="13">
        <v>36</v>
      </c>
      <c r="K82" s="10">
        <v>36</v>
      </c>
      <c r="L82" s="13">
        <v>0.82906908036661375</v>
      </c>
      <c r="M82" s="13">
        <v>1.0011645753258689</v>
      </c>
      <c r="N82" s="13">
        <v>1</v>
      </c>
      <c r="O82" s="13">
        <v>1.007036619999385</v>
      </c>
    </row>
    <row r="83" spans="1:19" s="10" customFormat="1" x14ac:dyDescent="0.3">
      <c r="A83" s="27">
        <v>0.3</v>
      </c>
      <c r="B83" s="10">
        <v>5</v>
      </c>
      <c r="C83" s="10">
        <v>32</v>
      </c>
      <c r="D83" s="13">
        <v>0.82385299999999995</v>
      </c>
      <c r="E83" s="13">
        <v>1.1049832139570883</v>
      </c>
      <c r="F83" s="13">
        <v>0.83628083102198236</v>
      </c>
      <c r="G83" s="13">
        <v>1.0592285033723432</v>
      </c>
      <c r="H83" s="13">
        <v>0.98513916550401504</v>
      </c>
      <c r="I83" s="13">
        <v>31.133532675852265</v>
      </c>
      <c r="J83" s="13">
        <v>31.079636666637651</v>
      </c>
      <c r="K83" s="10">
        <v>25</v>
      </c>
      <c r="L83" s="13">
        <v>0.81921387528683776</v>
      </c>
      <c r="M83" s="13">
        <v>0.9729228961203833</v>
      </c>
      <c r="N83" s="13">
        <v>0.97123864583242658</v>
      </c>
      <c r="O83" s="13">
        <v>0.9943689897188428</v>
      </c>
    </row>
    <row r="84" spans="1:19" s="10" customFormat="1" x14ac:dyDescent="0.3">
      <c r="A84" s="27"/>
      <c r="B84" s="10">
        <v>5</v>
      </c>
      <c r="C84" s="10">
        <v>32</v>
      </c>
      <c r="D84" s="13">
        <v>0.82269700000000001</v>
      </c>
      <c r="E84" s="13">
        <v>1.1504716848428451</v>
      </c>
      <c r="F84" s="13">
        <v>0.87070772163331545</v>
      </c>
      <c r="G84" s="13">
        <v>1.3111603290897806</v>
      </c>
      <c r="H84" s="13">
        <v>0.94486011730405395</v>
      </c>
      <c r="I84" s="13">
        <v>31.586859742569512</v>
      </c>
      <c r="J84" s="13">
        <v>31.331568492355089</v>
      </c>
      <c r="K84" s="10">
        <v>25</v>
      </c>
      <c r="L84" s="13">
        <v>0.85293817629385793</v>
      </c>
      <c r="M84" s="13">
        <v>0.98708936695529725</v>
      </c>
      <c r="N84" s="13">
        <v>0.97911151538609653</v>
      </c>
      <c r="O84" s="13">
        <v>1.0367585834078135</v>
      </c>
      <c r="P84" s="11"/>
      <c r="Q84" s="11"/>
      <c r="R84" s="11"/>
      <c r="S84" s="11"/>
    </row>
    <row r="85" spans="1:19" s="10" customFormat="1" x14ac:dyDescent="0.3">
      <c r="A85" s="27"/>
      <c r="B85" s="10">
        <v>6</v>
      </c>
      <c r="C85" s="10">
        <v>36</v>
      </c>
      <c r="D85" s="13">
        <v>0.87007900000000005</v>
      </c>
      <c r="E85" s="13">
        <v>1.0940262533114919</v>
      </c>
      <c r="F85" s="13">
        <v>0.9047524287009997</v>
      </c>
      <c r="G85" s="13">
        <v>1.1042953186497191</v>
      </c>
      <c r="H85" s="13">
        <v>0.96167633531442176</v>
      </c>
      <c r="I85" s="13">
        <v>36.229941988113467</v>
      </c>
      <c r="J85" s="13">
        <v>36.020408163265309</v>
      </c>
      <c r="K85" s="10">
        <v>36</v>
      </c>
      <c r="L85" s="13">
        <v>0.88628809342138526</v>
      </c>
      <c r="M85" s="13">
        <v>1.0063872774475964</v>
      </c>
      <c r="N85" s="13">
        <v>1.0005668934240364</v>
      </c>
      <c r="O85" s="13">
        <v>1.0186294502239281</v>
      </c>
      <c r="P85" s="11"/>
      <c r="Q85" s="11"/>
      <c r="R85" s="11"/>
      <c r="S85" s="11"/>
    </row>
    <row r="86" spans="1:19" s="10" customFormat="1" x14ac:dyDescent="0.3">
      <c r="A86" s="27"/>
      <c r="B86" s="10">
        <v>6</v>
      </c>
      <c r="C86" s="10">
        <v>36</v>
      </c>
      <c r="D86" s="13">
        <v>0.79741700000000004</v>
      </c>
      <c r="E86" s="13">
        <v>1.0243012456880871</v>
      </c>
      <c r="F86" s="13">
        <v>0.847090311546568</v>
      </c>
      <c r="G86" s="13">
        <v>1.0367174874362719</v>
      </c>
      <c r="H86" s="13">
        <v>0.94136007593348892</v>
      </c>
      <c r="I86" s="13">
        <v>36.35183954439907</v>
      </c>
      <c r="J86" s="13">
        <v>36.020408163265309</v>
      </c>
      <c r="K86" s="10">
        <v>36</v>
      </c>
      <c r="L86" s="13">
        <v>0.82980275416806448</v>
      </c>
      <c r="M86" s="13">
        <v>1.0097733206777519</v>
      </c>
      <c r="N86" s="13">
        <v>1.0005668934240364</v>
      </c>
      <c r="O86" s="13">
        <v>1.0406133229766414</v>
      </c>
      <c r="P86" s="11"/>
      <c r="Q86" s="11"/>
      <c r="R86" s="11"/>
      <c r="S86" s="11"/>
    </row>
    <row r="87" spans="1:19" s="10" customFormat="1" x14ac:dyDescent="0.3">
      <c r="A87" s="27"/>
      <c r="B87" s="10">
        <v>6</v>
      </c>
      <c r="C87" s="10">
        <v>36</v>
      </c>
      <c r="D87" s="13">
        <v>0.92349999999999999</v>
      </c>
      <c r="E87" s="13">
        <v>1.1741055285290458</v>
      </c>
      <c r="F87" s="13">
        <v>0.97097745622880716</v>
      </c>
      <c r="G87" s="13">
        <v>1.1449444558408706</v>
      </c>
      <c r="H87" s="13">
        <v>0.95110344125474811</v>
      </c>
      <c r="I87" s="13">
        <v>36.293379352471511</v>
      </c>
      <c r="J87" s="13">
        <v>36.020408163265309</v>
      </c>
      <c r="K87" s="10">
        <v>36</v>
      </c>
      <c r="L87" s="13">
        <v>0.95116158977515564</v>
      </c>
      <c r="M87" s="13">
        <v>1.0081494264575419</v>
      </c>
      <c r="N87" s="13">
        <v>1.0005668934240364</v>
      </c>
      <c r="O87" s="13">
        <v>1.0299529938009264</v>
      </c>
      <c r="P87" s="11"/>
      <c r="Q87" s="11"/>
      <c r="R87" s="11"/>
      <c r="S87" s="11"/>
    </row>
    <row r="88" spans="1:19" s="10" customFormat="1" x14ac:dyDescent="0.3">
      <c r="A88" s="27"/>
      <c r="B88" s="10">
        <v>6</v>
      </c>
      <c r="C88" s="10">
        <v>36</v>
      </c>
      <c r="D88" s="13">
        <v>0.96939299999999995</v>
      </c>
      <c r="E88" s="13">
        <v>1.2783533424753593</v>
      </c>
      <c r="F88" s="13">
        <v>1.0571897043985437</v>
      </c>
      <c r="G88" s="13">
        <v>1.1975246650864588</v>
      </c>
      <c r="H88" s="13">
        <v>0.91695274364358947</v>
      </c>
      <c r="I88" s="13">
        <v>36.498283538138466</v>
      </c>
      <c r="J88" s="13">
        <v>36.020408163265309</v>
      </c>
      <c r="K88" s="10">
        <v>36</v>
      </c>
      <c r="L88" s="13">
        <v>1.0356144043087749</v>
      </c>
      <c r="M88" s="13">
        <v>1.0138412093927351</v>
      </c>
      <c r="N88" s="13">
        <v>1.0005668934240364</v>
      </c>
      <c r="O88" s="13">
        <v>1.0683122369449491</v>
      </c>
    </row>
    <row r="89" spans="1:19" s="10" customFormat="1" x14ac:dyDescent="0.3">
      <c r="A89" s="27"/>
      <c r="B89" s="10">
        <v>6</v>
      </c>
      <c r="C89" s="10">
        <v>36</v>
      </c>
      <c r="D89" s="13">
        <v>0.91427999999999998</v>
      </c>
      <c r="E89" s="13">
        <v>1.1612383029602014</v>
      </c>
      <c r="F89" s="13">
        <v>0.96033634633878628</v>
      </c>
      <c r="G89" s="13">
        <v>1.0386648866585892</v>
      </c>
      <c r="H89" s="13">
        <v>0.95204144202770957</v>
      </c>
      <c r="I89" s="13">
        <v>36.287751347833741</v>
      </c>
      <c r="J89" s="13">
        <v>36.020408163265309</v>
      </c>
      <c r="K89" s="10">
        <v>36</v>
      </c>
      <c r="L89" s="13">
        <v>0.94073764539309435</v>
      </c>
      <c r="M89" s="13">
        <v>1.0079930929953818</v>
      </c>
      <c r="N89" s="13">
        <v>1.0005668934240364</v>
      </c>
      <c r="O89" s="13">
        <v>1.0289382305126378</v>
      </c>
      <c r="R89" s="12"/>
      <c r="S89" s="12"/>
    </row>
    <row r="90" spans="1:19" s="10" customFormat="1" x14ac:dyDescent="0.3">
      <c r="A90" s="27"/>
      <c r="B90" s="10">
        <v>6</v>
      </c>
      <c r="C90" s="10">
        <v>36</v>
      </c>
      <c r="D90" s="13">
        <v>0.91212499999999996</v>
      </c>
      <c r="E90" s="13">
        <v>1.1612677638277618</v>
      </c>
      <c r="F90" s="13">
        <v>0.96036071028014158</v>
      </c>
      <c r="G90" s="13">
        <v>1.1576760937387458</v>
      </c>
      <c r="H90" s="13">
        <v>0.94977334061691154</v>
      </c>
      <c r="I90" s="13">
        <v>36.301359956298533</v>
      </c>
      <c r="J90" s="13">
        <v>36.020408163265309</v>
      </c>
      <c r="K90" s="10">
        <v>36</v>
      </c>
      <c r="L90" s="13">
        <v>0.94076151211115677</v>
      </c>
      <c r="M90" s="13">
        <v>1.0083711098971815</v>
      </c>
      <c r="N90" s="13">
        <v>1.0005668934240364</v>
      </c>
      <c r="O90" s="13">
        <v>1.0313953812373926</v>
      </c>
      <c r="P90" s="11"/>
      <c r="Q90" s="11"/>
      <c r="R90" s="11"/>
      <c r="S90" s="11"/>
    </row>
    <row r="91" spans="1:19" s="10" customFormat="1" x14ac:dyDescent="0.3">
      <c r="A91" s="27"/>
      <c r="B91" s="10">
        <v>6</v>
      </c>
      <c r="C91" s="10">
        <v>36</v>
      </c>
      <c r="D91" s="13">
        <v>0.75409199999999998</v>
      </c>
      <c r="E91" s="13">
        <v>1.082580653347134</v>
      </c>
      <c r="F91" s="13">
        <v>0.89528699372231613</v>
      </c>
      <c r="G91" s="13">
        <v>1.2101105066590709</v>
      </c>
      <c r="H91" s="13">
        <v>0.84229080204184281</v>
      </c>
      <c r="I91" s="13">
        <v>36.946255187748946</v>
      </c>
      <c r="J91" s="13">
        <v>36.020408163265309</v>
      </c>
      <c r="K91" s="10">
        <v>36</v>
      </c>
      <c r="L91" s="13">
        <v>0.87701583058512378</v>
      </c>
      <c r="M91" s="13">
        <v>1.0262848663263595</v>
      </c>
      <c r="N91" s="13">
        <v>1.0005668934240364</v>
      </c>
      <c r="O91" s="13">
        <v>1.1630090633306331</v>
      </c>
      <c r="P91" s="11"/>
      <c r="Q91" s="11"/>
      <c r="R91" s="11"/>
      <c r="S91" s="11"/>
    </row>
    <row r="92" spans="1:19" s="10" customFormat="1" x14ac:dyDescent="0.3">
      <c r="A92" s="27"/>
      <c r="B92" s="10">
        <v>6</v>
      </c>
      <c r="C92" s="10">
        <v>36</v>
      </c>
      <c r="D92" s="13">
        <v>0.856819</v>
      </c>
      <c r="E92" s="13">
        <v>1.157560543521577</v>
      </c>
      <c r="F92" s="13">
        <v>0.95729486376540029</v>
      </c>
      <c r="G92" s="13">
        <v>1.291210745475607</v>
      </c>
      <c r="H92" s="13">
        <v>0.89504188566290743</v>
      </c>
      <c r="I92" s="13">
        <v>36.629748686022552</v>
      </c>
      <c r="J92" s="13">
        <v>36.020408163265309</v>
      </c>
      <c r="K92" s="10">
        <v>36</v>
      </c>
      <c r="L92" s="13">
        <v>0.93775823389263468</v>
      </c>
      <c r="M92" s="13">
        <v>1.0174930190561819</v>
      </c>
      <c r="N92" s="13">
        <v>1.0005668934240364</v>
      </c>
      <c r="O92" s="13">
        <v>1.0944647981576443</v>
      </c>
      <c r="P92" s="11"/>
      <c r="Q92" s="11"/>
      <c r="R92" s="11"/>
      <c r="S92" s="11"/>
    </row>
    <row r="93" spans="1:19" s="10" customFormat="1" x14ac:dyDescent="0.3">
      <c r="A93" s="27"/>
      <c r="B93" s="10">
        <v>6</v>
      </c>
      <c r="C93" s="10">
        <v>36</v>
      </c>
      <c r="D93" s="13">
        <v>0.852352</v>
      </c>
      <c r="E93" s="13">
        <v>1.062062933383862</v>
      </c>
      <c r="F93" s="13">
        <v>0.87831897589642949</v>
      </c>
      <c r="G93" s="13">
        <v>1.2230935033948394</v>
      </c>
      <c r="H93" s="13">
        <v>0.97043559730685869</v>
      </c>
      <c r="I93" s="13">
        <v>36.177386416158846</v>
      </c>
      <c r="J93" s="13">
        <v>36.020408163265309</v>
      </c>
      <c r="K93" s="10">
        <v>36</v>
      </c>
      <c r="L93" s="13">
        <v>0.86039409883731655</v>
      </c>
      <c r="M93" s="13">
        <v>1.0049274004488569</v>
      </c>
      <c r="N93" s="13">
        <v>1.0005668934240364</v>
      </c>
      <c r="O93" s="13">
        <v>1.0094351850377739</v>
      </c>
    </row>
    <row r="94" spans="1:19" s="10" customFormat="1" x14ac:dyDescent="0.3">
      <c r="A94" s="27"/>
      <c r="B94" s="10">
        <v>6</v>
      </c>
      <c r="C94" s="10">
        <v>36</v>
      </c>
      <c r="D94" s="13">
        <v>0.83444399999999996</v>
      </c>
      <c r="E94" s="13">
        <v>1.0259129592184479</v>
      </c>
      <c r="F94" s="13">
        <v>0.84842318790721327</v>
      </c>
      <c r="G94" s="13">
        <v>1.1467393249562672</v>
      </c>
      <c r="H94" s="13">
        <v>0.98352333115541613</v>
      </c>
      <c r="I94" s="13">
        <v>36.098860013067501</v>
      </c>
      <c r="J94" s="13">
        <v>36.020408163265309</v>
      </c>
      <c r="K94" s="10">
        <v>36</v>
      </c>
      <c r="L94" s="13">
        <v>0.83110842897032933</v>
      </c>
      <c r="M94" s="13">
        <v>1.0027461114740972</v>
      </c>
      <c r="N94" s="13">
        <v>1.0005668934240364</v>
      </c>
      <c r="O94" s="13">
        <v>0.99600264244254777</v>
      </c>
    </row>
    <row r="95" spans="1:19" s="10" customFormat="1" x14ac:dyDescent="0.3">
      <c r="A95" s="27"/>
      <c r="B95" s="10">
        <v>6</v>
      </c>
      <c r="C95" s="10">
        <v>36</v>
      </c>
      <c r="D95" s="13">
        <v>0.90040200000000004</v>
      </c>
      <c r="E95" s="13">
        <v>1.0933996261556367</v>
      </c>
      <c r="F95" s="13">
        <v>0.90423421221448141</v>
      </c>
      <c r="G95" s="13">
        <v>1.1485604250874244</v>
      </c>
      <c r="H95" s="13">
        <v>0.99576192521504325</v>
      </c>
      <c r="I95" s="13">
        <v>36.025428448709739</v>
      </c>
      <c r="J95" s="13">
        <v>36.020408163265309</v>
      </c>
      <c r="K95" s="10">
        <v>36</v>
      </c>
      <c r="L95" s="13">
        <v>0.88578045278153061</v>
      </c>
      <c r="M95" s="13">
        <v>1.0007063457974927</v>
      </c>
      <c r="N95" s="13">
        <v>1.0005668934240364</v>
      </c>
      <c r="O95" s="13">
        <v>0.9837610898038105</v>
      </c>
    </row>
    <row r="96" spans="1:19" s="10" customFormat="1" x14ac:dyDescent="0.3">
      <c r="A96" s="27"/>
      <c r="B96" s="10">
        <v>6</v>
      </c>
      <c r="C96" s="10">
        <v>36</v>
      </c>
      <c r="D96" s="13">
        <v>0.92651499999999998</v>
      </c>
      <c r="E96" s="13">
        <v>1.1377369364168428</v>
      </c>
      <c r="F96" s="13">
        <v>0.94090087265290745</v>
      </c>
      <c r="G96" s="13">
        <v>1.1284289450685661</v>
      </c>
      <c r="H96" s="13">
        <v>0.98471053320171131</v>
      </c>
      <c r="I96" s="13">
        <v>36.091736800789732</v>
      </c>
      <c r="J96" s="13">
        <v>36.020408163265309</v>
      </c>
      <c r="K96" s="10">
        <v>36</v>
      </c>
      <c r="L96" s="13">
        <v>0.92169881402733556</v>
      </c>
      <c r="M96" s="13">
        <v>1.0025482444663814</v>
      </c>
      <c r="N96" s="13">
        <v>1.0005668934240364</v>
      </c>
      <c r="O96" s="13">
        <v>0.99480182622767632</v>
      </c>
    </row>
    <row r="97" spans="1:15" s="10" customFormat="1" x14ac:dyDescent="0.3">
      <c r="A97" s="27"/>
      <c r="B97" s="10">
        <v>6</v>
      </c>
      <c r="C97" s="10">
        <v>36</v>
      </c>
      <c r="D97" s="13">
        <v>0.90300899999999995</v>
      </c>
      <c r="E97" s="13">
        <v>1.1057883080564028</v>
      </c>
      <c r="F97" s="13">
        <v>0.91447956967660327</v>
      </c>
      <c r="G97" s="13">
        <v>1.4235516730430753</v>
      </c>
      <c r="H97" s="13">
        <v>0.98745672395867767</v>
      </c>
      <c r="I97" s="13">
        <v>36.075259656247937</v>
      </c>
      <c r="J97" s="13">
        <v>36.020408163265309</v>
      </c>
      <c r="K97" s="10">
        <v>36</v>
      </c>
      <c r="L97" s="13">
        <v>0.89581672131585399</v>
      </c>
      <c r="M97" s="13">
        <v>1.0020905460068872</v>
      </c>
      <c r="N97" s="13">
        <v>1.0005668934240364</v>
      </c>
      <c r="O97" s="13">
        <v>0.99203520819377666</v>
      </c>
    </row>
    <row r="98" spans="1:15" s="10" customFormat="1" x14ac:dyDescent="0.3">
      <c r="A98" s="27"/>
      <c r="B98" s="10">
        <v>6</v>
      </c>
      <c r="C98" s="10">
        <v>36</v>
      </c>
      <c r="D98" s="13">
        <v>0.99270899999999995</v>
      </c>
      <c r="E98" s="13">
        <v>1.2556896917428946</v>
      </c>
      <c r="F98" s="13">
        <v>1.0384470161117108</v>
      </c>
      <c r="G98" s="13">
        <v>1.3375458151530075</v>
      </c>
      <c r="H98" s="13">
        <v>0.95595536854353047</v>
      </c>
      <c r="I98" s="13">
        <v>36.26426778873882</v>
      </c>
      <c r="J98" s="13">
        <v>36.020408163265309</v>
      </c>
      <c r="K98" s="10">
        <v>36</v>
      </c>
      <c r="L98" s="13">
        <v>1.0172542198645305</v>
      </c>
      <c r="M98" s="13">
        <v>1.0073407719094116</v>
      </c>
      <c r="N98" s="13">
        <v>1.0005668934240364</v>
      </c>
      <c r="O98" s="13">
        <v>1.024725493437181</v>
      </c>
    </row>
    <row r="99" spans="1:15" s="10" customFormat="1" x14ac:dyDescent="0.3">
      <c r="A99" s="27"/>
      <c r="B99" s="10">
        <v>6</v>
      </c>
      <c r="C99" s="10">
        <v>36</v>
      </c>
      <c r="D99" s="13">
        <v>0.83033800000000002</v>
      </c>
      <c r="E99" s="13">
        <v>1.0299639108202008</v>
      </c>
      <c r="F99" s="13">
        <v>0.85177329791521561</v>
      </c>
      <c r="G99" s="13">
        <v>1.0395979623529989</v>
      </c>
      <c r="H99" s="13">
        <v>0.97483450353787771</v>
      </c>
      <c r="I99" s="13">
        <v>36.150992978772734</v>
      </c>
      <c r="J99" s="13">
        <v>36.020408163265309</v>
      </c>
      <c r="K99" s="10">
        <v>36</v>
      </c>
      <c r="L99" s="13">
        <v>0.83439016938633159</v>
      </c>
      <c r="M99" s="13">
        <v>1.0041942494103537</v>
      </c>
      <c r="N99" s="13">
        <v>1.0005668934240364</v>
      </c>
      <c r="O99" s="13">
        <v>1.0048801444548263</v>
      </c>
    </row>
    <row r="100" spans="1:15" s="10" customFormat="1" x14ac:dyDescent="0.3">
      <c r="A100" s="27"/>
      <c r="B100" s="10">
        <v>6</v>
      </c>
      <c r="C100" s="10">
        <v>36</v>
      </c>
      <c r="D100" s="13">
        <v>0.86446100000000003</v>
      </c>
      <c r="E100" s="13">
        <v>1.1362084992426389</v>
      </c>
      <c r="F100" s="13">
        <v>0.93963686528444412</v>
      </c>
      <c r="G100" s="13">
        <v>1.0453672750443859</v>
      </c>
      <c r="H100" s="13">
        <v>0.91999476812599612</v>
      </c>
      <c r="I100" s="13">
        <v>36.480031391244026</v>
      </c>
      <c r="J100" s="13">
        <v>36.020408163265309</v>
      </c>
      <c r="K100" s="10">
        <v>36</v>
      </c>
      <c r="L100" s="13">
        <v>0.92046060272761643</v>
      </c>
      <c r="M100" s="13">
        <v>1.013334205312334</v>
      </c>
      <c r="N100" s="13">
        <v>1.0005668934240364</v>
      </c>
      <c r="O100" s="13">
        <v>1.0647797907917378</v>
      </c>
    </row>
    <row r="101" spans="1:15" s="10" customFormat="1" x14ac:dyDescent="0.3">
      <c r="A101" s="27"/>
      <c r="B101" s="10">
        <v>6</v>
      </c>
      <c r="C101" s="10">
        <v>36</v>
      </c>
      <c r="D101" s="13">
        <v>0.91575899999999999</v>
      </c>
      <c r="E101" s="13">
        <v>1.1348751610043319</v>
      </c>
      <c r="F101" s="13">
        <v>0.93853420343722016</v>
      </c>
      <c r="G101" s="13">
        <v>1.0839034267966736</v>
      </c>
      <c r="H101" s="13">
        <v>0.97573321957387393</v>
      </c>
      <c r="I101" s="13">
        <v>36.145600682556754</v>
      </c>
      <c r="J101" s="13">
        <v>36.020408163265309</v>
      </c>
      <c r="K101" s="10">
        <v>36</v>
      </c>
      <c r="L101" s="13">
        <v>0.91938044418339704</v>
      </c>
      <c r="M101" s="13">
        <v>1.0040444634043544</v>
      </c>
      <c r="N101" s="13">
        <v>1.0005668934240364</v>
      </c>
      <c r="O101" s="13">
        <v>1.0039545821372184</v>
      </c>
    </row>
    <row r="102" spans="1:15" s="10" customFormat="1" x14ac:dyDescent="0.3">
      <c r="A102" s="27"/>
      <c r="B102" s="10">
        <v>6</v>
      </c>
      <c r="C102" s="10">
        <v>36</v>
      </c>
      <c r="D102" s="13">
        <v>0.73502400000000001</v>
      </c>
      <c r="E102" s="13">
        <v>0.9069965672489434</v>
      </c>
      <c r="F102" s="13">
        <v>0.75008012335907548</v>
      </c>
      <c r="G102" s="13">
        <v>1.1486427968049848</v>
      </c>
      <c r="H102" s="13">
        <v>0.97992731324268423</v>
      </c>
      <c r="I102" s="13">
        <v>36.120436120543893</v>
      </c>
      <c r="J102" s="13">
        <v>36.020408163265309</v>
      </c>
      <c r="K102" s="10">
        <v>36</v>
      </c>
      <c r="L102" s="13">
        <v>0.73477236573950067</v>
      </c>
      <c r="M102" s="13">
        <v>1.0033454477928858</v>
      </c>
      <c r="N102" s="13">
        <v>1.0005668934240364</v>
      </c>
      <c r="O102" s="13">
        <v>0.99965765164062759</v>
      </c>
    </row>
    <row r="103" spans="1:15" s="10" customFormat="1" x14ac:dyDescent="0.3">
      <c r="A103" s="27"/>
      <c r="B103" s="10">
        <v>6</v>
      </c>
      <c r="C103" s="10">
        <v>36</v>
      </c>
      <c r="D103" s="13">
        <v>0.75870899999999997</v>
      </c>
      <c r="E103" s="13">
        <v>0.97015493396317132</v>
      </c>
      <c r="F103" s="13">
        <v>0.80231167219487531</v>
      </c>
      <c r="G103" s="13">
        <v>1.237643942383208</v>
      </c>
      <c r="H103" s="13">
        <v>0.9456536982995748</v>
      </c>
      <c r="I103" s="13">
        <v>36.326077810202548</v>
      </c>
      <c r="J103" s="13">
        <v>36.020408163265309</v>
      </c>
      <c r="K103" s="10">
        <v>36</v>
      </c>
      <c r="L103" s="13">
        <v>0.78593796459905951</v>
      </c>
      <c r="M103" s="13">
        <v>1.0090577169500707</v>
      </c>
      <c r="N103" s="13">
        <v>1.0005668934240364</v>
      </c>
      <c r="O103" s="13">
        <v>1.035888548309114</v>
      </c>
    </row>
    <row r="104" spans="1:15" s="10" customFormat="1" x14ac:dyDescent="0.3">
      <c r="A104" s="27"/>
      <c r="B104" s="10">
        <v>6</v>
      </c>
      <c r="C104" s="10">
        <v>36</v>
      </c>
      <c r="D104" s="13">
        <v>0.81552400000000003</v>
      </c>
      <c r="E104" s="13">
        <v>1.0627412989775256</v>
      </c>
      <c r="F104" s="13">
        <v>0.87887997972659937</v>
      </c>
      <c r="G104" s="13">
        <v>1.1912145614439693</v>
      </c>
      <c r="H104" s="13">
        <v>0.92791281951113735</v>
      </c>
      <c r="I104" s="13">
        <v>36.432523082933173</v>
      </c>
      <c r="J104" s="13">
        <v>36.020408163265309</v>
      </c>
      <c r="K104" s="10">
        <v>36</v>
      </c>
      <c r="L104" s="13">
        <v>0.8609436536097278</v>
      </c>
      <c r="M104" s="13">
        <v>1.0120145300814771</v>
      </c>
      <c r="N104" s="13">
        <v>1.0005668934240364</v>
      </c>
      <c r="O104" s="13">
        <v>1.0556938282744932</v>
      </c>
    </row>
    <row r="105" spans="1:15" s="10" customFormat="1" x14ac:dyDescent="0.3">
      <c r="A105" s="27"/>
      <c r="B105" s="10">
        <v>6</v>
      </c>
      <c r="C105" s="10">
        <v>36</v>
      </c>
      <c r="D105" s="13">
        <v>0.71672100000000005</v>
      </c>
      <c r="E105" s="13">
        <v>0.91037878977299769</v>
      </c>
      <c r="F105" s="13">
        <v>0.75287719887146187</v>
      </c>
      <c r="G105" s="13">
        <v>1.2616249057400599</v>
      </c>
      <c r="H105" s="13">
        <v>0.95197596775987003</v>
      </c>
      <c r="I105" s="13">
        <v>36.288144193440779</v>
      </c>
      <c r="J105" s="13">
        <v>36.020408163265309</v>
      </c>
      <c r="K105" s="10">
        <v>36</v>
      </c>
      <c r="L105" s="13">
        <v>0.73751235807816484</v>
      </c>
      <c r="M105" s="13">
        <v>1.008004005373355</v>
      </c>
      <c r="N105" s="13">
        <v>1.0005668934240364</v>
      </c>
      <c r="O105" s="13">
        <v>1.029008998031542</v>
      </c>
    </row>
    <row r="106" spans="1:15" s="10" customFormat="1" x14ac:dyDescent="0.3">
      <c r="A106" s="27"/>
      <c r="B106" s="10">
        <v>6</v>
      </c>
      <c r="C106" s="10">
        <v>36</v>
      </c>
      <c r="D106" s="13">
        <v>0.79908299999999999</v>
      </c>
      <c r="E106" s="13">
        <v>1.0605372043752457</v>
      </c>
      <c r="F106" s="13">
        <v>0.87705720816287935</v>
      </c>
      <c r="G106" s="13">
        <v>1.2023706218928663</v>
      </c>
      <c r="H106" s="13">
        <v>0.91109564183822467</v>
      </c>
      <c r="I106" s="13">
        <v>36.533426148970655</v>
      </c>
      <c r="J106" s="13">
        <v>36.020408163265309</v>
      </c>
      <c r="K106" s="10">
        <v>36</v>
      </c>
      <c r="L106" s="13">
        <v>0.85915808146567563</v>
      </c>
      <c r="M106" s="13">
        <v>1.0148173930269626</v>
      </c>
      <c r="N106" s="13">
        <v>1.0005668934240364</v>
      </c>
      <c r="O106" s="13">
        <v>1.0751800269379721</v>
      </c>
    </row>
    <row r="107" spans="1:15" s="10" customFormat="1" x14ac:dyDescent="0.3">
      <c r="A107" s="27"/>
      <c r="B107" s="10">
        <v>6</v>
      </c>
      <c r="C107" s="10">
        <v>36</v>
      </c>
      <c r="D107" s="13">
        <v>0.95022300000000004</v>
      </c>
      <c r="E107" s="13">
        <v>1.1956215212402981</v>
      </c>
      <c r="F107" s="13">
        <v>0.98877103897190455</v>
      </c>
      <c r="G107" s="13">
        <v>1.1801659846173056</v>
      </c>
      <c r="H107" s="13">
        <v>0.96101419089702944</v>
      </c>
      <c r="I107" s="13">
        <v>36.233914854617822</v>
      </c>
      <c r="J107" s="13">
        <v>36.020408163265309</v>
      </c>
      <c r="K107" s="10">
        <v>36</v>
      </c>
      <c r="L107" s="13">
        <v>0.96859203817655715</v>
      </c>
      <c r="M107" s="13">
        <v>1.006497634850495</v>
      </c>
      <c r="N107" s="13">
        <v>1.0005668934240364</v>
      </c>
      <c r="O107" s="13">
        <v>1.019331291893121</v>
      </c>
    </row>
    <row r="108" spans="1:15" s="10" customFormat="1" x14ac:dyDescent="0.3">
      <c r="A108" s="27"/>
      <c r="B108" s="10">
        <v>6</v>
      </c>
      <c r="C108" s="10">
        <v>36</v>
      </c>
      <c r="D108" s="13">
        <v>0.83553500000000003</v>
      </c>
      <c r="E108" s="13">
        <v>1.0621218464334528</v>
      </c>
      <c r="F108" s="13">
        <v>0.87836769659626457</v>
      </c>
      <c r="G108" s="13">
        <v>1.0661221980497935</v>
      </c>
      <c r="H108" s="13">
        <v>0.95123602932775853</v>
      </c>
      <c r="I108" s="13">
        <v>36.29258382403345</v>
      </c>
      <c r="J108" s="13">
        <v>36.020408163265309</v>
      </c>
      <c r="K108" s="10">
        <v>36</v>
      </c>
      <c r="L108" s="13">
        <v>0.86044182523715496</v>
      </c>
      <c r="M108" s="13">
        <v>1.0081273284453736</v>
      </c>
      <c r="N108" s="13">
        <v>1.0005668934240364</v>
      </c>
      <c r="O108" s="13">
        <v>1.0298094337605905</v>
      </c>
    </row>
    <row r="109" spans="1:15" s="10" customFormat="1" x14ac:dyDescent="0.3">
      <c r="A109" s="27"/>
      <c r="B109" s="10">
        <v>6</v>
      </c>
      <c r="C109" s="10">
        <v>36</v>
      </c>
      <c r="D109" s="13">
        <v>0.75070000000000003</v>
      </c>
      <c r="E109" s="13">
        <v>0.95873165996030063</v>
      </c>
      <c r="F109" s="13">
        <v>0.79286470063772052</v>
      </c>
      <c r="G109" s="13">
        <v>1.1678523389101596</v>
      </c>
      <c r="H109" s="13">
        <v>0.94681980342446026</v>
      </c>
      <c r="I109" s="13">
        <v>36.319081179453235</v>
      </c>
      <c r="J109" s="13">
        <v>36.020408163265309</v>
      </c>
      <c r="K109" s="10">
        <v>36</v>
      </c>
      <c r="L109" s="13">
        <v>0.7766837883798059</v>
      </c>
      <c r="M109" s="13">
        <v>1.0088633660959232</v>
      </c>
      <c r="N109" s="13">
        <v>1.0005668934240364</v>
      </c>
      <c r="O109" s="13">
        <v>1.0346127459435273</v>
      </c>
    </row>
    <row r="110" spans="1:15" s="10" customFormat="1" x14ac:dyDescent="0.3">
      <c r="A110" s="27"/>
      <c r="B110" s="10">
        <v>6</v>
      </c>
      <c r="C110" s="10">
        <v>36</v>
      </c>
      <c r="D110" s="13">
        <v>0.82124799999999998</v>
      </c>
      <c r="E110" s="13">
        <v>1.0232212007975821</v>
      </c>
      <c r="F110" s="13">
        <v>0.84619712161183591</v>
      </c>
      <c r="G110" s="13">
        <v>1.2730335663641634</v>
      </c>
      <c r="H110" s="13">
        <v>0.9705161823709435</v>
      </c>
      <c r="I110" s="13">
        <v>36.176902905774341</v>
      </c>
      <c r="J110" s="13">
        <v>36.020408163265309</v>
      </c>
      <c r="K110" s="10">
        <v>36</v>
      </c>
      <c r="L110" s="13">
        <v>0.82892779259934735</v>
      </c>
      <c r="M110" s="13">
        <v>1.0049139696048428</v>
      </c>
      <c r="N110" s="13">
        <v>1.0005668934240364</v>
      </c>
      <c r="O110" s="13">
        <v>1.0093513684043642</v>
      </c>
    </row>
    <row r="111" spans="1:15" s="10" customFormat="1" x14ac:dyDescent="0.3">
      <c r="A111" s="27"/>
      <c r="B111" s="10">
        <v>6</v>
      </c>
      <c r="C111" s="10">
        <v>36</v>
      </c>
      <c r="D111" s="13">
        <v>0.774563</v>
      </c>
      <c r="E111" s="13">
        <v>1.0306720686841064</v>
      </c>
      <c r="F111" s="13">
        <v>0.85235893975455268</v>
      </c>
      <c r="G111" s="13">
        <v>1.2260409809999642</v>
      </c>
      <c r="H111" s="13">
        <v>0.90872866332937741</v>
      </c>
      <c r="I111" s="13">
        <v>36.547628020023737</v>
      </c>
      <c r="J111" s="13">
        <v>36.020408163265309</v>
      </c>
      <c r="K111" s="10">
        <v>36</v>
      </c>
      <c r="L111" s="13">
        <v>0.8349638593513965</v>
      </c>
      <c r="M111" s="13">
        <v>1.0152118894451039</v>
      </c>
      <c r="N111" s="13">
        <v>1.0005668934240364</v>
      </c>
      <c r="O111" s="13">
        <v>1.0779805636873909</v>
      </c>
    </row>
    <row r="112" spans="1:15" s="10" customFormat="1" x14ac:dyDescent="0.3">
      <c r="A112" s="27"/>
      <c r="B112" s="10">
        <v>6</v>
      </c>
      <c r="C112" s="10">
        <v>36</v>
      </c>
      <c r="D112" s="13">
        <v>0.75348000000000004</v>
      </c>
      <c r="E112" s="13">
        <v>0.99621661272702233</v>
      </c>
      <c r="F112" s="13">
        <v>0.82386450704344261</v>
      </c>
      <c r="G112" s="13">
        <v>1.1283833657820042</v>
      </c>
      <c r="H112" s="13">
        <v>0.91456786104789534</v>
      </c>
      <c r="I112" s="13">
        <v>36.512592833712631</v>
      </c>
      <c r="J112" s="13">
        <v>36.020408163265309</v>
      </c>
      <c r="K112" s="10">
        <v>36</v>
      </c>
      <c r="L112" s="13">
        <v>0.80705094567520708</v>
      </c>
      <c r="M112" s="13">
        <v>1.0142386898253508</v>
      </c>
      <c r="N112" s="13">
        <v>1.0005668934240364</v>
      </c>
      <c r="O112" s="13">
        <v>1.0710980326952368</v>
      </c>
    </row>
    <row r="113" spans="1:15" s="10" customFormat="1" x14ac:dyDescent="0.3">
      <c r="A113" s="27"/>
      <c r="B113" s="10">
        <v>6</v>
      </c>
      <c r="C113" s="10">
        <v>36</v>
      </c>
      <c r="D113" s="13">
        <v>0.89951700000000001</v>
      </c>
      <c r="E113" s="13">
        <v>1.1090718882291419</v>
      </c>
      <c r="F113" s="13">
        <v>0.91719506862110112</v>
      </c>
      <c r="G113" s="13">
        <v>1.1334680440198257</v>
      </c>
      <c r="H113" s="13">
        <v>0.98072594453906292</v>
      </c>
      <c r="I113" s="13">
        <v>36.115644332765619</v>
      </c>
      <c r="J113" s="13">
        <v>36.020408163265309</v>
      </c>
      <c r="K113" s="10">
        <v>36</v>
      </c>
      <c r="L113" s="13">
        <v>0.89847680191454582</v>
      </c>
      <c r="M113" s="13">
        <v>1.0032123425768227</v>
      </c>
      <c r="N113" s="13">
        <v>1.0005668934240364</v>
      </c>
      <c r="O113" s="13">
        <v>0.99884360375017456</v>
      </c>
    </row>
    <row r="114" spans="1:15" s="10" customFormat="1" x14ac:dyDescent="0.3">
      <c r="A114" s="27"/>
      <c r="B114" s="10">
        <v>6</v>
      </c>
      <c r="C114" s="10">
        <v>36</v>
      </c>
      <c r="D114" s="13">
        <v>0.88049200000000005</v>
      </c>
      <c r="E114" s="13">
        <v>1.0820825700306187</v>
      </c>
      <c r="F114" s="13">
        <v>0.89487508213523259</v>
      </c>
      <c r="G114" s="13">
        <v>1.1132062446392941</v>
      </c>
      <c r="H114" s="13">
        <v>0.98392727384819623</v>
      </c>
      <c r="I114" s="13">
        <v>36.096436356910822</v>
      </c>
      <c r="J114" s="13">
        <v>36.020408163265309</v>
      </c>
      <c r="K114" s="10">
        <v>36</v>
      </c>
      <c r="L114" s="13">
        <v>0.87661232535696032</v>
      </c>
      <c r="M114" s="13">
        <v>1.0026787876919672</v>
      </c>
      <c r="N114" s="13">
        <v>1.0005668934240364</v>
      </c>
      <c r="O114" s="13">
        <v>0.9955937423133433</v>
      </c>
    </row>
    <row r="115" spans="1:15" s="10" customFormat="1" x14ac:dyDescent="0.3">
      <c r="A115" s="27"/>
      <c r="B115" s="10">
        <v>6</v>
      </c>
      <c r="C115" s="10">
        <v>36</v>
      </c>
      <c r="D115" s="13">
        <v>0.93752100000000005</v>
      </c>
      <c r="E115" s="13">
        <v>1.1456264761931541</v>
      </c>
      <c r="F115" s="13">
        <v>0.94742546952829731</v>
      </c>
      <c r="G115" s="13">
        <v>1.1132624665032533</v>
      </c>
      <c r="H115" s="13">
        <v>0.98954591168714467</v>
      </c>
      <c r="I115" s="13">
        <v>36.06272452987713</v>
      </c>
      <c r="J115" s="13">
        <v>36.020408163265309</v>
      </c>
      <c r="K115" s="10">
        <v>36</v>
      </c>
      <c r="L115" s="13">
        <v>0.92809025586445215</v>
      </c>
      <c r="M115" s="13">
        <v>1.0017423480521426</v>
      </c>
      <c r="N115" s="13">
        <v>1.0005668934240364</v>
      </c>
      <c r="O115" s="13">
        <v>0.98994076491561478</v>
      </c>
    </row>
    <row r="116" spans="1:15" s="10" customFormat="1" x14ac:dyDescent="0.3">
      <c r="A116" s="27"/>
      <c r="B116" s="10">
        <v>6</v>
      </c>
      <c r="C116" s="10">
        <v>36</v>
      </c>
      <c r="D116" s="13">
        <v>0.83456799999999998</v>
      </c>
      <c r="E116" s="13">
        <v>1.0190204547402388</v>
      </c>
      <c r="F116" s="13">
        <v>0.84272313258622222</v>
      </c>
      <c r="G116" s="13">
        <v>1.1669296168526855</v>
      </c>
      <c r="H116" s="13">
        <v>0.99032288034956972</v>
      </c>
      <c r="I116" s="13">
        <v>36.05806271790258</v>
      </c>
      <c r="J116" s="13">
        <v>36.020408163265309</v>
      </c>
      <c r="K116" s="10">
        <v>36</v>
      </c>
      <c r="L116" s="13">
        <v>0.82552470130895028</v>
      </c>
      <c r="M116" s="13">
        <v>1.0016128532750717</v>
      </c>
      <c r="N116" s="13">
        <v>1.0005668934240364</v>
      </c>
      <c r="O116" s="13">
        <v>0.98916409604603861</v>
      </c>
    </row>
    <row r="117" spans="1:15" s="10" customFormat="1" x14ac:dyDescent="0.3">
      <c r="A117" s="27"/>
      <c r="B117" s="10">
        <v>6</v>
      </c>
      <c r="C117" s="10">
        <v>36</v>
      </c>
      <c r="D117" s="13">
        <v>1.028375</v>
      </c>
      <c r="E117" s="13">
        <v>1.3114453814738214</v>
      </c>
      <c r="F117" s="13">
        <v>1.0845566003609588</v>
      </c>
      <c r="G117" s="13">
        <v>1.1158435867155994</v>
      </c>
      <c r="H117" s="13">
        <v>0.94819855382166263</v>
      </c>
      <c r="I117" s="13">
        <v>36.310808677070021</v>
      </c>
      <c r="J117" s="13">
        <v>36.020408163265309</v>
      </c>
      <c r="K117" s="10">
        <v>36</v>
      </c>
      <c r="L117" s="13">
        <v>1.0624227921903242</v>
      </c>
      <c r="M117" s="13">
        <v>1.0086335743630561</v>
      </c>
      <c r="N117" s="13">
        <v>1.0005668934240364</v>
      </c>
      <c r="O117" s="13">
        <v>1.0331083429588663</v>
      </c>
    </row>
    <row r="118" spans="1:15" s="10" customFormat="1" x14ac:dyDescent="0.3">
      <c r="A118" s="27"/>
      <c r="B118" s="10">
        <v>6</v>
      </c>
      <c r="C118" s="10">
        <v>36</v>
      </c>
      <c r="D118" s="13">
        <v>0.80091900000000005</v>
      </c>
      <c r="E118" s="13">
        <v>1.0409360342484797</v>
      </c>
      <c r="F118" s="13">
        <v>0.86084717095043251</v>
      </c>
      <c r="G118" s="13">
        <v>1.2445561463663841</v>
      </c>
      <c r="H118" s="13">
        <v>0.93038465714620655</v>
      </c>
      <c r="I118" s="13">
        <v>36.417692057122764</v>
      </c>
      <c r="J118" s="13">
        <v>36.020408163265309</v>
      </c>
      <c r="K118" s="10">
        <v>36</v>
      </c>
      <c r="L118" s="13">
        <v>0.84327886133919705</v>
      </c>
      <c r="M118" s="13">
        <v>1.0116025571422991</v>
      </c>
      <c r="N118" s="13">
        <v>1.0005668934240364</v>
      </c>
      <c r="O118" s="13">
        <v>1.0528890703544267</v>
      </c>
    </row>
    <row r="119" spans="1:15" s="10" customFormat="1" x14ac:dyDescent="0.3">
      <c r="A119" s="27"/>
      <c r="B119" s="10">
        <v>6</v>
      </c>
      <c r="C119" s="10">
        <v>36</v>
      </c>
      <c r="D119" s="13">
        <v>0.81596599999999997</v>
      </c>
      <c r="E119" s="13">
        <v>1.0500196512357653</v>
      </c>
      <c r="F119" s="13">
        <v>0.86835926173048461</v>
      </c>
      <c r="G119" s="13">
        <v>1.0781876211225083</v>
      </c>
      <c r="H119" s="13">
        <v>0.93966407218819292</v>
      </c>
      <c r="I119" s="13">
        <v>36.362015566870845</v>
      </c>
      <c r="J119" s="13">
        <v>36.020408163265309</v>
      </c>
      <c r="K119" s="10">
        <v>36</v>
      </c>
      <c r="L119" s="13">
        <v>0.850637644144146</v>
      </c>
      <c r="M119" s="13">
        <v>1.0100559879686346</v>
      </c>
      <c r="N119" s="13">
        <v>1.0005668934240364</v>
      </c>
      <c r="O119" s="13">
        <v>1.042491530461007</v>
      </c>
    </row>
    <row r="120" spans="1:15" s="10" customFormat="1" x14ac:dyDescent="0.3">
      <c r="A120" s="27"/>
      <c r="B120" s="10">
        <v>6</v>
      </c>
      <c r="C120" s="10">
        <v>36</v>
      </c>
      <c r="D120" s="13">
        <v>0.83411000000000002</v>
      </c>
      <c r="E120" s="13">
        <v>1.0504321108329646</v>
      </c>
      <c r="F120" s="13">
        <v>0.86870036307167975</v>
      </c>
      <c r="G120" s="13">
        <v>1.091449335377104</v>
      </c>
      <c r="H120" s="13">
        <v>0.96018147966535894</v>
      </c>
      <c r="I120" s="13">
        <v>36.238911122007849</v>
      </c>
      <c r="J120" s="13">
        <v>36.020408163265309</v>
      </c>
      <c r="K120" s="10">
        <v>36</v>
      </c>
      <c r="L120" s="13">
        <v>0.85097178423348008</v>
      </c>
      <c r="M120" s="13">
        <v>1.0066364200557736</v>
      </c>
      <c r="N120" s="13">
        <v>1.0005668934240364</v>
      </c>
      <c r="O120" s="13">
        <v>1.0202153004201844</v>
      </c>
    </row>
    <row r="121" spans="1:15" s="10" customFormat="1" x14ac:dyDescent="0.3">
      <c r="A121" s="27"/>
      <c r="B121" s="10">
        <v>6</v>
      </c>
      <c r="C121" s="10">
        <v>36</v>
      </c>
      <c r="D121" s="13">
        <v>0.91893100000000005</v>
      </c>
      <c r="E121" s="13">
        <v>1.1218523212608105</v>
      </c>
      <c r="F121" s="13">
        <v>0.92776440166064422</v>
      </c>
      <c r="G121" s="13">
        <v>1.1075875409973492</v>
      </c>
      <c r="H121" s="13">
        <v>0.99047883099973133</v>
      </c>
      <c r="I121" s="13">
        <v>36.057127014001615</v>
      </c>
      <c r="J121" s="13">
        <v>36.020408163265309</v>
      </c>
      <c r="K121" s="10">
        <v>36</v>
      </c>
      <c r="L121" s="13">
        <v>0.90883043427981247</v>
      </c>
      <c r="M121" s="13">
        <v>1.0015868615000449</v>
      </c>
      <c r="N121" s="13">
        <v>1.0005668934240364</v>
      </c>
      <c r="O121" s="13">
        <v>0.98900835240057461</v>
      </c>
    </row>
    <row r="122" spans="1:15" s="10" customFormat="1" x14ac:dyDescent="0.3">
      <c r="A122" s="27"/>
      <c r="B122" s="10">
        <v>6</v>
      </c>
      <c r="C122" s="10">
        <v>36</v>
      </c>
      <c r="D122" s="13">
        <v>0.95214299999999996</v>
      </c>
      <c r="E122" s="13">
        <v>1.1681321339168782</v>
      </c>
      <c r="F122" s="13">
        <v>0.96603749864863986</v>
      </c>
      <c r="G122" s="13">
        <v>1.1709517437049464</v>
      </c>
      <c r="H122" s="13">
        <v>0.98561701935165402</v>
      </c>
      <c r="I122" s="13">
        <v>36.086297883890076</v>
      </c>
      <c r="J122" s="13">
        <v>36.020408163265309</v>
      </c>
      <c r="K122" s="10">
        <v>36</v>
      </c>
      <c r="L122" s="13">
        <v>0.94632244765580809</v>
      </c>
      <c r="M122" s="13">
        <v>1.0023971634413911</v>
      </c>
      <c r="N122" s="13">
        <v>1.0005668934240364</v>
      </c>
      <c r="O122" s="13">
        <v>0.99388689267873431</v>
      </c>
    </row>
    <row r="123" spans="1:15" s="10" customFormat="1" x14ac:dyDescent="0.3">
      <c r="A123" s="27"/>
      <c r="B123" s="10">
        <v>6</v>
      </c>
      <c r="C123" s="10">
        <v>36</v>
      </c>
      <c r="D123" s="13">
        <v>0.84777199999999997</v>
      </c>
      <c r="E123" s="13">
        <v>1.0468125295218622</v>
      </c>
      <c r="F123" s="13">
        <v>0.86570699342247059</v>
      </c>
      <c r="G123" s="13">
        <v>1.1343169161571414</v>
      </c>
      <c r="H123" s="13">
        <v>0.97928283638836422</v>
      </c>
      <c r="I123" s="13">
        <v>36.124302981669814</v>
      </c>
      <c r="J123" s="13">
        <v>36.020408163265309</v>
      </c>
      <c r="K123" s="10">
        <v>36</v>
      </c>
      <c r="L123" s="13">
        <v>0.84803950376078541</v>
      </c>
      <c r="M123" s="13">
        <v>1.0034528606019393</v>
      </c>
      <c r="N123" s="13">
        <v>1.0005668934240364</v>
      </c>
      <c r="O123" s="13">
        <v>1.000315537385978</v>
      </c>
    </row>
    <row r="124" spans="1:15" s="10" customFormat="1" x14ac:dyDescent="0.3">
      <c r="A124" s="27"/>
      <c r="B124" s="10">
        <v>6</v>
      </c>
      <c r="C124" s="10">
        <v>36</v>
      </c>
      <c r="D124" s="13">
        <v>0.77844599999999997</v>
      </c>
      <c r="E124" s="13">
        <v>1.0403765516605679</v>
      </c>
      <c r="F124" s="13">
        <v>0.86038448257463074</v>
      </c>
      <c r="G124" s="13">
        <v>1.1930400102798275</v>
      </c>
      <c r="H124" s="13">
        <v>0.90476527153367936</v>
      </c>
      <c r="I124" s="13">
        <v>36.571408370797926</v>
      </c>
      <c r="J124" s="13">
        <v>36.020408163265309</v>
      </c>
      <c r="K124" s="10">
        <v>36</v>
      </c>
      <c r="L124" s="13">
        <v>0.8428256155833096</v>
      </c>
      <c r="M124" s="13">
        <v>1.0158724547443869</v>
      </c>
      <c r="N124" s="13">
        <v>1.0005668934240364</v>
      </c>
      <c r="O124" s="13">
        <v>1.0827027379976384</v>
      </c>
    </row>
    <row r="125" spans="1:15" s="10" customFormat="1" x14ac:dyDescent="0.3">
      <c r="A125" s="27"/>
      <c r="B125" s="10">
        <v>6</v>
      </c>
      <c r="C125" s="10">
        <v>36</v>
      </c>
      <c r="D125" s="13">
        <v>0.94986300000000001</v>
      </c>
      <c r="E125" s="13">
        <v>1.1833064971502938</v>
      </c>
      <c r="F125" s="13">
        <v>0.97858659602895204</v>
      </c>
      <c r="G125" s="13">
        <v>1.1825597035407944</v>
      </c>
      <c r="H125" s="13">
        <v>0.9706478750623494</v>
      </c>
      <c r="I125" s="13">
        <v>36.176112749625901</v>
      </c>
      <c r="J125" s="13">
        <v>36.020408163265309</v>
      </c>
      <c r="K125" s="10">
        <v>36</v>
      </c>
      <c r="L125" s="13">
        <v>0.9586154410079506</v>
      </c>
      <c r="M125" s="13">
        <v>1.0048920208229417</v>
      </c>
      <c r="N125" s="13">
        <v>1.0005668934240364</v>
      </c>
      <c r="O125" s="13">
        <v>1.0092144246148662</v>
      </c>
    </row>
    <row r="126" spans="1:15" s="10" customFormat="1" x14ac:dyDescent="0.3">
      <c r="A126" s="27"/>
      <c r="B126" s="10">
        <v>6</v>
      </c>
      <c r="C126" s="10">
        <v>36</v>
      </c>
      <c r="D126" s="13">
        <v>0.96109199999999995</v>
      </c>
      <c r="E126" s="13">
        <v>1.2056132645006805</v>
      </c>
      <c r="F126" s="13">
        <v>0.99703414413453162</v>
      </c>
      <c r="G126" s="13">
        <v>1.1824632744798182</v>
      </c>
      <c r="H126" s="13">
        <v>0.96395093954808242</v>
      </c>
      <c r="I126" s="13">
        <v>36.216294362711508</v>
      </c>
      <c r="J126" s="13">
        <v>36.020408163265309</v>
      </c>
      <c r="K126" s="10">
        <v>36</v>
      </c>
      <c r="L126" s="13">
        <v>0.97668650853994687</v>
      </c>
      <c r="M126" s="13">
        <v>1.0060081767419864</v>
      </c>
      <c r="N126" s="13">
        <v>1.0005668934240364</v>
      </c>
      <c r="O126" s="13">
        <v>1.0162258228556131</v>
      </c>
    </row>
    <row r="127" spans="1:15" s="10" customFormat="1" x14ac:dyDescent="0.3">
      <c r="A127" s="27"/>
      <c r="B127" s="10">
        <v>6</v>
      </c>
      <c r="C127" s="10">
        <v>36</v>
      </c>
      <c r="D127" s="13">
        <v>0.88680199999999998</v>
      </c>
      <c r="E127" s="13">
        <v>1.0766649925409451</v>
      </c>
      <c r="F127" s="13">
        <v>0.89039478161536667</v>
      </c>
      <c r="G127" s="13">
        <v>1.0838508654027752</v>
      </c>
      <c r="H127" s="13">
        <v>0.99596495656808703</v>
      </c>
      <c r="I127" s="13">
        <v>36.024210260591481</v>
      </c>
      <c r="J127" s="13">
        <v>36.020408163265309</v>
      </c>
      <c r="K127" s="10">
        <v>36</v>
      </c>
      <c r="L127" s="13">
        <v>0.87222345954158154</v>
      </c>
      <c r="M127" s="13">
        <v>1.0006725072386522</v>
      </c>
      <c r="N127" s="13">
        <v>1.0005668934240364</v>
      </c>
      <c r="O127" s="13">
        <v>0.9835605462567536</v>
      </c>
    </row>
    <row r="128" spans="1:15" s="10" customFormat="1" x14ac:dyDescent="0.3">
      <c r="A128" s="27"/>
      <c r="B128" s="10">
        <v>6</v>
      </c>
      <c r="C128" s="10">
        <v>36</v>
      </c>
      <c r="D128" s="13">
        <v>0.83352499999999996</v>
      </c>
      <c r="E128" s="13">
        <v>1.0119204703649967</v>
      </c>
      <c r="F128" s="13">
        <v>0.83685149277155091</v>
      </c>
      <c r="G128" s="13">
        <v>1.1709280206434844</v>
      </c>
      <c r="H128" s="13">
        <v>0.99602499033546088</v>
      </c>
      <c r="I128" s="13">
        <v>36.023850057987232</v>
      </c>
      <c r="J128" s="13">
        <v>36.020408163265309</v>
      </c>
      <c r="K128" s="10">
        <v>36</v>
      </c>
      <c r="L128" s="13">
        <v>0.81977289087825189</v>
      </c>
      <c r="M128" s="13">
        <v>1.0006625016107564</v>
      </c>
      <c r="N128" s="13">
        <v>1.0005668934240364</v>
      </c>
      <c r="O128" s="13">
        <v>0.98350126376323677</v>
      </c>
    </row>
    <row r="129" spans="1:15" s="10" customFormat="1" x14ac:dyDescent="0.3">
      <c r="A129" s="27"/>
      <c r="B129" s="10">
        <v>6</v>
      </c>
      <c r="C129" s="10">
        <v>36</v>
      </c>
      <c r="D129" s="13">
        <v>0.976128</v>
      </c>
      <c r="E129" s="13">
        <v>1.2087775065370037</v>
      </c>
      <c r="F129" s="13">
        <v>0.99965095123463144</v>
      </c>
      <c r="G129" s="13">
        <v>1.1912183112494339</v>
      </c>
      <c r="H129" s="13">
        <v>0.97646883524136185</v>
      </c>
      <c r="I129" s="13">
        <v>36.14118698855183</v>
      </c>
      <c r="J129" s="13">
        <v>36.020408163265309</v>
      </c>
      <c r="K129" s="10">
        <v>36</v>
      </c>
      <c r="L129" s="13">
        <v>0.97924991141351403</v>
      </c>
      <c r="M129" s="13">
        <v>1.0039218607931064</v>
      </c>
      <c r="N129" s="13">
        <v>1.0005668934240364</v>
      </c>
      <c r="O129" s="13">
        <v>1.0031982602829896</v>
      </c>
    </row>
    <row r="130" spans="1:15" s="10" customFormat="1" x14ac:dyDescent="0.3">
      <c r="A130" s="27"/>
      <c r="B130" s="10">
        <v>6</v>
      </c>
      <c r="C130" s="10">
        <v>36</v>
      </c>
      <c r="D130" s="13">
        <v>0.85178500000000001</v>
      </c>
      <c r="E130" s="13">
        <v>1.1036883234389154</v>
      </c>
      <c r="F130" s="13">
        <v>0.91274289637726036</v>
      </c>
      <c r="G130" s="13">
        <v>1.2375825432721661</v>
      </c>
      <c r="H130" s="13">
        <v>0.93321460334645556</v>
      </c>
      <c r="I130" s="13">
        <v>36.400712379921266</v>
      </c>
      <c r="J130" s="13">
        <v>36.020408163265309</v>
      </c>
      <c r="K130" s="10">
        <v>36</v>
      </c>
      <c r="L130" s="13">
        <v>0.8941154903287426</v>
      </c>
      <c r="M130" s="13">
        <v>1.0111308994422574</v>
      </c>
      <c r="N130" s="13">
        <v>1.0005668934240364</v>
      </c>
      <c r="O130" s="13">
        <v>1.0496962148062512</v>
      </c>
    </row>
    <row r="131" spans="1:15" s="10" customFormat="1" x14ac:dyDescent="0.3">
      <c r="A131" s="27"/>
      <c r="B131" s="10">
        <v>6</v>
      </c>
      <c r="C131" s="10">
        <v>36</v>
      </c>
      <c r="D131" s="13">
        <v>0.99863000000000002</v>
      </c>
      <c r="E131" s="13">
        <v>1.2576339135363788</v>
      </c>
      <c r="F131" s="13">
        <v>1.040054874592496</v>
      </c>
      <c r="G131" s="13">
        <v>1.0498209909850968</v>
      </c>
      <c r="H131" s="13">
        <v>0.96017049138034505</v>
      </c>
      <c r="I131" s="13">
        <v>36.238977051717931</v>
      </c>
      <c r="J131" s="13">
        <v>36.020408163265309</v>
      </c>
      <c r="K131" s="10">
        <v>36</v>
      </c>
      <c r="L131" s="13">
        <v>1.0188292649069324</v>
      </c>
      <c r="M131" s="13">
        <v>1.0066382514366092</v>
      </c>
      <c r="N131" s="13">
        <v>1.0005668934240364</v>
      </c>
      <c r="O131" s="13">
        <v>1.0202269758638658</v>
      </c>
    </row>
    <row r="132" spans="1:15" s="10" customFormat="1" x14ac:dyDescent="0.3">
      <c r="A132" s="27"/>
      <c r="B132" s="10">
        <v>6</v>
      </c>
      <c r="C132" s="10">
        <v>36</v>
      </c>
      <c r="D132" s="13">
        <v>0.91626399999999997</v>
      </c>
      <c r="E132" s="13">
        <v>1.1244804958483476</v>
      </c>
      <c r="F132" s="13">
        <v>0.92993788454912774</v>
      </c>
      <c r="G132" s="13">
        <v>1.0972870295049637</v>
      </c>
      <c r="H132" s="13">
        <v>0.9852959162366447</v>
      </c>
      <c r="I132" s="13">
        <v>36.088224502580132</v>
      </c>
      <c r="J132" s="13">
        <v>36.020408163265309</v>
      </c>
      <c r="K132" s="10">
        <v>36</v>
      </c>
      <c r="L132" s="13">
        <v>0.91095956037465342</v>
      </c>
      <c r="M132" s="13">
        <v>1.002450680627226</v>
      </c>
      <c r="N132" s="13">
        <v>1.0005668934240364</v>
      </c>
      <c r="O132" s="13">
        <v>0.99421079555090397</v>
      </c>
    </row>
    <row r="133" spans="1:15" s="10" customFormat="1" x14ac:dyDescent="0.3">
      <c r="A133" s="27"/>
      <c r="B133" s="10">
        <v>6</v>
      </c>
      <c r="C133" s="10">
        <v>36</v>
      </c>
      <c r="D133" s="13">
        <v>0.79661199999999999</v>
      </c>
      <c r="E133" s="13">
        <v>1.0083843858255734</v>
      </c>
      <c r="F133" s="13">
        <v>0.8339271743966935</v>
      </c>
      <c r="G133" s="13">
        <v>1.0583082374666688</v>
      </c>
      <c r="H133" s="13">
        <v>0.95525367736854327</v>
      </c>
      <c r="I133" s="13">
        <v>36.268477935788738</v>
      </c>
      <c r="J133" s="13">
        <v>36.020408163265309</v>
      </c>
      <c r="K133" s="10">
        <v>36</v>
      </c>
      <c r="L133" s="13">
        <v>0.81690825247022836</v>
      </c>
      <c r="M133" s="13">
        <v>1.007457720438576</v>
      </c>
      <c r="N133" s="13">
        <v>1.0005668934240364</v>
      </c>
      <c r="O133" s="13">
        <v>1.0254782158318332</v>
      </c>
    </row>
    <row r="134" spans="1:15" s="10" customFormat="1" x14ac:dyDescent="0.3">
      <c r="A134" s="27"/>
      <c r="B134" s="10">
        <v>6</v>
      </c>
      <c r="C134" s="10">
        <v>36</v>
      </c>
      <c r="D134" s="13">
        <v>0.93077900000000002</v>
      </c>
      <c r="E134" s="13">
        <v>1.1448779639221824</v>
      </c>
      <c r="F134" s="13">
        <v>0.94680645486295067</v>
      </c>
      <c r="G134" s="13">
        <v>1.0698889992904714</v>
      </c>
      <c r="H134" s="13">
        <v>0.98307208956948799</v>
      </c>
      <c r="I134" s="13">
        <v>36.10156746258307</v>
      </c>
      <c r="J134" s="13">
        <v>36.020408163265309</v>
      </c>
      <c r="K134" s="10">
        <v>36</v>
      </c>
      <c r="L134" s="13">
        <v>0.9274838741514595</v>
      </c>
      <c r="M134" s="13">
        <v>1.0028213184050854</v>
      </c>
      <c r="N134" s="13">
        <v>1.0005668934240364</v>
      </c>
      <c r="O134" s="13">
        <v>0.99645981930346461</v>
      </c>
    </row>
    <row r="135" spans="1:15" s="10" customFormat="1" x14ac:dyDescent="0.3">
      <c r="A135" s="27"/>
      <c r="B135" s="10">
        <v>6</v>
      </c>
      <c r="C135" s="10">
        <v>36</v>
      </c>
      <c r="D135" s="13">
        <v>0.80387200000000003</v>
      </c>
      <c r="E135" s="13">
        <v>1.0092019567164121</v>
      </c>
      <c r="F135" s="13">
        <v>0.83460330008095596</v>
      </c>
      <c r="G135" s="13">
        <v>1.1971601695566378</v>
      </c>
      <c r="H135" s="13">
        <v>0.96317855431679333</v>
      </c>
      <c r="I135" s="13">
        <v>36.220928674099241</v>
      </c>
      <c r="J135" s="13">
        <v>36.020408163265309</v>
      </c>
      <c r="K135" s="10">
        <v>36</v>
      </c>
      <c r="L135" s="13">
        <v>0.81757057967113844</v>
      </c>
      <c r="M135" s="13">
        <v>1.0061369076138678</v>
      </c>
      <c r="N135" s="13">
        <v>1.0005668934240364</v>
      </c>
      <c r="O135" s="13">
        <v>1.0170407473716443</v>
      </c>
    </row>
    <row r="136" spans="1:15" s="10" customFormat="1" x14ac:dyDescent="0.3">
      <c r="A136" s="27"/>
      <c r="B136" s="10">
        <v>6</v>
      </c>
      <c r="C136" s="10">
        <v>36</v>
      </c>
      <c r="D136" s="13">
        <v>0.768988</v>
      </c>
      <c r="E136" s="13">
        <v>1.0586654430779354</v>
      </c>
      <c r="F136" s="13">
        <v>0.87550927403007039</v>
      </c>
      <c r="G136" s="13">
        <v>1.1622560334554037</v>
      </c>
      <c r="H136" s="13">
        <v>0.87833221510065718</v>
      </c>
      <c r="I136" s="13">
        <v>36.730006709396058</v>
      </c>
      <c r="J136" s="13">
        <v>36.020408163265309</v>
      </c>
      <c r="K136" s="10">
        <v>36</v>
      </c>
      <c r="L136" s="13">
        <v>0.8576417378253729</v>
      </c>
      <c r="M136" s="13">
        <v>1.0202779641498905</v>
      </c>
      <c r="N136" s="13">
        <v>1.0005668934240364</v>
      </c>
      <c r="O136" s="13">
        <v>1.115286243511437</v>
      </c>
    </row>
    <row r="137" spans="1:15" s="10" customFormat="1" x14ac:dyDescent="0.3">
      <c r="A137" s="27"/>
      <c r="B137" s="10">
        <v>6</v>
      </c>
      <c r="C137" s="10">
        <v>36</v>
      </c>
      <c r="D137" s="13">
        <v>1.027544</v>
      </c>
      <c r="E137" s="13">
        <v>1.271777344335008</v>
      </c>
      <c r="F137" s="13">
        <v>1.0517513977120203</v>
      </c>
      <c r="G137" s="13">
        <v>1.0968473736563518</v>
      </c>
      <c r="H137" s="13">
        <v>0.97698372660622934</v>
      </c>
      <c r="I137" s="13">
        <v>36.138097640362624</v>
      </c>
      <c r="J137" s="13">
        <v>36.020408163265309</v>
      </c>
      <c r="K137" s="10">
        <v>36</v>
      </c>
      <c r="L137" s="13">
        <v>1.0302870834729969</v>
      </c>
      <c r="M137" s="13">
        <v>1.0038360455656283</v>
      </c>
      <c r="N137" s="13">
        <v>1.0005668934240364</v>
      </c>
      <c r="O137" s="13">
        <v>1.0026695532969847</v>
      </c>
    </row>
    <row r="138" spans="1:15" s="10" customFormat="1" x14ac:dyDescent="0.3">
      <c r="A138" s="27"/>
      <c r="B138" s="10">
        <v>6</v>
      </c>
      <c r="C138" s="10">
        <v>36</v>
      </c>
      <c r="D138" s="13">
        <v>0.87078900000000004</v>
      </c>
      <c r="E138" s="13">
        <v>1.1085735650123807</v>
      </c>
      <c r="F138" s="13">
        <v>0.91678295863811099</v>
      </c>
      <c r="G138" s="13">
        <v>1.1012436577412348</v>
      </c>
      <c r="H138" s="13">
        <v>0.94983113701585886</v>
      </c>
      <c r="I138" s="13">
        <v>36.301013177904849</v>
      </c>
      <c r="J138" s="13">
        <v>36.020408163265309</v>
      </c>
      <c r="K138" s="10">
        <v>36</v>
      </c>
      <c r="L138" s="13">
        <v>0.89807310233937176</v>
      </c>
      <c r="M138" s="13">
        <v>1.0083614771640237</v>
      </c>
      <c r="N138" s="13">
        <v>1.0005668934240364</v>
      </c>
      <c r="O138" s="13">
        <v>1.0313326217250927</v>
      </c>
    </row>
    <row r="139" spans="1:15" s="10" customFormat="1" x14ac:dyDescent="0.3">
      <c r="A139" s="27"/>
      <c r="B139" s="10">
        <v>6</v>
      </c>
      <c r="C139" s="10">
        <v>36</v>
      </c>
      <c r="D139" s="13">
        <v>0.890316</v>
      </c>
      <c r="E139" s="13">
        <v>1.146670309288423</v>
      </c>
      <c r="F139" s="13">
        <v>0.94828871254942637</v>
      </c>
      <c r="G139" s="13">
        <v>1.1369977953854351</v>
      </c>
      <c r="H139" s="13">
        <v>0.93886596794601751</v>
      </c>
      <c r="I139" s="13">
        <v>36.366804192323897</v>
      </c>
      <c r="J139" s="13">
        <v>36.020408163265309</v>
      </c>
      <c r="K139" s="10">
        <v>36</v>
      </c>
      <c r="L139" s="13">
        <v>0.92893588168106844</v>
      </c>
      <c r="M139" s="13">
        <v>1.0101890053423306</v>
      </c>
      <c r="N139" s="13">
        <v>1.0005668934240364</v>
      </c>
      <c r="O139" s="13">
        <v>1.0433777239553916</v>
      </c>
    </row>
    <row r="140" spans="1:15" s="10" customFormat="1" x14ac:dyDescent="0.3">
      <c r="A140" s="27"/>
      <c r="B140" s="10">
        <v>6</v>
      </c>
      <c r="C140" s="10">
        <v>36</v>
      </c>
      <c r="D140" s="13">
        <v>1.000292</v>
      </c>
      <c r="E140" s="13">
        <v>1.2243567830565418</v>
      </c>
      <c r="F140" s="13">
        <v>1.012534909207113</v>
      </c>
      <c r="G140" s="13">
        <v>1.133396578842041</v>
      </c>
      <c r="H140" s="13">
        <v>0.98790865470831013</v>
      </c>
      <c r="I140" s="13">
        <v>36.072548071750141</v>
      </c>
      <c r="J140" s="13">
        <v>36.020408163265309</v>
      </c>
      <c r="K140" s="10">
        <v>36</v>
      </c>
      <c r="L140" s="13">
        <v>0.99187093146818983</v>
      </c>
      <c r="M140" s="13">
        <v>1.0020152242152818</v>
      </c>
      <c r="N140" s="13">
        <v>1.0005668934240364</v>
      </c>
      <c r="O140" s="13">
        <v>0.99158138970239673</v>
      </c>
    </row>
    <row r="141" spans="1:15" s="10" customFormat="1" x14ac:dyDescent="0.3">
      <c r="A141" s="27"/>
      <c r="B141" s="10">
        <v>6</v>
      </c>
      <c r="C141" s="10">
        <v>36</v>
      </c>
      <c r="D141" s="13">
        <v>0.832511</v>
      </c>
      <c r="E141" s="13">
        <v>1.0205620071006223</v>
      </c>
      <c r="F141" s="13">
        <v>0.84399798612634958</v>
      </c>
      <c r="G141" s="13">
        <v>1.0258612248669656</v>
      </c>
      <c r="H141" s="13">
        <v>0.98638979438911845</v>
      </c>
      <c r="I141" s="13">
        <v>36.081661233665287</v>
      </c>
      <c r="J141" s="13">
        <v>36.020408163265309</v>
      </c>
      <c r="K141" s="10">
        <v>36</v>
      </c>
      <c r="L141" s="13">
        <v>0.82677353742989135</v>
      </c>
      <c r="M141" s="13">
        <v>1.0022683676018136</v>
      </c>
      <c r="N141" s="13">
        <v>1.0005668934240364</v>
      </c>
      <c r="O141" s="13">
        <v>0.99310824413117826</v>
      </c>
    </row>
    <row r="142" spans="1:15" s="10" customFormat="1" x14ac:dyDescent="0.3">
      <c r="A142" s="27"/>
      <c r="B142" s="10">
        <v>6</v>
      </c>
      <c r="C142" s="10">
        <v>36</v>
      </c>
      <c r="D142" s="13">
        <v>0.99997100000000005</v>
      </c>
      <c r="E142" s="13">
        <v>1.2207883233309644</v>
      </c>
      <c r="F142" s="13">
        <v>1.0095838167688231</v>
      </c>
      <c r="G142" s="13">
        <v>1.1087352627838811</v>
      </c>
      <c r="H142" s="13">
        <v>0.99047843615442555</v>
      </c>
      <c r="I142" s="13">
        <v>36.057129383073445</v>
      </c>
      <c r="J142" s="13">
        <v>36.020408163265309</v>
      </c>
      <c r="K142" s="10">
        <v>36</v>
      </c>
      <c r="L142" s="13">
        <v>0.98898006540619166</v>
      </c>
      <c r="M142" s="13">
        <v>1.0015869273075957</v>
      </c>
      <c r="N142" s="13">
        <v>1.0005668934240364</v>
      </c>
      <c r="O142" s="13">
        <v>0.98900874665984473</v>
      </c>
    </row>
    <row r="143" spans="1:15" s="10" customFormat="1" x14ac:dyDescent="0.3">
      <c r="A143" s="27"/>
      <c r="B143" s="10">
        <v>6</v>
      </c>
      <c r="C143" s="10">
        <v>36</v>
      </c>
      <c r="D143" s="13">
        <v>0.85700100000000001</v>
      </c>
      <c r="E143" s="13">
        <v>1.0666491490842349</v>
      </c>
      <c r="F143" s="13">
        <v>0.88211174575080864</v>
      </c>
      <c r="G143" s="13">
        <v>1.2995327333183604</v>
      </c>
      <c r="H143" s="13">
        <v>0.97153337332626077</v>
      </c>
      <c r="I143" s="13">
        <v>36.170799760042435</v>
      </c>
      <c r="J143" s="13">
        <v>36.020408163265309</v>
      </c>
      <c r="K143" s="10">
        <v>36</v>
      </c>
      <c r="L143" s="13">
        <v>0.86410946522527976</v>
      </c>
      <c r="M143" s="13">
        <v>1.0047444377789565</v>
      </c>
      <c r="N143" s="13">
        <v>1.0005668934240364</v>
      </c>
      <c r="O143" s="13">
        <v>1.0082945821828444</v>
      </c>
    </row>
    <row r="144" spans="1:15" s="10" customFormat="1" x14ac:dyDescent="0.3">
      <c r="A144" s="27"/>
      <c r="B144" s="10">
        <v>6</v>
      </c>
      <c r="C144" s="10">
        <v>36</v>
      </c>
      <c r="D144" s="13">
        <v>0.80918599999999996</v>
      </c>
      <c r="E144" s="13">
        <v>1.0346784313585089</v>
      </c>
      <c r="F144" s="13">
        <v>0.85567217501645887</v>
      </c>
      <c r="G144" s="13">
        <v>1.4214889751518924</v>
      </c>
      <c r="H144" s="13">
        <v>0.94567291496236305</v>
      </c>
      <c r="I144" s="13">
        <v>36.325962510225821</v>
      </c>
      <c r="J144" s="13">
        <v>36.020408163265309</v>
      </c>
      <c r="K144" s="10">
        <v>36</v>
      </c>
      <c r="L144" s="13">
        <v>0.83820947756714126</v>
      </c>
      <c r="M144" s="13">
        <v>1.0090545141729395</v>
      </c>
      <c r="N144" s="13">
        <v>1.0005668934240364</v>
      </c>
      <c r="O144" s="13">
        <v>1.0358674984084515</v>
      </c>
    </row>
    <row r="145" spans="1:15" s="10" customFormat="1" x14ac:dyDescent="0.3">
      <c r="A145" s="27"/>
      <c r="B145" s="10">
        <v>6</v>
      </c>
      <c r="C145" s="10">
        <v>36</v>
      </c>
      <c r="D145" s="13">
        <v>0.72200299999999995</v>
      </c>
      <c r="E145" s="13">
        <v>0.93261860445190004</v>
      </c>
      <c r="F145" s="13">
        <v>0.77126937756341885</v>
      </c>
      <c r="G145" s="13">
        <v>1.1521501824956644</v>
      </c>
      <c r="H145" s="13">
        <v>0.93612299541949873</v>
      </c>
      <c r="I145" s="13">
        <v>36.383262027483006</v>
      </c>
      <c r="J145" s="13">
        <v>36.020408163265309</v>
      </c>
      <c r="K145" s="10">
        <v>36</v>
      </c>
      <c r="L145" s="13">
        <v>0.75552918618457166</v>
      </c>
      <c r="M145" s="13">
        <v>1.0106461674300835</v>
      </c>
      <c r="N145" s="13">
        <v>1.0005668934240364</v>
      </c>
      <c r="O145" s="13">
        <v>1.0464349679773792</v>
      </c>
    </row>
    <row r="146" spans="1:15" s="10" customFormat="1" x14ac:dyDescent="0.3">
      <c r="A146" s="27"/>
      <c r="B146" s="10">
        <v>6</v>
      </c>
      <c r="C146" s="10">
        <v>36</v>
      </c>
      <c r="D146" s="13">
        <v>0.91353799999999996</v>
      </c>
      <c r="E146" s="13">
        <v>1.1250655239769192</v>
      </c>
      <c r="F146" s="13">
        <v>0.93042169891700188</v>
      </c>
      <c r="G146" s="13">
        <v>1.1096070099594091</v>
      </c>
      <c r="H146" s="13">
        <v>0.98185371328220927</v>
      </c>
      <c r="I146" s="13">
        <v>36.108877720306744</v>
      </c>
      <c r="J146" s="13">
        <v>36.020408163265309</v>
      </c>
      <c r="K146" s="10">
        <v>36</v>
      </c>
      <c r="L146" s="13">
        <v>0.91143350097991793</v>
      </c>
      <c r="M146" s="13">
        <v>1.0030243811196318</v>
      </c>
      <c r="N146" s="13">
        <v>1.0005668934240364</v>
      </c>
      <c r="O146" s="13">
        <v>0.99769632021866406</v>
      </c>
    </row>
    <row r="147" spans="1:15" s="10" customFormat="1" x14ac:dyDescent="0.3">
      <c r="A147" s="27"/>
      <c r="B147" s="10">
        <v>6</v>
      </c>
      <c r="C147" s="10">
        <v>36</v>
      </c>
      <c r="D147" s="13">
        <v>1.0000560000000001</v>
      </c>
      <c r="E147" s="13">
        <v>1.2516405928209535</v>
      </c>
      <c r="F147" s="13">
        <v>1.0350984382575799</v>
      </c>
      <c r="G147" s="13">
        <v>1.1011566791048808</v>
      </c>
      <c r="H147" s="13">
        <v>0.96614579158619152</v>
      </c>
      <c r="I147" s="13">
        <v>36.203125250482849</v>
      </c>
      <c r="J147" s="13">
        <v>36.020408163265309</v>
      </c>
      <c r="K147" s="10">
        <v>36</v>
      </c>
      <c r="L147" s="13">
        <v>1.0139739803339531</v>
      </c>
      <c r="M147" s="13">
        <v>1.0056423680689681</v>
      </c>
      <c r="N147" s="13">
        <v>1.0005668934240364</v>
      </c>
      <c r="O147" s="13">
        <v>1.0139172009706987</v>
      </c>
    </row>
    <row r="148" spans="1:15" s="10" customFormat="1" x14ac:dyDescent="0.3">
      <c r="A148" s="27"/>
      <c r="B148" s="10">
        <v>6</v>
      </c>
      <c r="C148" s="10">
        <v>36</v>
      </c>
      <c r="D148" s="13">
        <v>0.91610800000000003</v>
      </c>
      <c r="E148" s="13">
        <v>1.1849096584408461</v>
      </c>
      <c r="F148" s="13">
        <v>0.97991239974420674</v>
      </c>
      <c r="G148" s="13">
        <v>1.0455206284416394</v>
      </c>
      <c r="H148" s="13">
        <v>0.93488764938492253</v>
      </c>
      <c r="I148" s="13">
        <v>36.390674103690465</v>
      </c>
      <c r="J148" s="13">
        <v>36.020408163265309</v>
      </c>
      <c r="K148" s="10">
        <v>36</v>
      </c>
      <c r="L148" s="13">
        <v>0.95991418750452662</v>
      </c>
      <c r="M148" s="13">
        <v>1.0108520584358462</v>
      </c>
      <c r="N148" s="13">
        <v>1.0005668934240364</v>
      </c>
      <c r="O148" s="13">
        <v>1.0478177109080224</v>
      </c>
    </row>
    <row r="149" spans="1:15" s="10" customFormat="1" x14ac:dyDescent="0.3">
      <c r="A149" s="27"/>
      <c r="B149" s="10">
        <v>6</v>
      </c>
      <c r="C149" s="10">
        <v>36</v>
      </c>
      <c r="D149" s="13">
        <v>0.78623299999999996</v>
      </c>
      <c r="E149" s="13">
        <v>1.0541093797798806</v>
      </c>
      <c r="F149" s="13">
        <v>0.87174144001168785</v>
      </c>
      <c r="G149" s="13">
        <v>1.0956312265583608</v>
      </c>
      <c r="H149" s="13">
        <v>0.90191077756892979</v>
      </c>
      <c r="I149" s="13">
        <v>36.588535334586425</v>
      </c>
      <c r="J149" s="13">
        <v>36.020408163265309</v>
      </c>
      <c r="K149" s="10">
        <v>36</v>
      </c>
      <c r="L149" s="13">
        <v>0.85395079837879406</v>
      </c>
      <c r="M149" s="13">
        <v>1.0163482037385119</v>
      </c>
      <c r="N149" s="13">
        <v>1.0005668934240364</v>
      </c>
      <c r="O149" s="13">
        <v>1.0861294277635181</v>
      </c>
    </row>
    <row r="150" spans="1:15" s="10" customFormat="1" x14ac:dyDescent="0.3">
      <c r="A150" s="27"/>
      <c r="B150" s="10">
        <v>6</v>
      </c>
      <c r="C150" s="10">
        <v>36</v>
      </c>
      <c r="D150" s="13">
        <v>0.73274799999999995</v>
      </c>
      <c r="E150" s="13">
        <v>0.89462872788530234</v>
      </c>
      <c r="F150" s="13">
        <v>0.73985200253641004</v>
      </c>
      <c r="G150" s="13">
        <v>1.1723889829120824</v>
      </c>
      <c r="H150" s="13">
        <v>0.9903980762205743</v>
      </c>
      <c r="I150" s="13">
        <v>36.057611542676554</v>
      </c>
      <c r="J150" s="13">
        <v>36.020408163265309</v>
      </c>
      <c r="K150" s="10">
        <v>36</v>
      </c>
      <c r="L150" s="13">
        <v>0.72475298207648142</v>
      </c>
      <c r="M150" s="13">
        <v>1.0016003206299042</v>
      </c>
      <c r="N150" s="13">
        <v>1.0005668934240364</v>
      </c>
      <c r="O150" s="13">
        <v>0.9890889938648505</v>
      </c>
    </row>
    <row r="151" spans="1:15" s="10" customFormat="1" x14ac:dyDescent="0.3">
      <c r="A151" s="27"/>
      <c r="B151" s="10">
        <v>6</v>
      </c>
      <c r="C151" s="10">
        <v>36</v>
      </c>
      <c r="D151" s="13">
        <v>0.74902400000000002</v>
      </c>
      <c r="E151" s="13">
        <v>0.96224719652800206</v>
      </c>
      <c r="F151" s="13">
        <v>0.79577202597674912</v>
      </c>
      <c r="G151" s="13">
        <v>1.1278905718988801</v>
      </c>
      <c r="H151" s="13">
        <v>0.94125449946626427</v>
      </c>
      <c r="I151" s="13">
        <v>36.352473003202412</v>
      </c>
      <c r="J151" s="13">
        <v>36.020408163265309</v>
      </c>
      <c r="K151" s="10">
        <v>36</v>
      </c>
      <c r="L151" s="13">
        <v>0.77953178054865024</v>
      </c>
      <c r="M151" s="13">
        <v>1.0097909167556225</v>
      </c>
      <c r="N151" s="13">
        <v>1.0005668934240364</v>
      </c>
      <c r="O151" s="13">
        <v>1.0407300440955833</v>
      </c>
    </row>
    <row r="152" spans="1:15" s="10" customFormat="1" x14ac:dyDescent="0.3">
      <c r="A152" s="27"/>
      <c r="B152" s="10">
        <v>6</v>
      </c>
      <c r="C152" s="10">
        <v>36</v>
      </c>
      <c r="D152" s="13">
        <v>0.77259299999999997</v>
      </c>
      <c r="E152" s="13">
        <v>0.97467004037306193</v>
      </c>
      <c r="F152" s="13">
        <v>0.80604563513939054</v>
      </c>
      <c r="G152" s="13">
        <v>1.2768956079458784</v>
      </c>
      <c r="H152" s="13">
        <v>0.95849783972391889</v>
      </c>
      <c r="I152" s="13">
        <v>36.24901296165649</v>
      </c>
      <c r="J152" s="13">
        <v>36.020408163265309</v>
      </c>
      <c r="K152" s="10">
        <v>36</v>
      </c>
      <c r="L152" s="13">
        <v>0.78959572421817648</v>
      </c>
      <c r="M152" s="13">
        <v>1.0069170267126804</v>
      </c>
      <c r="N152" s="13">
        <v>1.0005668934240364</v>
      </c>
      <c r="O152" s="13">
        <v>1.0220073495594402</v>
      </c>
    </row>
    <row r="153" spans="1:15" s="10" customFormat="1" x14ac:dyDescent="0.3">
      <c r="A153" s="27"/>
      <c r="B153" s="10">
        <v>6</v>
      </c>
      <c r="C153" s="10">
        <v>36</v>
      </c>
      <c r="D153" s="13">
        <v>0.83641799999999999</v>
      </c>
      <c r="E153" s="13">
        <v>1.0384400567218461</v>
      </c>
      <c r="F153" s="13">
        <v>0.85878301415129787</v>
      </c>
      <c r="G153" s="13">
        <v>1.0736824120411015</v>
      </c>
      <c r="H153" s="13">
        <v>0.973957316594809</v>
      </c>
      <c r="I153" s="13">
        <v>36.156256100431143</v>
      </c>
      <c r="J153" s="13">
        <v>36.020408163265309</v>
      </c>
      <c r="K153" s="10">
        <v>36</v>
      </c>
      <c r="L153" s="13">
        <v>0.84125683018902442</v>
      </c>
      <c r="M153" s="13">
        <v>1.0043404472341984</v>
      </c>
      <c r="N153" s="13">
        <v>1.0005668934240364</v>
      </c>
      <c r="O153" s="13">
        <v>1.0057851817978862</v>
      </c>
    </row>
    <row r="154" spans="1:15" s="10" customFormat="1" x14ac:dyDescent="0.3">
      <c r="A154" s="27"/>
      <c r="B154" s="10">
        <v>6</v>
      </c>
      <c r="C154" s="10">
        <v>36</v>
      </c>
      <c r="D154" s="13">
        <v>1.054392</v>
      </c>
      <c r="E154" s="13">
        <v>1.2830061709679206</v>
      </c>
      <c r="F154" s="13">
        <v>1.0610375625886301</v>
      </c>
      <c r="G154" s="13">
        <v>1.0940244214812795</v>
      </c>
      <c r="H154" s="13">
        <v>0.99373673202255264</v>
      </c>
      <c r="I154" s="13">
        <v>36.037579607864686</v>
      </c>
      <c r="J154" s="13">
        <v>36.020408163265309</v>
      </c>
      <c r="K154" s="10">
        <v>36</v>
      </c>
      <c r="L154" s="13">
        <v>1.0393837347806962</v>
      </c>
      <c r="M154" s="13">
        <v>1.0010438779962412</v>
      </c>
      <c r="N154" s="13">
        <v>1.0005668934240364</v>
      </c>
      <c r="O154" s="13">
        <v>0.98576595306176096</v>
      </c>
    </row>
    <row r="155" spans="1:15" s="10" customFormat="1" x14ac:dyDescent="0.3">
      <c r="A155" s="27"/>
      <c r="B155" s="10">
        <v>6</v>
      </c>
      <c r="C155" s="10">
        <v>36</v>
      </c>
      <c r="D155" s="13">
        <v>0.91370799999999996</v>
      </c>
      <c r="E155" s="13">
        <v>1.1186873018502346</v>
      </c>
      <c r="F155" s="13">
        <v>0.92514695167721206</v>
      </c>
      <c r="G155" s="13">
        <v>1.1243317893084868</v>
      </c>
      <c r="H155" s="13">
        <v>0.98763553005663129</v>
      </c>
      <c r="I155" s="13">
        <v>36.074186819660213</v>
      </c>
      <c r="J155" s="13">
        <v>36.020408163265309</v>
      </c>
      <c r="K155" s="10">
        <v>36</v>
      </c>
      <c r="L155" s="13">
        <v>0.906266401642981</v>
      </c>
      <c r="M155" s="13">
        <v>1.0020607449905614</v>
      </c>
      <c r="N155" s="13">
        <v>1.0005668934240364</v>
      </c>
      <c r="O155" s="13">
        <v>0.9918556055577723</v>
      </c>
    </row>
    <row r="156" spans="1:15" s="10" customFormat="1" x14ac:dyDescent="0.3">
      <c r="A156" s="27"/>
      <c r="B156" s="10">
        <v>6</v>
      </c>
      <c r="C156" s="10">
        <v>36</v>
      </c>
      <c r="D156" s="13">
        <v>0.80794100000000002</v>
      </c>
      <c r="E156" s="13">
        <v>0.98089085629323303</v>
      </c>
      <c r="F156" s="13">
        <v>0.81119020849422585</v>
      </c>
      <c r="G156" s="13">
        <v>1.0378403104658995</v>
      </c>
      <c r="H156" s="13">
        <v>0.99599451711793074</v>
      </c>
      <c r="I156" s="13">
        <v>36.024032897292415</v>
      </c>
      <c r="J156" s="13">
        <v>36.020408163265309</v>
      </c>
      <c r="K156" s="10">
        <v>36</v>
      </c>
      <c r="L156" s="13">
        <v>0.79463530628005596</v>
      </c>
      <c r="M156" s="13">
        <v>1.0006675804803449</v>
      </c>
      <c r="N156" s="13">
        <v>1.0005668934240364</v>
      </c>
      <c r="O156" s="13">
        <v>0.98353135474008124</v>
      </c>
    </row>
    <row r="157" spans="1:15" s="10" customFormat="1" x14ac:dyDescent="0.3">
      <c r="A157" s="27"/>
      <c r="B157" s="10">
        <v>6</v>
      </c>
      <c r="C157" s="10">
        <v>36</v>
      </c>
      <c r="D157" s="13">
        <v>0.82154199999999999</v>
      </c>
      <c r="E157" s="13">
        <v>1.0498656937162312</v>
      </c>
      <c r="F157" s="13">
        <v>0.86823193988670466</v>
      </c>
      <c r="G157" s="13">
        <v>1.0820335196375139</v>
      </c>
      <c r="H157" s="13">
        <v>0.9462241162277476</v>
      </c>
      <c r="I157" s="13">
        <v>36.322655302633514</v>
      </c>
      <c r="J157" s="13">
        <v>36.020408163265309</v>
      </c>
      <c r="K157" s="10">
        <v>36</v>
      </c>
      <c r="L157" s="13">
        <v>0.85051292070534124</v>
      </c>
      <c r="M157" s="13">
        <v>1.0089626472953754</v>
      </c>
      <c r="N157" s="13">
        <v>1.0005668934240364</v>
      </c>
      <c r="O157" s="13">
        <v>1.0352640774365052</v>
      </c>
    </row>
    <row r="158" spans="1:15" s="10" customFormat="1" x14ac:dyDescent="0.3">
      <c r="A158" s="27"/>
      <c r="B158" s="10">
        <v>6</v>
      </c>
      <c r="C158" s="10">
        <v>36</v>
      </c>
      <c r="D158" s="13">
        <v>0.95346900000000001</v>
      </c>
      <c r="E158" s="13">
        <v>1.1966907624304808</v>
      </c>
      <c r="F158" s="13">
        <v>0.98965529431838883</v>
      </c>
      <c r="G158" s="13">
        <v>1.0723822138209318</v>
      </c>
      <c r="H158" s="13">
        <v>0.96343545623801097</v>
      </c>
      <c r="I158" s="13">
        <v>36.219387262571935</v>
      </c>
      <c r="J158" s="13">
        <v>36.020408163265309</v>
      </c>
      <c r="K158" s="10">
        <v>36</v>
      </c>
      <c r="L158" s="13">
        <v>0.96945824749556209</v>
      </c>
      <c r="M158" s="13">
        <v>1.0060940906269982</v>
      </c>
      <c r="N158" s="13">
        <v>1.0005668934240364</v>
      </c>
      <c r="O158" s="13">
        <v>1.0167695514962334</v>
      </c>
    </row>
    <row r="159" spans="1:15" s="10" customFormat="1" x14ac:dyDescent="0.3">
      <c r="A159" s="27"/>
      <c r="B159" s="10">
        <v>6</v>
      </c>
      <c r="C159" s="10">
        <v>36</v>
      </c>
      <c r="D159" s="13">
        <v>0.85970899999999995</v>
      </c>
      <c r="E159" s="13">
        <v>1.0728660206223604</v>
      </c>
      <c r="F159" s="13">
        <v>0.88725305712794922</v>
      </c>
      <c r="G159" s="13">
        <v>1.1122499326849431</v>
      </c>
      <c r="H159" s="13">
        <v>0.96895580476542986</v>
      </c>
      <c r="I159" s="13">
        <v>36.18626517140742</v>
      </c>
      <c r="J159" s="13">
        <v>36.020408163265309</v>
      </c>
      <c r="K159" s="10">
        <v>36</v>
      </c>
      <c r="L159" s="13">
        <v>0.86914585188043791</v>
      </c>
      <c r="M159" s="13">
        <v>1.005174032539095</v>
      </c>
      <c r="N159" s="13">
        <v>1.0005668934240364</v>
      </c>
      <c r="O159" s="13">
        <v>1.010976797823959</v>
      </c>
    </row>
    <row r="160" spans="1:15" s="10" customFormat="1" x14ac:dyDescent="0.3">
      <c r="A160" s="27"/>
      <c r="B160" s="10">
        <v>6</v>
      </c>
      <c r="C160" s="10">
        <v>36</v>
      </c>
      <c r="D160" s="13">
        <v>0.911358</v>
      </c>
      <c r="E160" s="13">
        <v>1.1654723193567322</v>
      </c>
      <c r="F160" s="13">
        <v>0.96383784971343178</v>
      </c>
      <c r="G160" s="13">
        <v>1.1397839133970888</v>
      </c>
      <c r="H160" s="13">
        <v>0.94555116326980193</v>
      </c>
      <c r="I160" s="13">
        <v>36.326693020381185</v>
      </c>
      <c r="J160" s="13">
        <v>36.020408163265309</v>
      </c>
      <c r="K160" s="10">
        <v>36</v>
      </c>
      <c r="L160" s="13">
        <v>0.94416768951519614</v>
      </c>
      <c r="M160" s="13">
        <v>1.0090748061216996</v>
      </c>
      <c r="N160" s="13">
        <v>1.0005668934240364</v>
      </c>
      <c r="O160" s="13">
        <v>1.0360008794734847</v>
      </c>
    </row>
    <row r="161" spans="1:15" s="10" customFormat="1" x14ac:dyDescent="0.3">
      <c r="A161" s="27"/>
      <c r="B161" s="10">
        <v>6</v>
      </c>
      <c r="C161" s="10">
        <v>36</v>
      </c>
      <c r="D161" s="13">
        <v>1.0898540000000001</v>
      </c>
      <c r="E161" s="13">
        <v>1.373268764367708</v>
      </c>
      <c r="F161" s="13">
        <v>1.1356841264641462</v>
      </c>
      <c r="G161" s="13">
        <v>1.2210119149389913</v>
      </c>
      <c r="H161" s="13">
        <v>0.95964535789820871</v>
      </c>
      <c r="I161" s="13">
        <v>36.24212785261075</v>
      </c>
      <c r="J161" s="13">
        <v>36.020408163265309</v>
      </c>
      <c r="K161" s="10">
        <v>36</v>
      </c>
      <c r="L161" s="13">
        <v>1.1125068993934466</v>
      </c>
      <c r="M161" s="13">
        <v>1.0067257736836319</v>
      </c>
      <c r="N161" s="13">
        <v>1.0005668934240364</v>
      </c>
      <c r="O161" s="13">
        <v>1.0207852605885253</v>
      </c>
    </row>
    <row r="162" spans="1:15" s="10" customFormat="1" x14ac:dyDescent="0.3">
      <c r="A162" s="27"/>
      <c r="B162" s="10">
        <v>6</v>
      </c>
      <c r="C162" s="10">
        <v>36</v>
      </c>
      <c r="D162" s="13">
        <v>0.75610599999999994</v>
      </c>
      <c r="E162" s="13">
        <v>0.97106496493611039</v>
      </c>
      <c r="F162" s="13">
        <v>0.80306426175154044</v>
      </c>
      <c r="G162" s="13">
        <v>1.1484503031852082</v>
      </c>
      <c r="H162" s="13">
        <v>0.9415261468003554</v>
      </c>
      <c r="I162" s="13">
        <v>36.350843119197869</v>
      </c>
      <c r="J162" s="13">
        <v>36.020408163265309</v>
      </c>
      <c r="K162" s="10">
        <v>36</v>
      </c>
      <c r="L162" s="13">
        <v>0.78667519518518048</v>
      </c>
      <c r="M162" s="13">
        <v>1.0097456421999409</v>
      </c>
      <c r="N162" s="13">
        <v>1.0005668934240364</v>
      </c>
      <c r="O162" s="13">
        <v>1.0404297746416251</v>
      </c>
    </row>
    <row r="163" spans="1:15" s="10" customFormat="1" x14ac:dyDescent="0.3">
      <c r="A163" s="27"/>
      <c r="B163" s="10">
        <v>6</v>
      </c>
      <c r="C163" s="10">
        <v>36</v>
      </c>
      <c r="D163" s="13">
        <v>0.73314100000000004</v>
      </c>
      <c r="E163" s="13">
        <v>0.9516879697957249</v>
      </c>
      <c r="F163" s="13">
        <v>0.78703961576052706</v>
      </c>
      <c r="G163" s="13">
        <v>1.0485755524820251</v>
      </c>
      <c r="H163" s="13">
        <v>0.93151727729938472</v>
      </c>
      <c r="I163" s="13">
        <v>36.410896336203692</v>
      </c>
      <c r="J163" s="13">
        <v>36.020408163265309</v>
      </c>
      <c r="K163" s="10">
        <v>36</v>
      </c>
      <c r="L163" s="13">
        <v>0.77097758278582051</v>
      </c>
      <c r="M163" s="13">
        <v>1.0114137871167692</v>
      </c>
      <c r="N163" s="13">
        <v>1.0005668934240364</v>
      </c>
      <c r="O163" s="13">
        <v>1.0516088757630804</v>
      </c>
    </row>
    <row r="164" spans="1:15" s="10" customFormat="1" x14ac:dyDescent="0.3">
      <c r="A164" s="27"/>
      <c r="B164" s="10">
        <v>6</v>
      </c>
      <c r="C164" s="10">
        <v>36</v>
      </c>
      <c r="D164" s="13">
        <v>1.1139669999999999</v>
      </c>
      <c r="E164" s="13">
        <v>1.3915898766597492</v>
      </c>
      <c r="F164" s="13">
        <v>1.1508355643684509</v>
      </c>
      <c r="G164" s="13">
        <v>1.0882832623205694</v>
      </c>
      <c r="H164" s="13">
        <v>0.96796365570377252</v>
      </c>
      <c r="I164" s="13">
        <v>36.192218065777368</v>
      </c>
      <c r="J164" s="13">
        <v>36.020408163265309</v>
      </c>
      <c r="K164" s="10">
        <v>36</v>
      </c>
      <c r="L164" s="13">
        <v>1.1273491242792961</v>
      </c>
      <c r="M164" s="13">
        <v>1.005339390716038</v>
      </c>
      <c r="N164" s="13">
        <v>1.0005668934240364</v>
      </c>
      <c r="O164" s="13">
        <v>1.0120130347481533</v>
      </c>
    </row>
    <row r="165" spans="1:15" s="10" customFormat="1" x14ac:dyDescent="0.3">
      <c r="A165" s="27"/>
      <c r="B165" s="10">
        <v>6</v>
      </c>
      <c r="C165" s="10">
        <v>36</v>
      </c>
      <c r="D165" s="13">
        <v>0.98763999999999996</v>
      </c>
      <c r="E165" s="13">
        <v>1.2189260809726554</v>
      </c>
      <c r="F165" s="13">
        <v>1.0080437547352019</v>
      </c>
      <c r="G165" s="13">
        <v>1.0631754431443359</v>
      </c>
      <c r="H165" s="13">
        <v>0.97975905843436162</v>
      </c>
      <c r="I165" s="13">
        <v>36.121445649393827</v>
      </c>
      <c r="J165" s="13">
        <v>36.020408163265309</v>
      </c>
      <c r="K165" s="10">
        <v>36</v>
      </c>
      <c r="L165" s="13">
        <v>0.9874714332099912</v>
      </c>
      <c r="M165" s="13">
        <v>1.0033734902609397</v>
      </c>
      <c r="N165" s="13">
        <v>1.0005668934240364</v>
      </c>
      <c r="O165" s="13">
        <v>0.99982932365030908</v>
      </c>
    </row>
    <row r="166" spans="1:15" s="10" customFormat="1" x14ac:dyDescent="0.3">
      <c r="A166" s="27"/>
      <c r="B166" s="10">
        <v>6</v>
      </c>
      <c r="C166" s="10">
        <v>36</v>
      </c>
      <c r="D166" s="13">
        <v>0.82475699999999996</v>
      </c>
      <c r="E166" s="13">
        <v>1.0454853595179558</v>
      </c>
      <c r="F166" s="13">
        <v>0.86460943266403456</v>
      </c>
      <c r="G166" s="13">
        <v>1.0776046763303244</v>
      </c>
      <c r="H166" s="13">
        <v>0.95390701146847168</v>
      </c>
      <c r="I166" s="13">
        <v>36.276557931189167</v>
      </c>
      <c r="J166" s="13">
        <v>36.020408163265309</v>
      </c>
      <c r="K166" s="10">
        <v>36</v>
      </c>
      <c r="L166" s="13">
        <v>0.84696434220150107</v>
      </c>
      <c r="M166" s="13">
        <v>1.0076821647552547</v>
      </c>
      <c r="N166" s="13">
        <v>1.0005668934240364</v>
      </c>
      <c r="O166" s="13">
        <v>1.0269259214550481</v>
      </c>
    </row>
    <row r="167" spans="1:15" s="10" customFormat="1" x14ac:dyDescent="0.3">
      <c r="A167" s="27"/>
      <c r="B167" s="10">
        <v>6</v>
      </c>
      <c r="C167" s="10">
        <v>36</v>
      </c>
      <c r="D167" s="13">
        <v>0.69506400000000002</v>
      </c>
      <c r="E167" s="13">
        <v>1.0014099267173568</v>
      </c>
      <c r="F167" s="13">
        <v>0.82815934314224704</v>
      </c>
      <c r="G167" s="13">
        <v>1.1224857790587504</v>
      </c>
      <c r="H167" s="13">
        <v>0.83928775996506966</v>
      </c>
      <c r="I167" s="13">
        <v>36.964273440209581</v>
      </c>
      <c r="J167" s="13">
        <v>36.020408163265309</v>
      </c>
      <c r="K167" s="10">
        <v>36</v>
      </c>
      <c r="L167" s="13">
        <v>0.81125813205770936</v>
      </c>
      <c r="M167" s="13">
        <v>1.026785373339155</v>
      </c>
      <c r="N167" s="13">
        <v>1.0005668934240364</v>
      </c>
      <c r="O167" s="13">
        <v>1.1671704074124243</v>
      </c>
    </row>
    <row r="168" spans="1:15" s="10" customFormat="1" x14ac:dyDescent="0.3">
      <c r="A168" s="27"/>
      <c r="B168" s="10">
        <v>6</v>
      </c>
      <c r="C168" s="10">
        <v>36</v>
      </c>
      <c r="D168" s="13">
        <v>0.751888</v>
      </c>
      <c r="E168" s="13">
        <v>0.96050576238124741</v>
      </c>
      <c r="F168" s="13">
        <v>0.79433187152987905</v>
      </c>
      <c r="G168" s="13">
        <v>1.2127614063187431</v>
      </c>
      <c r="H168" s="13">
        <v>0.94656657619927498</v>
      </c>
      <c r="I168" s="13">
        <v>36.32060054280435</v>
      </c>
      <c r="J168" s="13">
        <v>36.020408163265309</v>
      </c>
      <c r="K168" s="10">
        <v>36</v>
      </c>
      <c r="L168" s="13">
        <v>0.77812101700885916</v>
      </c>
      <c r="M168" s="13">
        <v>1.0089055706334542</v>
      </c>
      <c r="N168" s="13">
        <v>1.0005668934240364</v>
      </c>
      <c r="O168" s="13">
        <v>1.0348895274413998</v>
      </c>
    </row>
    <row r="169" spans="1:15" s="10" customFormat="1" x14ac:dyDescent="0.3">
      <c r="A169" s="27"/>
      <c r="B169" s="10">
        <v>6</v>
      </c>
      <c r="C169" s="10">
        <v>36</v>
      </c>
      <c r="D169" s="13">
        <v>0.79904799999999998</v>
      </c>
      <c r="E169" s="13">
        <v>1.0319233048066627</v>
      </c>
      <c r="F169" s="13">
        <v>0.85339370369859391</v>
      </c>
      <c r="G169" s="13">
        <v>1.0107982619913491</v>
      </c>
      <c r="H169" s="13">
        <v>0.93631813374874862</v>
      </c>
      <c r="I169" s="13">
        <v>36.382091197507506</v>
      </c>
      <c r="J169" s="13">
        <v>36.020408163265309</v>
      </c>
      <c r="K169" s="10">
        <v>36</v>
      </c>
      <c r="L169" s="13">
        <v>0.83597750566392659</v>
      </c>
      <c r="M169" s="13">
        <v>1.0106136443752085</v>
      </c>
      <c r="N169" s="13">
        <v>1.0005668934240364</v>
      </c>
      <c r="O169" s="13">
        <v>1.0462168801673073</v>
      </c>
    </row>
    <row r="170" spans="1:15" s="10" customFormat="1" x14ac:dyDescent="0.3">
      <c r="A170" s="27"/>
      <c r="B170" s="10">
        <v>6</v>
      </c>
      <c r="C170" s="10">
        <v>36</v>
      </c>
      <c r="D170" s="13">
        <v>0.88460000000000005</v>
      </c>
      <c r="E170" s="13">
        <v>1.077792287396163</v>
      </c>
      <c r="F170" s="13">
        <v>0.89132704695637954</v>
      </c>
      <c r="G170" s="13">
        <v>1.141370518747989</v>
      </c>
      <c r="H170" s="13">
        <v>0.99245277367117901</v>
      </c>
      <c r="I170" s="13">
        <v>36.045283357972927</v>
      </c>
      <c r="J170" s="13">
        <v>36.020408163265309</v>
      </c>
      <c r="K170" s="10">
        <v>36</v>
      </c>
      <c r="L170" s="13">
        <v>0.87313669905930835</v>
      </c>
      <c r="M170" s="13">
        <v>1.0012578710548035</v>
      </c>
      <c r="N170" s="13">
        <v>1.0005668934240364</v>
      </c>
      <c r="O170" s="13">
        <v>0.98704126052374896</v>
      </c>
    </row>
    <row r="171" spans="1:15" s="10" customFormat="1" x14ac:dyDescent="0.3">
      <c r="A171" s="27"/>
      <c r="B171" s="10">
        <v>6</v>
      </c>
      <c r="C171" s="10">
        <v>36</v>
      </c>
      <c r="D171" s="13">
        <v>0.71960199999999996</v>
      </c>
      <c r="E171" s="13">
        <v>0.934278895604858</v>
      </c>
      <c r="F171" s="13">
        <v>0.77264242729457711</v>
      </c>
      <c r="G171" s="13">
        <v>1.1172841085519238</v>
      </c>
      <c r="H171" s="13">
        <v>0.93135190947214841</v>
      </c>
      <c r="I171" s="13">
        <v>36.411888543167109</v>
      </c>
      <c r="J171" s="13">
        <v>36.020408163265309</v>
      </c>
      <c r="K171" s="10">
        <v>36</v>
      </c>
      <c r="L171" s="13">
        <v>0.75687421449264503</v>
      </c>
      <c r="M171" s="13">
        <v>1.0114413484213085</v>
      </c>
      <c r="N171" s="13">
        <v>1.0005668934240364</v>
      </c>
      <c r="O171" s="13">
        <v>1.0517955960275889</v>
      </c>
    </row>
    <row r="172" spans="1:15" s="10" customFormat="1" x14ac:dyDescent="0.3">
      <c r="A172" s="27"/>
      <c r="B172" s="10">
        <v>6</v>
      </c>
      <c r="C172" s="10">
        <v>36</v>
      </c>
      <c r="D172" s="13">
        <v>0.78739000000000003</v>
      </c>
      <c r="E172" s="13">
        <v>1.006039034739183</v>
      </c>
      <c r="F172" s="13">
        <v>0.83198758466093947</v>
      </c>
      <c r="G172" s="13">
        <v>1.2251309658327976</v>
      </c>
      <c r="H172" s="13">
        <v>0.94639633393193678</v>
      </c>
      <c r="I172" s="13">
        <v>36.321621996408382</v>
      </c>
      <c r="J172" s="13">
        <v>36.020408163265309</v>
      </c>
      <c r="K172" s="10">
        <v>36</v>
      </c>
      <c r="L172" s="13">
        <v>0.81500824619846923</v>
      </c>
      <c r="M172" s="13">
        <v>1.0089339443446772</v>
      </c>
      <c r="N172" s="13">
        <v>1.0005668934240364</v>
      </c>
      <c r="O172" s="13">
        <v>1.0350756882846737</v>
      </c>
    </row>
    <row r="173" spans="1:15" s="10" customFormat="1" x14ac:dyDescent="0.3">
      <c r="A173" s="27"/>
      <c r="B173" s="10">
        <v>6</v>
      </c>
      <c r="C173" s="10">
        <v>36</v>
      </c>
      <c r="D173" s="13">
        <v>0.87781500000000001</v>
      </c>
      <c r="E173" s="13">
        <v>1.0941787757446531</v>
      </c>
      <c r="F173" s="13">
        <v>0.90487856373790254</v>
      </c>
      <c r="G173" s="13">
        <v>1.1090492695858489</v>
      </c>
      <c r="H173" s="13">
        <v>0.97009149644775816</v>
      </c>
      <c r="I173" s="13">
        <v>36.179451021313454</v>
      </c>
      <c r="J173" s="13">
        <v>36.020408163265309</v>
      </c>
      <c r="K173" s="10">
        <v>36</v>
      </c>
      <c r="L173" s="13">
        <v>0.88641165427386148</v>
      </c>
      <c r="M173" s="13">
        <v>1.0049847505920404</v>
      </c>
      <c r="N173" s="13">
        <v>1.0005668934240364</v>
      </c>
      <c r="O173" s="13">
        <v>1.0097932414846653</v>
      </c>
    </row>
    <row r="174" spans="1:15" s="10" customFormat="1" x14ac:dyDescent="0.3">
      <c r="A174" s="27"/>
      <c r="B174" s="10">
        <v>6</v>
      </c>
      <c r="C174" s="10">
        <v>36</v>
      </c>
      <c r="D174" s="13">
        <v>0.89212899999999995</v>
      </c>
      <c r="E174" s="13">
        <v>1.110277120282533</v>
      </c>
      <c r="F174" s="13">
        <v>0.91819178750618557</v>
      </c>
      <c r="G174" s="13">
        <v>1.1407613579729219</v>
      </c>
      <c r="H174" s="13">
        <v>0.97161509407857771</v>
      </c>
      <c r="I174" s="13">
        <v>36.170309435528537</v>
      </c>
      <c r="J174" s="13">
        <v>36.020408163265309</v>
      </c>
      <c r="K174" s="10">
        <v>36</v>
      </c>
      <c r="L174" s="13">
        <v>0.89945317959789384</v>
      </c>
      <c r="M174" s="13">
        <v>1.0047308176535705</v>
      </c>
      <c r="N174" s="13">
        <v>1.0005668934240364</v>
      </c>
      <c r="O174" s="13">
        <v>1.0082097763864799</v>
      </c>
    </row>
    <row r="175" spans="1:15" s="10" customFormat="1" x14ac:dyDescent="0.3">
      <c r="A175" s="27"/>
      <c r="B175" s="10">
        <v>6</v>
      </c>
      <c r="C175" s="10">
        <v>36</v>
      </c>
      <c r="D175" s="13">
        <v>0.85660099999999995</v>
      </c>
      <c r="E175" s="13">
        <v>1.1253505474642125</v>
      </c>
      <c r="F175" s="13">
        <v>0.9306574114436299</v>
      </c>
      <c r="G175" s="13">
        <v>1.1552455293406492</v>
      </c>
      <c r="H175" s="13">
        <v>0.92042570065739426</v>
      </c>
      <c r="I175" s="13">
        <v>36.477445796055633</v>
      </c>
      <c r="J175" s="13">
        <v>36.020408163265309</v>
      </c>
      <c r="K175" s="10">
        <v>36</v>
      </c>
      <c r="L175" s="13">
        <v>0.91166440304681884</v>
      </c>
      <c r="M175" s="13">
        <v>1.0132623832237675</v>
      </c>
      <c r="N175" s="13">
        <v>1.0005668934240364</v>
      </c>
      <c r="O175" s="13">
        <v>1.0642812733662683</v>
      </c>
    </row>
    <row r="176" spans="1:15" s="10" customFormat="1" x14ac:dyDescent="0.3">
      <c r="A176" s="27"/>
      <c r="B176" s="10">
        <v>6</v>
      </c>
      <c r="C176" s="10">
        <v>36</v>
      </c>
      <c r="D176" s="13">
        <v>0.80408999999999997</v>
      </c>
      <c r="E176" s="13">
        <v>1.0701400417040086</v>
      </c>
      <c r="F176" s="13">
        <v>0.88499869070895221</v>
      </c>
      <c r="G176" s="13">
        <v>1.2420489062179858</v>
      </c>
      <c r="H176" s="13">
        <v>0.90857761535879999</v>
      </c>
      <c r="I176" s="13">
        <v>36.548534307847198</v>
      </c>
      <c r="J176" s="13">
        <v>36.020408163265309</v>
      </c>
      <c r="K176" s="10">
        <v>36</v>
      </c>
      <c r="L176" s="13">
        <v>0.86693749293937961</v>
      </c>
      <c r="M176" s="13">
        <v>1.0152370641068666</v>
      </c>
      <c r="N176" s="13">
        <v>1.0005668934240364</v>
      </c>
      <c r="O176" s="13">
        <v>1.0781597743279727</v>
      </c>
    </row>
    <row r="177" spans="1:15" s="10" customFormat="1" x14ac:dyDescent="0.3">
      <c r="A177" s="27"/>
      <c r="B177" s="10">
        <v>6</v>
      </c>
      <c r="C177" s="10">
        <v>36</v>
      </c>
      <c r="D177" s="13">
        <v>0.87029599999999996</v>
      </c>
      <c r="E177" s="13">
        <v>1.093611607909672</v>
      </c>
      <c r="F177" s="13">
        <v>0.90440951971393402</v>
      </c>
      <c r="G177" s="13">
        <v>1.0124497009128233</v>
      </c>
      <c r="H177" s="13">
        <v>0.96228089270364581</v>
      </c>
      <c r="I177" s="13">
        <v>36.226314643778124</v>
      </c>
      <c r="J177" s="13">
        <v>36.020408163265309</v>
      </c>
      <c r="K177" s="10">
        <v>36</v>
      </c>
      <c r="L177" s="13">
        <v>0.88595218257691277</v>
      </c>
      <c r="M177" s="13">
        <v>1.0062865178827256</v>
      </c>
      <c r="N177" s="13">
        <v>1.0005668934240364</v>
      </c>
      <c r="O177" s="13">
        <v>1.0179894915947136</v>
      </c>
    </row>
    <row r="178" spans="1:15" s="10" customFormat="1" x14ac:dyDescent="0.3">
      <c r="A178" s="27"/>
      <c r="B178" s="10">
        <v>6</v>
      </c>
      <c r="C178" s="10">
        <v>36</v>
      </c>
      <c r="D178" s="13">
        <v>0.82633800000000002</v>
      </c>
      <c r="E178" s="13">
        <v>1.078314882633258</v>
      </c>
      <c r="F178" s="13">
        <v>0.89175922973861022</v>
      </c>
      <c r="G178" s="13">
        <v>1.1067929958111555</v>
      </c>
      <c r="H178" s="13">
        <v>0.92663801219328423</v>
      </c>
      <c r="I178" s="13">
        <v>36.440171926840293</v>
      </c>
      <c r="J178" s="13">
        <v>36.020408163265309</v>
      </c>
      <c r="K178" s="10">
        <v>36</v>
      </c>
      <c r="L178" s="13">
        <v>0.87356006178475887</v>
      </c>
      <c r="M178" s="13">
        <v>1.0122269979677858</v>
      </c>
      <c r="N178" s="13">
        <v>1.0005668934240364</v>
      </c>
      <c r="O178" s="13">
        <v>1.0571461820523307</v>
      </c>
    </row>
    <row r="179" spans="1:15" s="10" customFormat="1" x14ac:dyDescent="0.3">
      <c r="A179" s="27"/>
      <c r="B179" s="10">
        <v>6</v>
      </c>
      <c r="C179" s="10">
        <v>36</v>
      </c>
      <c r="D179" s="13">
        <v>0.77442800000000001</v>
      </c>
      <c r="E179" s="13">
        <v>1.0308804166603667</v>
      </c>
      <c r="F179" s="13">
        <v>0.85253124214397491</v>
      </c>
      <c r="G179" s="13">
        <v>1.0640731239382251</v>
      </c>
      <c r="H179" s="13">
        <v>0.90838665108910477</v>
      </c>
      <c r="I179" s="13">
        <v>36.549680093465369</v>
      </c>
      <c r="J179" s="13">
        <v>36.020408163265309</v>
      </c>
      <c r="K179" s="10">
        <v>36</v>
      </c>
      <c r="L179" s="13">
        <v>0.83513264536552434</v>
      </c>
      <c r="M179" s="13">
        <v>1.0152688914851491</v>
      </c>
      <c r="N179" s="13">
        <v>1.0005668934240364</v>
      </c>
      <c r="O179" s="13">
        <v>1.0783864289069149</v>
      </c>
    </row>
    <row r="180" spans="1:15" s="10" customFormat="1" x14ac:dyDescent="0.3">
      <c r="A180" s="27"/>
      <c r="B180" s="10">
        <v>6</v>
      </c>
      <c r="C180" s="10">
        <v>36</v>
      </c>
      <c r="D180" s="13">
        <v>0.81684500000000004</v>
      </c>
      <c r="E180" s="13">
        <v>1.0555292298967225</v>
      </c>
      <c r="F180" s="13">
        <v>0.87291564660656229</v>
      </c>
      <c r="G180" s="13">
        <v>1.0813098411925013</v>
      </c>
      <c r="H180" s="13">
        <v>0.93576624863520841</v>
      </c>
      <c r="I180" s="13">
        <v>36.385402508188747</v>
      </c>
      <c r="J180" s="13">
        <v>36.020408163265309</v>
      </c>
      <c r="K180" s="10">
        <v>36</v>
      </c>
      <c r="L180" s="13">
        <v>0.8551010415737732</v>
      </c>
      <c r="M180" s="13">
        <v>1.0107056252274651</v>
      </c>
      <c r="N180" s="13">
        <v>1.0005668934240364</v>
      </c>
      <c r="O180" s="13">
        <v>1.0468339055436138</v>
      </c>
    </row>
    <row r="181" spans="1:15" s="10" customFormat="1" x14ac:dyDescent="0.3">
      <c r="A181" s="27"/>
      <c r="B181" s="10">
        <v>6</v>
      </c>
      <c r="C181" s="10">
        <v>36</v>
      </c>
      <c r="D181" s="13">
        <v>0.89260499999999998</v>
      </c>
      <c r="E181" s="13">
        <v>1.1109083053830613</v>
      </c>
      <c r="F181" s="13">
        <v>0.91871377338260685</v>
      </c>
      <c r="G181" s="13">
        <v>1.1683617111117857</v>
      </c>
      <c r="H181" s="13">
        <v>0.97158116691069396</v>
      </c>
      <c r="I181" s="13">
        <v>36.170512998535834</v>
      </c>
      <c r="J181" s="13">
        <v>36.020408163265309</v>
      </c>
      <c r="K181" s="10">
        <v>36</v>
      </c>
      <c r="L181" s="13">
        <v>0.89996451270132694</v>
      </c>
      <c r="M181" s="13">
        <v>1.004736472181551</v>
      </c>
      <c r="N181" s="13">
        <v>1.0005668934240364</v>
      </c>
      <c r="O181" s="13">
        <v>1.0082449826085749</v>
      </c>
    </row>
    <row r="182" spans="1:15" s="10" customFormat="1" x14ac:dyDescent="0.3">
      <c r="A182" s="27"/>
      <c r="B182" s="10">
        <v>6</v>
      </c>
      <c r="C182" s="10">
        <v>36</v>
      </c>
      <c r="D182" s="13">
        <v>0.84650400000000003</v>
      </c>
      <c r="E182" s="13">
        <v>1.0965240528742142</v>
      </c>
      <c r="F182" s="13">
        <v>0.90681809231185073</v>
      </c>
      <c r="G182" s="13">
        <v>1.2867775943681972</v>
      </c>
      <c r="H182" s="13">
        <v>0.9334882124395143</v>
      </c>
      <c r="I182" s="13">
        <v>36.399070725362911</v>
      </c>
      <c r="J182" s="13">
        <v>36.020408163265309</v>
      </c>
      <c r="K182" s="10">
        <v>36</v>
      </c>
      <c r="L182" s="13">
        <v>0.88831160063201475</v>
      </c>
      <c r="M182" s="13">
        <v>1.0110852979267475</v>
      </c>
      <c r="N182" s="13">
        <v>1.0005668934240364</v>
      </c>
      <c r="O182" s="13">
        <v>1.0493885446873432</v>
      </c>
    </row>
    <row r="183" spans="1:15" s="10" customFormat="1" x14ac:dyDescent="0.3">
      <c r="A183" s="27"/>
      <c r="B183" s="10">
        <v>6</v>
      </c>
      <c r="C183" s="10">
        <v>36</v>
      </c>
      <c r="D183" s="13">
        <v>0.83451699999999995</v>
      </c>
      <c r="E183" s="13">
        <v>1.0951254750098656</v>
      </c>
      <c r="F183" s="13">
        <v>0.90566147772818184</v>
      </c>
      <c r="G183" s="13">
        <v>1.0475490379628165</v>
      </c>
      <c r="H183" s="13">
        <v>0.92144473461911491</v>
      </c>
      <c r="I183" s="13">
        <v>36.47133159228531</v>
      </c>
      <c r="J183" s="13">
        <v>36.020408163265309</v>
      </c>
      <c r="K183" s="10">
        <v>36</v>
      </c>
      <c r="L183" s="13">
        <v>0.8871785904276045</v>
      </c>
      <c r="M183" s="13">
        <v>1.0130925442301475</v>
      </c>
      <c r="N183" s="13">
        <v>1.0005668934240364</v>
      </c>
      <c r="O183" s="13">
        <v>1.0631042752006306</v>
      </c>
    </row>
    <row r="184" spans="1:15" s="10" customFormat="1" x14ac:dyDescent="0.3">
      <c r="A184" s="27"/>
      <c r="B184" s="10">
        <v>6</v>
      </c>
      <c r="C184" s="10">
        <v>36</v>
      </c>
      <c r="D184" s="13">
        <v>0.97252899999999998</v>
      </c>
      <c r="E184" s="13">
        <v>1.3235656617033908</v>
      </c>
      <c r="F184" s="13">
        <v>1.0945799914277157</v>
      </c>
      <c r="G184" s="13">
        <v>1.0995657316188769</v>
      </c>
      <c r="H184" s="13">
        <v>0.88849513751067344</v>
      </c>
      <c r="I184" s="13">
        <v>36.669029174935957</v>
      </c>
      <c r="J184" s="13">
        <v>36.020408163265309</v>
      </c>
      <c r="K184" s="10">
        <v>36</v>
      </c>
      <c r="L184" s="13">
        <v>1.0722416242557187</v>
      </c>
      <c r="M184" s="13">
        <v>1.018584143748221</v>
      </c>
      <c r="N184" s="13">
        <v>1.0005668934240364</v>
      </c>
      <c r="O184" s="13">
        <v>1.1025292040193337</v>
      </c>
    </row>
    <row r="185" spans="1:15" s="10" customFormat="1" x14ac:dyDescent="0.3">
      <c r="A185" s="27"/>
      <c r="B185" s="10">
        <v>6</v>
      </c>
      <c r="C185" s="10">
        <v>36</v>
      </c>
      <c r="D185" s="13">
        <v>0.89906799999999998</v>
      </c>
      <c r="E185" s="13">
        <v>1.1142977809999983</v>
      </c>
      <c r="F185" s="13">
        <v>0.92151684715452442</v>
      </c>
      <c r="G185" s="13">
        <v>1.2980573586903874</v>
      </c>
      <c r="H185" s="13">
        <v>0.9756392439011371</v>
      </c>
      <c r="I185" s="13">
        <v>36.146164536593176</v>
      </c>
      <c r="J185" s="13">
        <v>36.020408163265309</v>
      </c>
      <c r="K185" s="10">
        <v>36</v>
      </c>
      <c r="L185" s="13">
        <v>0.90271038088606248</v>
      </c>
      <c r="M185" s="13">
        <v>1.0040601260164772</v>
      </c>
      <c r="N185" s="13">
        <v>1.0005668934240364</v>
      </c>
      <c r="O185" s="13">
        <v>1.0040512852043033</v>
      </c>
    </row>
    <row r="186" spans="1:15" s="10" customFormat="1" x14ac:dyDescent="0.3">
      <c r="A186" s="27"/>
      <c r="B186" s="10">
        <v>6</v>
      </c>
      <c r="C186" s="10">
        <v>36</v>
      </c>
      <c r="D186" s="13">
        <v>0.93096299999999998</v>
      </c>
      <c r="E186" s="13">
        <v>1.1760512772923828</v>
      </c>
      <c r="F186" s="13">
        <v>0.97258657750349553</v>
      </c>
      <c r="G186" s="13">
        <v>1.1025855242631235</v>
      </c>
      <c r="H186" s="13">
        <v>0.95720321618015958</v>
      </c>
      <c r="I186" s="13">
        <v>36.256780702919045</v>
      </c>
      <c r="J186" s="13">
        <v>36.020408163265309</v>
      </c>
      <c r="K186" s="10">
        <v>36</v>
      </c>
      <c r="L186" s="13">
        <v>0.95273787184015646</v>
      </c>
      <c r="M186" s="13">
        <v>1.0071327973033068</v>
      </c>
      <c r="N186" s="13">
        <v>1.0005668934240364</v>
      </c>
      <c r="O186" s="13">
        <v>1.0233896211129299</v>
      </c>
    </row>
    <row r="187" spans="1:15" s="10" customFormat="1" x14ac:dyDescent="0.3">
      <c r="A187" s="27"/>
      <c r="B187" s="10">
        <v>6</v>
      </c>
      <c r="C187" s="10">
        <v>36</v>
      </c>
      <c r="D187" s="13">
        <v>0.82551699999999995</v>
      </c>
      <c r="E187" s="13">
        <v>1.0509979462562038</v>
      </c>
      <c r="F187" s="13">
        <v>0.8691683052000071</v>
      </c>
      <c r="G187" s="13">
        <v>1.3337686819360146</v>
      </c>
      <c r="H187" s="13">
        <v>0.94977807527166747</v>
      </c>
      <c r="I187" s="13">
        <v>36.301331548369994</v>
      </c>
      <c r="J187" s="13">
        <v>36.020408163265309</v>
      </c>
      <c r="K187" s="10">
        <v>36</v>
      </c>
      <c r="L187" s="13">
        <v>0.85143017652245379</v>
      </c>
      <c r="M187" s="13">
        <v>1.0083703207880554</v>
      </c>
      <c r="N187" s="13">
        <v>1.0005668934240364</v>
      </c>
      <c r="O187" s="13">
        <v>1.0313902397194168</v>
      </c>
    </row>
    <row r="188" spans="1:15" s="10" customFormat="1" x14ac:dyDescent="0.3">
      <c r="A188" s="27"/>
      <c r="B188" s="10">
        <v>6</v>
      </c>
      <c r="C188" s="10">
        <v>36</v>
      </c>
      <c r="D188" s="13">
        <v>0.79344199999999998</v>
      </c>
      <c r="E188" s="13">
        <v>1.0693201085379076</v>
      </c>
      <c r="F188" s="13">
        <v>0.88432061143877305</v>
      </c>
      <c r="G188" s="13">
        <v>1.121888394407611</v>
      </c>
      <c r="H188" s="13">
        <v>0.89723341256185885</v>
      </c>
      <c r="I188" s="13">
        <v>36.616599524628846</v>
      </c>
      <c r="J188" s="13">
        <v>36.020408163265309</v>
      </c>
      <c r="K188" s="10">
        <v>36</v>
      </c>
      <c r="L188" s="13">
        <v>0.86627325202165306</v>
      </c>
      <c r="M188" s="13">
        <v>1.0171277645730235</v>
      </c>
      <c r="N188" s="13">
        <v>1.0005668934240364</v>
      </c>
      <c r="O188" s="13">
        <v>1.0917915260619593</v>
      </c>
    </row>
    <row r="189" spans="1:15" s="10" customFormat="1" x14ac:dyDescent="0.3">
      <c r="A189" s="27"/>
      <c r="B189" s="10">
        <v>6</v>
      </c>
      <c r="C189" s="10">
        <v>36</v>
      </c>
      <c r="D189" s="13">
        <v>0.84646999999999994</v>
      </c>
      <c r="E189" s="13">
        <v>1.059362103908168</v>
      </c>
      <c r="F189" s="13">
        <v>0.87608540789909395</v>
      </c>
      <c r="G189" s="13">
        <v>1.1199570560074299</v>
      </c>
      <c r="H189" s="13">
        <v>0.96619575256924606</v>
      </c>
      <c r="I189" s="13">
        <v>36.202825484584523</v>
      </c>
      <c r="J189" s="13">
        <v>36.020408163265309</v>
      </c>
      <c r="K189" s="10">
        <v>36</v>
      </c>
      <c r="L189" s="13">
        <v>0.85820611386033474</v>
      </c>
      <c r="M189" s="13">
        <v>1.005634041238459</v>
      </c>
      <c r="N189" s="13">
        <v>1.0005668934240364</v>
      </c>
      <c r="O189" s="13">
        <v>1.0138647723609044</v>
      </c>
    </row>
    <row r="190" spans="1:15" s="10" customFormat="1" x14ac:dyDescent="0.3">
      <c r="A190" s="27"/>
      <c r="B190" s="10">
        <v>6</v>
      </c>
      <c r="C190" s="10">
        <v>36</v>
      </c>
      <c r="D190" s="13">
        <v>0.84025399999999995</v>
      </c>
      <c r="E190" s="13">
        <v>1.0568931439766933</v>
      </c>
      <c r="F190" s="13">
        <v>0.87404359447130298</v>
      </c>
      <c r="G190" s="13">
        <v>1.177507958171309</v>
      </c>
      <c r="H190" s="13">
        <v>0.96134106503950534</v>
      </c>
      <c r="I190" s="13">
        <v>36.231953609762968</v>
      </c>
      <c r="J190" s="13">
        <v>36.020408163265309</v>
      </c>
      <c r="K190" s="10">
        <v>36</v>
      </c>
      <c r="L190" s="13">
        <v>0.85620597009433541</v>
      </c>
      <c r="M190" s="13">
        <v>1.006443155826749</v>
      </c>
      <c r="N190" s="13">
        <v>1.0005668934240364</v>
      </c>
      <c r="O190" s="13">
        <v>1.0189846999768351</v>
      </c>
    </row>
    <row r="191" spans="1:15" s="10" customFormat="1" x14ac:dyDescent="0.3">
      <c r="A191" s="27"/>
      <c r="B191" s="10">
        <v>6</v>
      </c>
      <c r="C191" s="10">
        <v>36</v>
      </c>
      <c r="D191" s="13">
        <v>0.96413700000000002</v>
      </c>
      <c r="E191" s="13">
        <v>1.170408553595127</v>
      </c>
      <c r="F191" s="13">
        <v>0.96792008256872797</v>
      </c>
      <c r="G191" s="13">
        <v>1.0980832604401745</v>
      </c>
      <c r="H191" s="13">
        <v>0.99609153417016805</v>
      </c>
      <c r="I191" s="13">
        <v>36.023450794978991</v>
      </c>
      <c r="J191" s="13">
        <v>36.020408163265309</v>
      </c>
      <c r="K191" s="10">
        <v>36</v>
      </c>
      <c r="L191" s="13">
        <v>0.94816661149589443</v>
      </c>
      <c r="M191" s="13">
        <v>1.0006514109716387</v>
      </c>
      <c r="N191" s="13">
        <v>1.0005668934240364</v>
      </c>
      <c r="O191" s="13">
        <v>0.98343556102078278</v>
      </c>
    </row>
    <row r="192" spans="1:15" s="10" customFormat="1" x14ac:dyDescent="0.3">
      <c r="A192" s="27"/>
      <c r="B192" s="10">
        <v>6</v>
      </c>
      <c r="C192" s="10">
        <v>36</v>
      </c>
      <c r="D192" s="13">
        <v>0.87230300000000005</v>
      </c>
      <c r="E192" s="13">
        <v>1.1064717045043357</v>
      </c>
      <c r="F192" s="13">
        <v>0.91504473398976427</v>
      </c>
      <c r="G192" s="13">
        <v>1.133429857973876</v>
      </c>
      <c r="H192" s="13">
        <v>0.95329000604877279</v>
      </c>
      <c r="I192" s="13">
        <v>36.280259963707366</v>
      </c>
      <c r="J192" s="13">
        <v>36.020408163265309</v>
      </c>
      <c r="K192" s="10">
        <v>36</v>
      </c>
      <c r="L192" s="13">
        <v>0.89637035166344026</v>
      </c>
      <c r="M192" s="13">
        <v>1.0077849989918712</v>
      </c>
      <c r="N192" s="13">
        <v>1.0005668934240364</v>
      </c>
      <c r="O192" s="13">
        <v>1.0275905868298518</v>
      </c>
    </row>
    <row r="193" spans="1:15" s="10" customFormat="1" x14ac:dyDescent="0.3">
      <c r="A193" s="27"/>
      <c r="B193" s="10">
        <v>6</v>
      </c>
      <c r="C193" s="10">
        <v>36</v>
      </c>
      <c r="D193" s="13">
        <v>0.64154</v>
      </c>
      <c r="E193" s="13">
        <v>0.82989729495669085</v>
      </c>
      <c r="F193" s="13">
        <v>0.68631953841300819</v>
      </c>
      <c r="G193" s="13">
        <v>1.2939011216528959</v>
      </c>
      <c r="H193" s="13">
        <v>0.93475409644237595</v>
      </c>
      <c r="I193" s="13">
        <v>36.391475421345746</v>
      </c>
      <c r="J193" s="13">
        <v>36.020408163265309</v>
      </c>
      <c r="K193" s="10">
        <v>36</v>
      </c>
      <c r="L193" s="13">
        <v>0.67231301722090431</v>
      </c>
      <c r="M193" s="13">
        <v>1.010874317259604</v>
      </c>
      <c r="N193" s="13">
        <v>1.0005668934240364</v>
      </c>
      <c r="O193" s="13">
        <v>1.0479674178085612</v>
      </c>
    </row>
    <row r="194" spans="1:15" s="10" customFormat="1" x14ac:dyDescent="0.3">
      <c r="A194" s="27"/>
      <c r="B194" s="10">
        <v>6</v>
      </c>
      <c r="C194" s="10">
        <v>36</v>
      </c>
      <c r="D194" s="13">
        <v>0.84230799999999995</v>
      </c>
      <c r="E194" s="13">
        <v>1.1404893034223533</v>
      </c>
      <c r="F194" s="13">
        <v>0.94317706184432271</v>
      </c>
      <c r="G194" s="13">
        <v>1.2940843065379906</v>
      </c>
      <c r="H194" s="13">
        <v>0.89305394933261018</v>
      </c>
      <c r="I194" s="13">
        <v>36.641676304004342</v>
      </c>
      <c r="J194" s="13">
        <v>36.020408163265309</v>
      </c>
      <c r="K194" s="10">
        <v>36</v>
      </c>
      <c r="L194" s="13">
        <v>0.92392855037810973</v>
      </c>
      <c r="M194" s="13">
        <v>1.0178243417778985</v>
      </c>
      <c r="N194" s="13">
        <v>1.0005668934240364</v>
      </c>
      <c r="O194" s="13">
        <v>1.0969010746402856</v>
      </c>
    </row>
    <row r="195" spans="1:15" s="10" customFormat="1" x14ac:dyDescent="0.3">
      <c r="A195" s="27"/>
      <c r="B195" s="10">
        <v>6</v>
      </c>
      <c r="C195" s="10">
        <v>36</v>
      </c>
      <c r="D195" s="13">
        <v>0.79384299999999997</v>
      </c>
      <c r="E195" s="13">
        <v>1.0536740316619779</v>
      </c>
      <c r="F195" s="13">
        <v>0.87138141001623681</v>
      </c>
      <c r="G195" s="13">
        <v>1.1129621175881663</v>
      </c>
      <c r="H195" s="13">
        <v>0.91101668095628519</v>
      </c>
      <c r="I195" s="13">
        <v>36.533899914262292</v>
      </c>
      <c r="J195" s="13">
        <v>36.020408163265309</v>
      </c>
      <c r="K195" s="10">
        <v>36</v>
      </c>
      <c r="L195" s="13">
        <v>0.8535981159342706</v>
      </c>
      <c r="M195" s="13">
        <v>1.0148305531739525</v>
      </c>
      <c r="N195" s="13">
        <v>1.0005668934240364</v>
      </c>
      <c r="O195" s="13">
        <v>1.0752732164096308</v>
      </c>
    </row>
    <row r="196" spans="1:15" s="10" customFormat="1" x14ac:dyDescent="0.3">
      <c r="A196" s="27"/>
      <c r="B196" s="10">
        <v>6</v>
      </c>
      <c r="C196" s="10">
        <v>36</v>
      </c>
      <c r="D196" s="13">
        <v>0.86910299999999996</v>
      </c>
      <c r="E196" s="13">
        <v>1.1235891468109942</v>
      </c>
      <c r="F196" s="13">
        <v>0.92920074482882864</v>
      </c>
      <c r="G196" s="13">
        <v>1.1090428833683319</v>
      </c>
      <c r="H196" s="13">
        <v>0.93532318483031407</v>
      </c>
      <c r="I196" s="13">
        <v>36.388060891018114</v>
      </c>
      <c r="J196" s="13">
        <v>36.020408163265309</v>
      </c>
      <c r="K196" s="10">
        <v>36</v>
      </c>
      <c r="L196" s="13">
        <v>0.91023746432211561</v>
      </c>
      <c r="M196" s="13">
        <v>1.0107794691949477</v>
      </c>
      <c r="N196" s="13">
        <v>1.0005668934240364</v>
      </c>
      <c r="O196" s="13">
        <v>1.0473297921214351</v>
      </c>
    </row>
    <row r="197" spans="1:15" s="10" customFormat="1" x14ac:dyDescent="0.3">
      <c r="A197" s="27"/>
      <c r="B197" s="10">
        <v>6</v>
      </c>
      <c r="C197" s="10">
        <v>36</v>
      </c>
      <c r="D197" s="13">
        <v>0.88492000000000004</v>
      </c>
      <c r="E197" s="13">
        <v>1.0926688042833128</v>
      </c>
      <c r="F197" s="13">
        <v>0.90362982739105391</v>
      </c>
      <c r="G197" s="13">
        <v>1.1438620289434551</v>
      </c>
      <c r="H197" s="13">
        <v>0.97929480986138695</v>
      </c>
      <c r="I197" s="13">
        <v>36.124231140831675</v>
      </c>
      <c r="J197" s="13">
        <v>36.020408163265309</v>
      </c>
      <c r="K197" s="10">
        <v>36</v>
      </c>
      <c r="L197" s="13">
        <v>0.88518840234225471</v>
      </c>
      <c r="M197" s="13">
        <v>1.003450865023102</v>
      </c>
      <c r="N197" s="13">
        <v>1.0005668934240364</v>
      </c>
      <c r="O197" s="13">
        <v>1.0003033069003466</v>
      </c>
    </row>
    <row r="198" spans="1:15" s="10" customFormat="1" x14ac:dyDescent="0.3">
      <c r="A198" s="27"/>
      <c r="B198" s="10">
        <v>6</v>
      </c>
      <c r="C198" s="10">
        <v>36</v>
      </c>
      <c r="D198" s="13">
        <v>0.78120800000000001</v>
      </c>
      <c r="E198" s="13">
        <v>1.0027598576317927</v>
      </c>
      <c r="F198" s="13">
        <v>0.82927572702217445</v>
      </c>
      <c r="G198" s="13">
        <v>1.072076833768445</v>
      </c>
      <c r="H198" s="13">
        <v>0.94203649587721605</v>
      </c>
      <c r="I198" s="13">
        <v>36.347781024736705</v>
      </c>
      <c r="J198" s="13">
        <v>36.020408163265309</v>
      </c>
      <c r="K198" s="10">
        <v>36</v>
      </c>
      <c r="L198" s="13">
        <v>0.81235173259314841</v>
      </c>
      <c r="M198" s="13">
        <v>1.009660584020464</v>
      </c>
      <c r="N198" s="13">
        <v>1.0005668934240364</v>
      </c>
      <c r="O198" s="13">
        <v>1.0398661209218907</v>
      </c>
    </row>
    <row r="199" spans="1:15" s="10" customFormat="1" x14ac:dyDescent="0.3">
      <c r="A199" s="27"/>
      <c r="B199" s="10">
        <v>6</v>
      </c>
      <c r="C199" s="10">
        <v>36</v>
      </c>
      <c r="D199" s="13">
        <v>0.91265300000000005</v>
      </c>
      <c r="E199" s="13">
        <v>1.2402004886040601</v>
      </c>
      <c r="F199" s="13">
        <v>1.0256375482254649</v>
      </c>
      <c r="G199" s="13">
        <v>1.4159916455842918</v>
      </c>
      <c r="H199" s="13">
        <v>0.88983969198383173</v>
      </c>
      <c r="I199" s="13">
        <v>36.66096184809701</v>
      </c>
      <c r="J199" s="13">
        <v>36.020408163265309</v>
      </c>
      <c r="K199" s="10">
        <v>36</v>
      </c>
      <c r="L199" s="13">
        <v>1.0047061696902488</v>
      </c>
      <c r="M199" s="13">
        <v>1.018360051336028</v>
      </c>
      <c r="N199" s="13">
        <v>1.0005668934240364</v>
      </c>
      <c r="O199" s="13">
        <v>1.1008632740923974</v>
      </c>
    </row>
    <row r="200" spans="1:15" s="10" customFormat="1" x14ac:dyDescent="0.3">
      <c r="A200" s="27"/>
      <c r="B200" s="10">
        <v>6</v>
      </c>
      <c r="C200" s="10">
        <v>36</v>
      </c>
      <c r="D200" s="13">
        <v>0.985483</v>
      </c>
      <c r="E200" s="13">
        <v>1.2292161032102897</v>
      </c>
      <c r="F200" s="13">
        <v>1.0165535346264127</v>
      </c>
      <c r="G200" s="13">
        <v>1.1943579560890938</v>
      </c>
      <c r="H200" s="13">
        <v>0.96943541725244087</v>
      </c>
      <c r="I200" s="13">
        <v>36.183387496485352</v>
      </c>
      <c r="J200" s="13">
        <v>36.020408163265309</v>
      </c>
      <c r="K200" s="10">
        <v>36</v>
      </c>
      <c r="L200" s="13">
        <v>0.99580754412383032</v>
      </c>
      <c r="M200" s="13">
        <v>1.0050940971245932</v>
      </c>
      <c r="N200" s="13">
        <v>1.0005668934240364</v>
      </c>
      <c r="O200" s="13">
        <v>1.0104766334110586</v>
      </c>
    </row>
    <row r="201" spans="1:15" s="10" customFormat="1" x14ac:dyDescent="0.3">
      <c r="A201" s="27"/>
      <c r="B201" s="10">
        <v>6</v>
      </c>
      <c r="C201" s="10">
        <v>36</v>
      </c>
      <c r="D201" s="13">
        <v>0.79318999999999995</v>
      </c>
      <c r="E201" s="13">
        <v>1.0669195689639062</v>
      </c>
      <c r="F201" s="13">
        <v>0.88233538119114741</v>
      </c>
      <c r="G201" s="13">
        <v>1.0892600818197271</v>
      </c>
      <c r="H201" s="13">
        <v>0.89896655728482544</v>
      </c>
      <c r="I201" s="13">
        <v>36.606200656291044</v>
      </c>
      <c r="J201" s="13">
        <v>36.020408163265309</v>
      </c>
      <c r="K201" s="10">
        <v>36</v>
      </c>
      <c r="L201" s="13">
        <v>0.86432853667704013</v>
      </c>
      <c r="M201" s="13">
        <v>1.0168389071191957</v>
      </c>
      <c r="N201" s="13">
        <v>1.0005668934240364</v>
      </c>
      <c r="O201" s="13">
        <v>1.089686628269444</v>
      </c>
    </row>
    <row r="202" spans="1:15" s="10" customFormat="1" x14ac:dyDescent="0.3">
      <c r="A202" s="27"/>
      <c r="B202" s="10">
        <v>6</v>
      </c>
      <c r="C202" s="10">
        <v>36</v>
      </c>
      <c r="D202" s="13">
        <v>0.76175000000000004</v>
      </c>
      <c r="E202" s="13">
        <v>0.97486102784181083</v>
      </c>
      <c r="F202" s="13">
        <v>0.80620358050466756</v>
      </c>
      <c r="G202" s="13">
        <v>1.178240905829677</v>
      </c>
      <c r="H202" s="13">
        <v>0.94486060149120099</v>
      </c>
      <c r="I202" s="13">
        <v>36.330836391052792</v>
      </c>
      <c r="J202" s="13">
        <v>36.020408163265309</v>
      </c>
      <c r="K202" s="10">
        <v>36</v>
      </c>
      <c r="L202" s="13">
        <v>0.78975044620865198</v>
      </c>
      <c r="M202" s="13">
        <v>1.0091898997514663</v>
      </c>
      <c r="N202" s="13">
        <v>1.0005668934240364</v>
      </c>
      <c r="O202" s="13">
        <v>1.0367580521281943</v>
      </c>
    </row>
    <row r="203" spans="1:15" s="10" customFormat="1" x14ac:dyDescent="0.3">
      <c r="A203" s="27"/>
      <c r="B203" s="10">
        <v>6</v>
      </c>
      <c r="C203" s="10">
        <v>36</v>
      </c>
      <c r="D203" s="13">
        <v>0.76056699999999999</v>
      </c>
      <c r="E203" s="13">
        <v>0.9645795032974227</v>
      </c>
      <c r="F203" s="13">
        <v>0.7977008281492034</v>
      </c>
      <c r="G203" s="13">
        <v>1.2468737266484198</v>
      </c>
      <c r="H203" s="13">
        <v>0.95344892867246989</v>
      </c>
      <c r="I203" s="13">
        <v>36.279306427965182</v>
      </c>
      <c r="J203" s="13">
        <v>36.020408163265309</v>
      </c>
      <c r="K203" s="10">
        <v>36</v>
      </c>
      <c r="L203" s="13">
        <v>0.78142121941146259</v>
      </c>
      <c r="M203" s="13">
        <v>1.0077585118879218</v>
      </c>
      <c r="N203" s="13">
        <v>1.0005668934240364</v>
      </c>
      <c r="O203" s="13">
        <v>1.027419306138003</v>
      </c>
    </row>
    <row r="204" spans="1:15" s="10" customFormat="1" x14ac:dyDescent="0.3">
      <c r="A204" s="27"/>
      <c r="B204" s="10">
        <v>6</v>
      </c>
      <c r="C204" s="10">
        <v>36</v>
      </c>
      <c r="D204" s="13">
        <v>0.82051799999999997</v>
      </c>
      <c r="E204" s="13">
        <v>1.0169073292260296</v>
      </c>
      <c r="F204" s="13">
        <v>0.84097559185276716</v>
      </c>
      <c r="G204" s="13">
        <v>1.2618500847517029</v>
      </c>
      <c r="H204" s="13">
        <v>0.97567397668736533</v>
      </c>
      <c r="I204" s="13">
        <v>36.145956139875807</v>
      </c>
      <c r="J204" s="13">
        <v>36.020408163265309</v>
      </c>
      <c r="K204" s="10">
        <v>36</v>
      </c>
      <c r="L204" s="13">
        <v>0.82381282467209638</v>
      </c>
      <c r="M204" s="13">
        <v>1.0040543372187725</v>
      </c>
      <c r="N204" s="13">
        <v>1.0005668934240364</v>
      </c>
      <c r="O204" s="13">
        <v>1.0040155422210073</v>
      </c>
    </row>
    <row r="205" spans="1:15" s="10" customFormat="1" x14ac:dyDescent="0.3">
      <c r="A205" s="27"/>
      <c r="B205" s="10">
        <v>6</v>
      </c>
      <c r="C205" s="10">
        <v>36</v>
      </c>
      <c r="D205" s="13">
        <v>0.82134700000000005</v>
      </c>
      <c r="E205" s="13">
        <v>1.011688945135562</v>
      </c>
      <c r="F205" s="13">
        <v>0.83666002294804098</v>
      </c>
      <c r="G205" s="13">
        <v>1.1622525759495967</v>
      </c>
      <c r="H205" s="13">
        <v>0.98169743679866017</v>
      </c>
      <c r="I205" s="13">
        <v>36.109815379208037</v>
      </c>
      <c r="J205" s="13">
        <v>36.020408163265309</v>
      </c>
      <c r="K205" s="10">
        <v>36</v>
      </c>
      <c r="L205" s="13">
        <v>0.81958532860216049</v>
      </c>
      <c r="M205" s="13">
        <v>1.0030504272002232</v>
      </c>
      <c r="N205" s="13">
        <v>1.0005668934240364</v>
      </c>
      <c r="O205" s="13">
        <v>0.99785514356558247</v>
      </c>
    </row>
    <row r="206" spans="1:15" s="10" customFormat="1" x14ac:dyDescent="0.3">
      <c r="A206" s="27"/>
      <c r="B206" s="10">
        <v>6</v>
      </c>
      <c r="C206" s="10">
        <v>36</v>
      </c>
      <c r="D206" s="13">
        <v>0.78132299999999999</v>
      </c>
      <c r="E206" s="13">
        <v>0.95053322262696183</v>
      </c>
      <c r="F206" s="13">
        <v>0.7860846475389589</v>
      </c>
      <c r="G206" s="13">
        <v>1.2811746537041284</v>
      </c>
      <c r="H206" s="13">
        <v>0.99394257659926766</v>
      </c>
      <c r="I206" s="13">
        <v>36.036344540404393</v>
      </c>
      <c r="J206" s="13">
        <v>36.020408163265309</v>
      </c>
      <c r="K206" s="10">
        <v>36</v>
      </c>
      <c r="L206" s="13">
        <v>0.77004210371163129</v>
      </c>
      <c r="M206" s="13">
        <v>1.0010095705667887</v>
      </c>
      <c r="N206" s="13">
        <v>1.0005668934240364</v>
      </c>
      <c r="O206" s="13">
        <v>0.98556180185612263</v>
      </c>
    </row>
    <row r="207" spans="1:15" s="10" customFormat="1" x14ac:dyDescent="0.3">
      <c r="A207" s="27"/>
      <c r="B207" s="10">
        <v>6</v>
      </c>
      <c r="C207" s="10">
        <v>36</v>
      </c>
      <c r="D207" s="13">
        <v>0.87534900000000004</v>
      </c>
      <c r="E207" s="13">
        <v>1.1441841899616954</v>
      </c>
      <c r="F207" s="13">
        <v>0.94623270841598917</v>
      </c>
      <c r="G207" s="13">
        <v>1.2810491372843211</v>
      </c>
      <c r="H207" s="13">
        <v>0.92508850329783066</v>
      </c>
      <c r="I207" s="13">
        <v>36.449468980213013</v>
      </c>
      <c r="J207" s="13">
        <v>36.020408163265309</v>
      </c>
      <c r="K207" s="10">
        <v>36</v>
      </c>
      <c r="L207" s="13">
        <v>0.92692183681566054</v>
      </c>
      <c r="M207" s="13">
        <v>1.0124852494503616</v>
      </c>
      <c r="N207" s="13">
        <v>1.0005668934240364</v>
      </c>
      <c r="O207" s="13">
        <v>1.0589168855115623</v>
      </c>
    </row>
    <row r="208" spans="1:15" s="10" customFormat="1" x14ac:dyDescent="0.3">
      <c r="A208" s="27"/>
      <c r="B208" s="10">
        <v>6</v>
      </c>
      <c r="C208" s="10">
        <v>36</v>
      </c>
      <c r="D208" s="13">
        <v>0.89194700000000005</v>
      </c>
      <c r="E208" s="13">
        <v>1.0994553726709899</v>
      </c>
      <c r="F208" s="13">
        <v>0.90924227427037729</v>
      </c>
      <c r="G208" s="13">
        <v>1.2205547984845466</v>
      </c>
      <c r="H208" s="13">
        <v>0.98097836543702732</v>
      </c>
      <c r="I208" s="13">
        <v>36.114129807377836</v>
      </c>
      <c r="J208" s="13">
        <v>36.020408163265309</v>
      </c>
      <c r="K208" s="10">
        <v>36</v>
      </c>
      <c r="L208" s="13">
        <v>0.89068630948934691</v>
      </c>
      <c r="M208" s="13">
        <v>1.0031702724271621</v>
      </c>
      <c r="N208" s="13">
        <v>1.0005668934240364</v>
      </c>
      <c r="O208" s="13">
        <v>0.99858658585022075</v>
      </c>
    </row>
    <row r="209" spans="1:15" s="10" customFormat="1" x14ac:dyDescent="0.3">
      <c r="A209" s="27"/>
      <c r="B209" s="10">
        <v>6</v>
      </c>
      <c r="C209" s="10">
        <v>36</v>
      </c>
      <c r="D209" s="13">
        <v>0.87968599999999997</v>
      </c>
      <c r="E209" s="13">
        <v>1.0991914016217481</v>
      </c>
      <c r="F209" s="13">
        <v>0.9090239719698745</v>
      </c>
      <c r="G209" s="13">
        <v>1.1130834173715232</v>
      </c>
      <c r="H209" s="13">
        <v>0.96772585446091319</v>
      </c>
      <c r="I209" s="13">
        <v>36.193644873234518</v>
      </c>
      <c r="J209" s="13">
        <v>36.020408163265309</v>
      </c>
      <c r="K209" s="10">
        <v>36</v>
      </c>
      <c r="L209" s="13">
        <v>0.89047246233783406</v>
      </c>
      <c r="M209" s="13">
        <v>1.0053790242565144</v>
      </c>
      <c r="N209" s="13">
        <v>1.0005668934240364</v>
      </c>
      <c r="O209" s="13">
        <v>1.0122617187699181</v>
      </c>
    </row>
    <row r="210" spans="1:15" s="10" customFormat="1" x14ac:dyDescent="0.3">
      <c r="A210" s="27"/>
      <c r="B210" s="10">
        <v>6</v>
      </c>
      <c r="C210" s="10">
        <v>36</v>
      </c>
      <c r="D210" s="13">
        <v>0.97209500000000004</v>
      </c>
      <c r="E210" s="13">
        <v>1.1859246811714736</v>
      </c>
      <c r="F210" s="13">
        <v>0.98075181678556433</v>
      </c>
      <c r="G210" s="13">
        <v>1.1672281322941735</v>
      </c>
      <c r="H210" s="13">
        <v>0.99117328498667767</v>
      </c>
      <c r="I210" s="13">
        <v>36.052960290079938</v>
      </c>
      <c r="J210" s="13">
        <v>36.020408163265309</v>
      </c>
      <c r="K210" s="10">
        <v>36</v>
      </c>
      <c r="L210" s="13">
        <v>0.96073647358585657</v>
      </c>
      <c r="M210" s="13">
        <v>1.0014711191688872</v>
      </c>
      <c r="N210" s="13">
        <v>1.0005668934240364</v>
      </c>
      <c r="O210" s="13">
        <v>0.98831541524836208</v>
      </c>
    </row>
    <row r="211" spans="1:15" s="10" customFormat="1" x14ac:dyDescent="0.3">
      <c r="A211" s="27"/>
      <c r="B211" s="10">
        <v>6</v>
      </c>
      <c r="C211" s="10">
        <v>36</v>
      </c>
      <c r="D211" s="13">
        <v>0.87785000000000002</v>
      </c>
      <c r="E211" s="13">
        <v>1.0647702458254946</v>
      </c>
      <c r="F211" s="13">
        <v>0.88055790526344002</v>
      </c>
      <c r="G211" s="13">
        <v>1.0922546791467851</v>
      </c>
      <c r="H211" s="13">
        <v>0.99692478456299827</v>
      </c>
      <c r="I211" s="13">
        <v>36.018451292622011</v>
      </c>
      <c r="J211" s="13">
        <v>36.020408163265309</v>
      </c>
      <c r="K211" s="10">
        <v>36</v>
      </c>
      <c r="L211" s="13">
        <v>0.86258733576826563</v>
      </c>
      <c r="M211" s="13">
        <v>1.0005125359061671</v>
      </c>
      <c r="N211" s="13">
        <v>1.0005668934240364</v>
      </c>
      <c r="O211" s="13">
        <v>0.98261358520050757</v>
      </c>
    </row>
    <row r="212" spans="1:15" s="10" customFormat="1" x14ac:dyDescent="0.3">
      <c r="A212" s="27"/>
      <c r="B212" s="10">
        <v>6</v>
      </c>
      <c r="C212" s="10">
        <v>36</v>
      </c>
      <c r="D212" s="13">
        <v>0.87759799999999999</v>
      </c>
      <c r="E212" s="13">
        <v>1.1000851833779821</v>
      </c>
      <c r="F212" s="13">
        <v>0.90976312353249356</v>
      </c>
      <c r="G212" s="13">
        <v>1.082782290766189</v>
      </c>
      <c r="H212" s="13">
        <v>0.96464450723436612</v>
      </c>
      <c r="I212" s="13">
        <v>36.212132956593805</v>
      </c>
      <c r="J212" s="13">
        <v>36.020408163265309</v>
      </c>
      <c r="K212" s="10">
        <v>36</v>
      </c>
      <c r="L212" s="13">
        <v>0.89119652917468528</v>
      </c>
      <c r="M212" s="13">
        <v>1.0058925821276057</v>
      </c>
      <c r="N212" s="13">
        <v>1.0005668934240364</v>
      </c>
      <c r="O212" s="13">
        <v>1.0154951688297891</v>
      </c>
    </row>
    <row r="213" spans="1:15" s="10" customFormat="1" x14ac:dyDescent="0.3">
      <c r="A213" s="27"/>
      <c r="B213" s="10">
        <v>6</v>
      </c>
      <c r="C213" s="10">
        <v>36</v>
      </c>
      <c r="D213" s="13">
        <v>0.88003600000000004</v>
      </c>
      <c r="E213" s="13">
        <v>1.0896559712524021</v>
      </c>
      <c r="F213" s="13">
        <v>0.90113823453052</v>
      </c>
      <c r="G213" s="13">
        <v>1.4265874995639685</v>
      </c>
      <c r="H213" s="13">
        <v>0.97658268873530385</v>
      </c>
      <c r="I213" s="13">
        <v>36.14050386758818</v>
      </c>
      <c r="J213" s="13">
        <v>36.020408163265309</v>
      </c>
      <c r="K213" s="10">
        <v>36</v>
      </c>
      <c r="L213" s="13">
        <v>0.8827476583156092</v>
      </c>
      <c r="M213" s="13">
        <v>1.0039028852107827</v>
      </c>
      <c r="N213" s="13">
        <v>1.0005668934240364</v>
      </c>
      <c r="O213" s="13">
        <v>1.003081303850762</v>
      </c>
    </row>
    <row r="214" spans="1:15" s="10" customFormat="1" x14ac:dyDescent="0.3">
      <c r="A214" s="27"/>
      <c r="B214" s="10">
        <v>6</v>
      </c>
      <c r="C214" s="10">
        <v>36</v>
      </c>
      <c r="D214" s="13">
        <v>0.64590499999999995</v>
      </c>
      <c r="E214" s="13">
        <v>0.84199660350181171</v>
      </c>
      <c r="F214" s="13">
        <v>0.69632558603633166</v>
      </c>
      <c r="G214" s="13">
        <v>1.0348363377702323</v>
      </c>
      <c r="H214" s="13">
        <v>0.92759050213372318</v>
      </c>
      <c r="I214" s="13">
        <v>36.434456987197663</v>
      </c>
      <c r="J214" s="13">
        <v>36.020408163265309</v>
      </c>
      <c r="K214" s="10">
        <v>36</v>
      </c>
      <c r="L214" s="13">
        <v>0.68211485979069053</v>
      </c>
      <c r="M214" s="13">
        <v>1.0120682496443796</v>
      </c>
      <c r="N214" s="13">
        <v>1.0005668934240364</v>
      </c>
      <c r="O214" s="13">
        <v>1.0560606587511949</v>
      </c>
    </row>
    <row r="215" spans="1:15" s="10" customFormat="1" x14ac:dyDescent="0.3">
      <c r="A215" s="27"/>
      <c r="B215" s="10">
        <v>6</v>
      </c>
      <c r="C215" s="10">
        <v>36</v>
      </c>
      <c r="D215" s="13">
        <v>0.85515399999999997</v>
      </c>
      <c r="E215" s="13">
        <v>1.1036511320673503</v>
      </c>
      <c r="F215" s="13">
        <v>0.91271213936055384</v>
      </c>
      <c r="G215" s="13">
        <v>1.0767181784807238</v>
      </c>
      <c r="H215" s="13">
        <v>0.93693724792476285</v>
      </c>
      <c r="I215" s="13">
        <v>36.378376512451425</v>
      </c>
      <c r="J215" s="13">
        <v>36.020408163265309</v>
      </c>
      <c r="K215" s="10">
        <v>36</v>
      </c>
      <c r="L215" s="13">
        <v>0.89408536100625458</v>
      </c>
      <c r="M215" s="13">
        <v>1.0105104586792062</v>
      </c>
      <c r="N215" s="13">
        <v>1.0005668934240364</v>
      </c>
      <c r="O215" s="13">
        <v>1.0455255556382297</v>
      </c>
    </row>
    <row r="216" spans="1:15" s="10" customFormat="1" x14ac:dyDescent="0.3">
      <c r="A216" s="27"/>
      <c r="B216" s="10">
        <v>6</v>
      </c>
      <c r="C216" s="10">
        <v>36</v>
      </c>
      <c r="D216" s="13">
        <v>0.95794699999999999</v>
      </c>
      <c r="E216" s="13">
        <v>1.2021485179334215</v>
      </c>
      <c r="F216" s="13">
        <v>0.99416882178776633</v>
      </c>
      <c r="G216" s="13">
        <v>1.2015162898830134</v>
      </c>
      <c r="H216" s="13">
        <v>0.96356572345265223</v>
      </c>
      <c r="I216" s="13">
        <v>36.218605659284087</v>
      </c>
      <c r="J216" s="13">
        <v>36.020408163265309</v>
      </c>
      <c r="K216" s="10">
        <v>36</v>
      </c>
      <c r="L216" s="13">
        <v>0.97387966215944211</v>
      </c>
      <c r="M216" s="13">
        <v>1.0060723794245581</v>
      </c>
      <c r="N216" s="13">
        <v>1.0005668934240364</v>
      </c>
      <c r="O216" s="13">
        <v>1.0166320915034361</v>
      </c>
    </row>
    <row r="217" spans="1:15" s="10" customFormat="1" x14ac:dyDescent="0.3">
      <c r="A217" s="27"/>
      <c r="B217" s="10">
        <v>6</v>
      </c>
      <c r="C217" s="10">
        <v>36</v>
      </c>
      <c r="D217" s="13">
        <v>1.0829740000000001</v>
      </c>
      <c r="E217" s="13">
        <v>1.3425843422313797</v>
      </c>
      <c r="F217" s="13">
        <v>1.1103083136195298</v>
      </c>
      <c r="G217" s="13">
        <v>1.1799160586688724</v>
      </c>
      <c r="H217" s="13">
        <v>0.97538133031678231</v>
      </c>
      <c r="I217" s="13">
        <v>36.147712018099305</v>
      </c>
      <c r="J217" s="13">
        <v>36.020408163265309</v>
      </c>
      <c r="K217" s="10">
        <v>36</v>
      </c>
      <c r="L217" s="13">
        <v>1.087648960280353</v>
      </c>
      <c r="M217" s="13">
        <v>1.0041031116138697</v>
      </c>
      <c r="N217" s="13">
        <v>1.0005668934240364</v>
      </c>
      <c r="O217" s="13">
        <v>1.0043167797937465</v>
      </c>
    </row>
    <row r="218" spans="1:15" s="10" customFormat="1" x14ac:dyDescent="0.3">
      <c r="A218" s="27"/>
      <c r="B218" s="10">
        <v>6</v>
      </c>
      <c r="C218" s="10">
        <v>36</v>
      </c>
      <c r="D218" s="13">
        <v>0.89404899999999998</v>
      </c>
      <c r="E218" s="13">
        <v>1.0988241692282732</v>
      </c>
      <c r="F218" s="13">
        <v>0.90872027322508819</v>
      </c>
      <c r="G218" s="13">
        <v>1.2554551873704705</v>
      </c>
      <c r="H218" s="13">
        <v>0.98385501715173662</v>
      </c>
      <c r="I218" s="13">
        <v>36.096869897089583</v>
      </c>
      <c r="J218" s="13">
        <v>36.020408163265309</v>
      </c>
      <c r="K218" s="10">
        <v>36</v>
      </c>
      <c r="L218" s="13">
        <v>0.89017496152661479</v>
      </c>
      <c r="M218" s="13">
        <v>1.0026908304747106</v>
      </c>
      <c r="N218" s="13">
        <v>1.0005668934240364</v>
      </c>
      <c r="O218" s="13">
        <v>0.99566686113022307</v>
      </c>
    </row>
    <row r="219" spans="1:15" s="10" customFormat="1" x14ac:dyDescent="0.3">
      <c r="A219" s="27"/>
      <c r="B219" s="10">
        <v>6</v>
      </c>
      <c r="C219" s="10">
        <v>36</v>
      </c>
      <c r="D219" s="13">
        <v>0.75103699999999995</v>
      </c>
      <c r="E219" s="13">
        <v>0.9608601681031449</v>
      </c>
      <c r="F219" s="13">
        <v>0.79462496270265637</v>
      </c>
      <c r="G219" s="13">
        <v>1.2095069347706986</v>
      </c>
      <c r="H219" s="13">
        <v>0.94514649709165155</v>
      </c>
      <c r="I219" s="13">
        <v>36.329121017450092</v>
      </c>
      <c r="J219" s="13">
        <v>36.020408163265309</v>
      </c>
      <c r="K219" s="10">
        <v>36</v>
      </c>
      <c r="L219" s="13">
        <v>0.77840812672913084</v>
      </c>
      <c r="M219" s="13">
        <v>1.0091422504847247</v>
      </c>
      <c r="N219" s="13">
        <v>1.0005668934240364</v>
      </c>
      <c r="O219" s="13">
        <v>1.0364444451193895</v>
      </c>
    </row>
    <row r="220" spans="1:15" s="10" customFormat="1" x14ac:dyDescent="0.3">
      <c r="A220" s="27"/>
      <c r="B220" s="10">
        <v>6</v>
      </c>
      <c r="C220" s="10">
        <v>36</v>
      </c>
      <c r="D220" s="13">
        <v>0.80512300000000003</v>
      </c>
      <c r="E220" s="13">
        <v>1.0295014012109167</v>
      </c>
      <c r="F220" s="13">
        <v>0.85139080554720292</v>
      </c>
      <c r="G220" s="13">
        <v>1.1489605003230006</v>
      </c>
      <c r="H220" s="13">
        <v>0.94565620717801169</v>
      </c>
      <c r="I220" s="13">
        <v>36.326062756931933</v>
      </c>
      <c r="J220" s="13">
        <v>36.020408163265309</v>
      </c>
      <c r="K220" s="10">
        <v>36</v>
      </c>
      <c r="L220" s="13">
        <v>0.83401548298501305</v>
      </c>
      <c r="M220" s="13">
        <v>1.0090572988036648</v>
      </c>
      <c r="N220" s="13">
        <v>1.0005668934240364</v>
      </c>
      <c r="O220" s="13">
        <v>1.0358858000392648</v>
      </c>
    </row>
    <row r="221" spans="1:15" s="10" customFormat="1" x14ac:dyDescent="0.3">
      <c r="A221" s="27"/>
      <c r="B221" s="10">
        <v>6</v>
      </c>
      <c r="C221" s="10">
        <v>36</v>
      </c>
      <c r="D221" s="13">
        <v>1.1477889999999999</v>
      </c>
      <c r="E221" s="13">
        <v>1.3945520751737643</v>
      </c>
      <c r="F221" s="13">
        <v>1.1532852828205791</v>
      </c>
      <c r="G221" s="13">
        <v>1.0140916279267311</v>
      </c>
      <c r="H221" s="13">
        <v>0.99523423830820335</v>
      </c>
      <c r="I221" s="13">
        <v>36.02859457015078</v>
      </c>
      <c r="J221" s="13">
        <v>36.020408163265309</v>
      </c>
      <c r="K221" s="10">
        <v>36</v>
      </c>
      <c r="L221" s="13">
        <v>1.1297488484772991</v>
      </c>
      <c r="M221" s="13">
        <v>1.0007942936152994</v>
      </c>
      <c r="N221" s="13">
        <v>1.0005668934240364</v>
      </c>
      <c r="O221" s="13">
        <v>0.98428269348922071</v>
      </c>
    </row>
    <row r="222" spans="1:15" s="10" customFormat="1" x14ac:dyDescent="0.3">
      <c r="A222" s="27"/>
      <c r="B222" s="10">
        <v>6</v>
      </c>
      <c r="C222" s="10">
        <v>36</v>
      </c>
      <c r="D222" s="13">
        <v>0.81454599999999999</v>
      </c>
      <c r="E222" s="13">
        <v>1.0391314515308434</v>
      </c>
      <c r="F222" s="13">
        <v>0.85935479305581497</v>
      </c>
      <c r="G222" s="13">
        <v>1.1409547196913372</v>
      </c>
      <c r="H222" s="13">
        <v>0.94785763293822156</v>
      </c>
      <c r="I222" s="13">
        <v>36.312854202370673</v>
      </c>
      <c r="J222" s="13">
        <v>36.020408163265309</v>
      </c>
      <c r="K222" s="10">
        <v>36</v>
      </c>
      <c r="L222" s="13">
        <v>0.84181694013630637</v>
      </c>
      <c r="M222" s="13">
        <v>1.0086903945102965</v>
      </c>
      <c r="N222" s="13">
        <v>1.0005668934240364</v>
      </c>
      <c r="O222" s="13">
        <v>1.0334799264084611</v>
      </c>
    </row>
    <row r="223" spans="1:15" s="10" customFormat="1" x14ac:dyDescent="0.3">
      <c r="A223" s="27"/>
      <c r="B223" s="10">
        <v>6</v>
      </c>
      <c r="C223" s="10">
        <v>36</v>
      </c>
      <c r="D223" s="13">
        <v>0.89441899999999996</v>
      </c>
      <c r="E223" s="13">
        <v>1.1081467242670966</v>
      </c>
      <c r="F223" s="13">
        <v>0.91642996418318323</v>
      </c>
      <c r="G223" s="13">
        <v>1.0705295056849411</v>
      </c>
      <c r="H223" s="13">
        <v>0.97598183708146025</v>
      </c>
      <c r="I223" s="13">
        <v>36.144108977511237</v>
      </c>
      <c r="J223" s="13">
        <v>36.020408163265309</v>
      </c>
      <c r="K223" s="10">
        <v>36</v>
      </c>
      <c r="L223" s="13">
        <v>0.89772731185291188</v>
      </c>
      <c r="M223" s="13">
        <v>1.00400302715309</v>
      </c>
      <c r="N223" s="13">
        <v>1.0005668934240364</v>
      </c>
      <c r="O223" s="13">
        <v>1.0036988389702275</v>
      </c>
    </row>
    <row r="224" spans="1:15" s="10" customFormat="1" x14ac:dyDescent="0.3">
      <c r="A224" s="27"/>
      <c r="B224" s="10">
        <v>6</v>
      </c>
      <c r="C224" s="10">
        <v>36</v>
      </c>
      <c r="D224" s="13">
        <v>0.91267600000000004</v>
      </c>
      <c r="E224" s="13">
        <v>1.1553345593616287</v>
      </c>
      <c r="F224" s="13">
        <v>0.95545398968320439</v>
      </c>
      <c r="G224" s="13">
        <v>1.0990745257925758</v>
      </c>
      <c r="H224" s="13">
        <v>0.95522757752323784</v>
      </c>
      <c r="I224" s="13">
        <v>36.268634534860574</v>
      </c>
      <c r="J224" s="13">
        <v>36.020408163265309</v>
      </c>
      <c r="K224" s="10">
        <v>36</v>
      </c>
      <c r="L224" s="13">
        <v>0.93595492866925911</v>
      </c>
      <c r="M224" s="13">
        <v>1.0074620704127937</v>
      </c>
      <c r="N224" s="13">
        <v>1.0005668934240364</v>
      </c>
      <c r="O224" s="13">
        <v>1.0255062351472581</v>
      </c>
    </row>
    <row r="225" spans="1:15" s="10" customFormat="1" x14ac:dyDescent="0.3">
      <c r="A225" s="27"/>
      <c r="B225" s="10">
        <v>6</v>
      </c>
      <c r="C225" s="10">
        <v>36</v>
      </c>
      <c r="D225" s="13">
        <v>0.79191400000000001</v>
      </c>
      <c r="E225" s="13">
        <v>1.0172855364103659</v>
      </c>
      <c r="F225" s="13">
        <v>0.8412883666765385</v>
      </c>
      <c r="G225" s="13">
        <v>1.0692127782636576</v>
      </c>
      <c r="H225" s="13">
        <v>0.94131100745920315</v>
      </c>
      <c r="I225" s="13">
        <v>36.352133955244781</v>
      </c>
      <c r="J225" s="13">
        <v>36.020408163265309</v>
      </c>
      <c r="K225" s="10">
        <v>36</v>
      </c>
      <c r="L225" s="13">
        <v>0.82411921633619889</v>
      </c>
      <c r="M225" s="13">
        <v>1.0097814987567995</v>
      </c>
      <c r="N225" s="13">
        <v>1.0005668934240364</v>
      </c>
      <c r="O225" s="13">
        <v>1.040667567862418</v>
      </c>
    </row>
    <row r="226" spans="1:15" s="10" customFormat="1" x14ac:dyDescent="0.3">
      <c r="A226" s="27"/>
      <c r="B226" s="10">
        <v>6</v>
      </c>
      <c r="C226" s="10">
        <v>36</v>
      </c>
      <c r="D226" s="13">
        <v>0.86529</v>
      </c>
      <c r="E226" s="13">
        <v>1.0753967991113604</v>
      </c>
      <c r="F226" s="13">
        <v>0.88934599409129578</v>
      </c>
      <c r="G226" s="13">
        <v>1.1595011766975061</v>
      </c>
      <c r="H226" s="13">
        <v>0.97295091645870024</v>
      </c>
      <c r="I226" s="13">
        <v>36.1622945012478</v>
      </c>
      <c r="J226" s="13">
        <v>36.020408163265309</v>
      </c>
      <c r="K226" s="10">
        <v>36</v>
      </c>
      <c r="L226" s="13">
        <v>0.8711960758445324</v>
      </c>
      <c r="M226" s="13">
        <v>1.0045081805902167</v>
      </c>
      <c r="N226" s="13">
        <v>1.0005668934240364</v>
      </c>
      <c r="O226" s="13">
        <v>1.0068255450132699</v>
      </c>
    </row>
    <row r="227" spans="1:15" s="10" customFormat="1" x14ac:dyDescent="0.3">
      <c r="A227" s="27"/>
      <c r="B227" s="10">
        <v>6</v>
      </c>
      <c r="C227" s="10">
        <v>36</v>
      </c>
      <c r="D227" s="13">
        <v>0.97770299999999999</v>
      </c>
      <c r="E227" s="13">
        <v>1.2333847477570186</v>
      </c>
      <c r="F227" s="13">
        <v>1.0200009759164439</v>
      </c>
      <c r="G227" s="13">
        <v>1.1003329498472529</v>
      </c>
      <c r="H227" s="13">
        <v>0.95853143583667622</v>
      </c>
      <c r="I227" s="13">
        <v>36.248811384979945</v>
      </c>
      <c r="J227" s="13">
        <v>36.020408163265309</v>
      </c>
      <c r="K227" s="10">
        <v>36</v>
      </c>
      <c r="L227" s="13">
        <v>0.99918462946916697</v>
      </c>
      <c r="M227" s="13">
        <v>1.0069114273605539</v>
      </c>
      <c r="N227" s="13">
        <v>1.0005668934240364</v>
      </c>
      <c r="O227" s="13">
        <v>1.0219715286433273</v>
      </c>
    </row>
    <row r="228" spans="1:15" s="10" customFormat="1" x14ac:dyDescent="0.3">
      <c r="A228" s="27"/>
      <c r="B228" s="10">
        <v>6</v>
      </c>
      <c r="C228" s="10">
        <v>36</v>
      </c>
      <c r="D228" s="13">
        <v>0.81649799999999995</v>
      </c>
      <c r="E228" s="13">
        <v>1.0373134255212904</v>
      </c>
      <c r="F228" s="13">
        <v>0.8578512976482725</v>
      </c>
      <c r="G228" s="13">
        <v>1.2284517295054616</v>
      </c>
      <c r="H228" s="13">
        <v>0.95179432873548231</v>
      </c>
      <c r="I228" s="13">
        <v>36.289234027587106</v>
      </c>
      <c r="J228" s="13">
        <v>36.020408163265309</v>
      </c>
      <c r="K228" s="10">
        <v>36</v>
      </c>
      <c r="L228" s="13">
        <v>0.84034412830850969</v>
      </c>
      <c r="M228" s="13">
        <v>1.0080342785440863</v>
      </c>
      <c r="N228" s="13">
        <v>1.0005668934240364</v>
      </c>
      <c r="O228" s="13">
        <v>1.0292053725894121</v>
      </c>
    </row>
    <row r="229" spans="1:15" s="10" customFormat="1" x14ac:dyDescent="0.3">
      <c r="A229" s="27"/>
      <c r="B229" s="10">
        <v>6</v>
      </c>
      <c r="C229" s="10">
        <v>36</v>
      </c>
      <c r="D229" s="13">
        <v>0.84362999999999999</v>
      </c>
      <c r="E229" s="13">
        <v>1.0385968083904111</v>
      </c>
      <c r="F229" s="13">
        <v>0.85891264673772583</v>
      </c>
      <c r="G229" s="13">
        <v>1.0519830499555376</v>
      </c>
      <c r="H229" s="13">
        <v>0.98220698368364756</v>
      </c>
      <c r="I229" s="13">
        <v>36.106758097898116</v>
      </c>
      <c r="J229" s="13">
        <v>36.020408163265309</v>
      </c>
      <c r="K229" s="10">
        <v>36</v>
      </c>
      <c r="L229" s="13">
        <v>0.84138381721246402</v>
      </c>
      <c r="M229" s="13">
        <v>1.002965502719392</v>
      </c>
      <c r="N229" s="13">
        <v>1.0005668934240364</v>
      </c>
      <c r="O229" s="13">
        <v>0.99733747876730794</v>
      </c>
    </row>
    <row r="230" spans="1:15" s="10" customFormat="1" x14ac:dyDescent="0.3">
      <c r="A230" s="27"/>
      <c r="B230" s="10">
        <v>6</v>
      </c>
      <c r="C230" s="10">
        <v>36</v>
      </c>
      <c r="D230" s="13">
        <v>0.92625100000000005</v>
      </c>
      <c r="E230" s="13">
        <v>1.1510007883131119</v>
      </c>
      <c r="F230" s="13">
        <v>0.95186998987541993</v>
      </c>
      <c r="G230" s="13">
        <v>1.0193605314976226</v>
      </c>
      <c r="H230" s="13">
        <v>0.97308562078023608</v>
      </c>
      <c r="I230" s="13">
        <v>36.16148627531858</v>
      </c>
      <c r="J230" s="13">
        <v>36.020408163265309</v>
      </c>
      <c r="K230" s="10">
        <v>36</v>
      </c>
      <c r="L230" s="13">
        <v>0.93244407171469468</v>
      </c>
      <c r="M230" s="13">
        <v>1.0044857298699605</v>
      </c>
      <c r="N230" s="13">
        <v>1.0005668934240364</v>
      </c>
      <c r="O230" s="13">
        <v>1.0066861700712815</v>
      </c>
    </row>
    <row r="231" spans="1:15" s="10" customFormat="1" x14ac:dyDescent="0.3">
      <c r="A231" s="27"/>
      <c r="B231" s="10">
        <v>6</v>
      </c>
      <c r="C231" s="10">
        <v>36</v>
      </c>
      <c r="D231" s="13">
        <v>0.96442399999999995</v>
      </c>
      <c r="E231" s="13">
        <v>1.2108945384187622</v>
      </c>
      <c r="F231" s="13">
        <v>1.0014017225080456</v>
      </c>
      <c r="G231" s="13">
        <v>1.1583276053806062</v>
      </c>
      <c r="H231" s="13">
        <v>0.96307403744479925</v>
      </c>
      <c r="I231" s="13">
        <v>36.221555775331204</v>
      </c>
      <c r="J231" s="13">
        <v>36.020408163265309</v>
      </c>
      <c r="K231" s="10">
        <v>36</v>
      </c>
      <c r="L231" s="13">
        <v>0.98096495266094019</v>
      </c>
      <c r="M231" s="13">
        <v>1.0061543270925335</v>
      </c>
      <c r="N231" s="13">
        <v>1.0005668934240364</v>
      </c>
      <c r="O231" s="13">
        <v>1.0171511209394832</v>
      </c>
    </row>
    <row r="232" spans="1:15" s="10" customFormat="1" x14ac:dyDescent="0.3">
      <c r="A232" s="27"/>
      <c r="B232" s="10">
        <v>6</v>
      </c>
      <c r="C232" s="10">
        <v>36</v>
      </c>
      <c r="D232" s="13">
        <v>0.85482899999999995</v>
      </c>
      <c r="E232" s="13">
        <v>1.0759000821037634</v>
      </c>
      <c r="F232" s="13">
        <v>0.88976220577572507</v>
      </c>
      <c r="G232" s="13">
        <v>1.1019058203863661</v>
      </c>
      <c r="H232" s="13">
        <v>0.96073871698644564</v>
      </c>
      <c r="I232" s="13">
        <v>36.235567698081326</v>
      </c>
      <c r="J232" s="13">
        <v>36.020408163265309</v>
      </c>
      <c r="K232" s="10">
        <v>36</v>
      </c>
      <c r="L232" s="13">
        <v>0.87160379341295302</v>
      </c>
      <c r="M232" s="13">
        <v>1.0065435471689257</v>
      </c>
      <c r="N232" s="13">
        <v>1.0005668934240364</v>
      </c>
      <c r="O232" s="13">
        <v>1.0196235661318849</v>
      </c>
    </row>
    <row r="233" spans="1:15" s="10" customFormat="1" x14ac:dyDescent="0.3">
      <c r="A233" s="27"/>
      <c r="B233" s="10">
        <v>6</v>
      </c>
      <c r="C233" s="10">
        <v>36</v>
      </c>
      <c r="D233" s="13">
        <v>0.86783500000000002</v>
      </c>
      <c r="E233" s="13">
        <v>1.0919088730819919</v>
      </c>
      <c r="F233" s="13">
        <v>0.90300136934632258</v>
      </c>
      <c r="G233" s="13">
        <v>1.1073475643060471</v>
      </c>
      <c r="H233" s="13">
        <v>0.96105612844000521</v>
      </c>
      <c r="I233" s="13">
        <v>36.233663229359969</v>
      </c>
      <c r="J233" s="13">
        <v>36.020408163265309</v>
      </c>
      <c r="K233" s="10">
        <v>36</v>
      </c>
      <c r="L233" s="13">
        <v>0.88457276997190559</v>
      </c>
      <c r="M233" s="13">
        <v>1.0064906452599991</v>
      </c>
      <c r="N233" s="13">
        <v>1.0005668934240364</v>
      </c>
      <c r="O233" s="13">
        <v>1.0192868114006759</v>
      </c>
    </row>
    <row r="234" spans="1:15" s="10" customFormat="1" x14ac:dyDescent="0.3">
      <c r="A234" s="27"/>
      <c r="B234" s="10">
        <v>6</v>
      </c>
      <c r="C234" s="10">
        <v>36</v>
      </c>
      <c r="D234" s="13">
        <v>0.75599499999999997</v>
      </c>
      <c r="E234" s="13">
        <v>1.0260351115809339</v>
      </c>
      <c r="F234" s="13">
        <v>0.84852420709783705</v>
      </c>
      <c r="G234" s="13">
        <v>1.1463464944253317</v>
      </c>
      <c r="H234" s="13">
        <v>0.89095277857268218</v>
      </c>
      <c r="I234" s="13">
        <v>36.654283328563906</v>
      </c>
      <c r="J234" s="13">
        <v>36.020408163265309</v>
      </c>
      <c r="K234" s="10">
        <v>36</v>
      </c>
      <c r="L234" s="13">
        <v>0.83120738654481785</v>
      </c>
      <c r="M234" s="13">
        <v>1.018174536904553</v>
      </c>
      <c r="N234" s="13">
        <v>1.0005668934240364</v>
      </c>
      <c r="O234" s="13">
        <v>1.0994879417784746</v>
      </c>
    </row>
    <row r="235" spans="1:15" s="10" customFormat="1" x14ac:dyDescent="0.3">
      <c r="A235" s="27"/>
      <c r="B235" s="10">
        <v>6</v>
      </c>
      <c r="C235" s="10">
        <v>37</v>
      </c>
      <c r="D235" s="13">
        <v>0.80210999999999999</v>
      </c>
      <c r="E235" s="13">
        <v>1.0158233627367801</v>
      </c>
      <c r="F235" s="13">
        <v>0.84007915878197892</v>
      </c>
      <c r="G235" s="13">
        <v>1.2117817939938991</v>
      </c>
      <c r="H235" s="13">
        <v>0.95480287972263234</v>
      </c>
      <c r="I235" s="13">
        <v>36.271182721664204</v>
      </c>
      <c r="J235" s="13">
        <v>36.020408163265309</v>
      </c>
      <c r="K235" s="10">
        <v>36</v>
      </c>
      <c r="L235" s="13">
        <v>0.82293468615377319</v>
      </c>
      <c r="M235" s="13">
        <v>0.98030223572065411</v>
      </c>
      <c r="N235" s="13">
        <v>0.97352454495311647</v>
      </c>
      <c r="O235" s="13">
        <v>1.0259623819099291</v>
      </c>
    </row>
    <row r="236" spans="1:15" s="10" customFormat="1" x14ac:dyDescent="0.3">
      <c r="A236" s="27"/>
      <c r="B236" s="10">
        <v>6</v>
      </c>
      <c r="C236" s="10">
        <v>37</v>
      </c>
      <c r="D236" s="13">
        <v>0.74853099999999995</v>
      </c>
      <c r="E236" s="13">
        <v>1.0074928294086731</v>
      </c>
      <c r="F236" s="13">
        <v>0.83318986317488952</v>
      </c>
      <c r="G236" s="13">
        <v>1.1842367820589048</v>
      </c>
      <c r="H236" s="13">
        <v>0.89839187090887662</v>
      </c>
      <c r="I236" s="13">
        <v>36.609648774546741</v>
      </c>
      <c r="J236" s="13">
        <v>36.020408163265309</v>
      </c>
      <c r="K236" s="10">
        <v>36</v>
      </c>
      <c r="L236" s="13">
        <v>0.81618598841621626</v>
      </c>
      <c r="M236" s="13">
        <v>0.98944996687964171</v>
      </c>
      <c r="N236" s="13">
        <v>0.97352454495311647</v>
      </c>
      <c r="O236" s="13">
        <v>1.0903836827281921</v>
      </c>
    </row>
    <row r="237" spans="1:15" s="10" customFormat="1" x14ac:dyDescent="0.3">
      <c r="A237" s="27"/>
      <c r="B237" s="10">
        <v>6</v>
      </c>
      <c r="C237" s="10">
        <v>36</v>
      </c>
      <c r="D237" s="13">
        <v>0.82346600000000003</v>
      </c>
      <c r="E237" s="13">
        <v>1.0159707740772903</v>
      </c>
      <c r="F237" s="13">
        <v>0.84020106697928321</v>
      </c>
      <c r="G237" s="13">
        <v>1.0428581946561939</v>
      </c>
      <c r="H237" s="13">
        <v>0.98008206887971516</v>
      </c>
      <c r="I237" s="13">
        <v>36.11950758672171</v>
      </c>
      <c r="J237" s="13">
        <v>36.020408163265309</v>
      </c>
      <c r="K237" s="10">
        <v>36</v>
      </c>
      <c r="L237" s="13">
        <v>0.82305410642868349</v>
      </c>
      <c r="M237" s="13">
        <v>1.0033196551867141</v>
      </c>
      <c r="N237" s="13">
        <v>1.0005668934240364</v>
      </c>
      <c r="O237" s="13">
        <v>0.9994998050055296</v>
      </c>
    </row>
    <row r="238" spans="1:15" s="10" customFormat="1" x14ac:dyDescent="0.3">
      <c r="A238" s="27"/>
      <c r="B238" s="10">
        <v>6</v>
      </c>
      <c r="C238" s="10">
        <v>36</v>
      </c>
      <c r="D238" s="13">
        <v>0.98646699999999998</v>
      </c>
      <c r="E238" s="13">
        <v>1.2005987088589867</v>
      </c>
      <c r="F238" s="13">
        <v>0.99288714000008216</v>
      </c>
      <c r="G238" s="13">
        <v>1.1087790079029347</v>
      </c>
      <c r="H238" s="13">
        <v>0.9935338673033054</v>
      </c>
      <c r="I238" s="13">
        <v>36.038796796180165</v>
      </c>
      <c r="J238" s="13">
        <v>36.020408163265309</v>
      </c>
      <c r="K238" s="10">
        <v>36</v>
      </c>
      <c r="L238" s="13">
        <v>0.97262413714293516</v>
      </c>
      <c r="M238" s="13">
        <v>1.0010776887827824</v>
      </c>
      <c r="N238" s="13">
        <v>1.0005668934240364</v>
      </c>
      <c r="O238" s="13">
        <v>0.98596723168938771</v>
      </c>
    </row>
    <row r="239" spans="1:15" s="10" customFormat="1" x14ac:dyDescent="0.3">
      <c r="A239" s="27"/>
      <c r="B239" s="10">
        <v>6</v>
      </c>
      <c r="C239" s="10">
        <v>36</v>
      </c>
      <c r="D239" s="13">
        <v>0.88926400000000005</v>
      </c>
      <c r="E239" s="13">
        <v>1.1373899018296854</v>
      </c>
      <c r="F239" s="13">
        <v>0.94061387735949131</v>
      </c>
      <c r="G239" s="13">
        <v>1.1257692728189683</v>
      </c>
      <c r="H239" s="13">
        <v>0.94540812272125774</v>
      </c>
      <c r="I239" s="13">
        <v>36.327551263672454</v>
      </c>
      <c r="J239" s="13">
        <v>36.020408163265309</v>
      </c>
      <c r="K239" s="10">
        <v>36</v>
      </c>
      <c r="L239" s="13">
        <v>0.92141767578072387</v>
      </c>
      <c r="M239" s="13">
        <v>1.0090986462131237</v>
      </c>
      <c r="N239" s="13">
        <v>1.0005668934240364</v>
      </c>
      <c r="O239" s="13">
        <v>1.0361576267348322</v>
      </c>
    </row>
    <row r="240" spans="1:15" s="10" customFormat="1" x14ac:dyDescent="0.3">
      <c r="A240" s="27"/>
      <c r="B240" s="10">
        <v>6</v>
      </c>
      <c r="C240" s="10">
        <v>36</v>
      </c>
      <c r="D240" s="13">
        <v>0.72164499999999998</v>
      </c>
      <c r="E240" s="13">
        <v>0.98332198109214419</v>
      </c>
      <c r="F240" s="13">
        <v>0.81320073251925018</v>
      </c>
      <c r="G240" s="13">
        <v>1.1923937294682085</v>
      </c>
      <c r="H240" s="13">
        <v>0.88741312094540825</v>
      </c>
      <c r="I240" s="13">
        <v>36.675521274327551</v>
      </c>
      <c r="J240" s="13">
        <v>36.020408163265309</v>
      </c>
      <c r="K240" s="10">
        <v>36</v>
      </c>
      <c r="L240" s="13">
        <v>0.7966047992025288</v>
      </c>
      <c r="M240" s="13">
        <v>1.018764479842432</v>
      </c>
      <c r="N240" s="13">
        <v>1.0005668934240364</v>
      </c>
      <c r="O240" s="13">
        <v>1.1038735101088886</v>
      </c>
    </row>
    <row r="241" spans="1:15" s="10" customFormat="1" x14ac:dyDescent="0.3">
      <c r="A241" s="27"/>
      <c r="B241" s="10">
        <v>6</v>
      </c>
      <c r="C241" s="10">
        <v>36</v>
      </c>
      <c r="D241" s="13">
        <v>0.85988699999999996</v>
      </c>
      <c r="E241" s="13">
        <v>1.1235695680430371</v>
      </c>
      <c r="F241" s="13">
        <v>0.92918455331806138</v>
      </c>
      <c r="G241" s="13">
        <v>1.3136542178499799</v>
      </c>
      <c r="H241" s="13">
        <v>0.92542110921818055</v>
      </c>
      <c r="I241" s="13">
        <v>36.44747334469092</v>
      </c>
      <c r="J241" s="13">
        <v>36.020408163265309</v>
      </c>
      <c r="K241" s="10">
        <v>36</v>
      </c>
      <c r="L241" s="13">
        <v>0.91022160325034351</v>
      </c>
      <c r="M241" s="13">
        <v>1.0124298151303033</v>
      </c>
      <c r="N241" s="13">
        <v>1.0005668934240364</v>
      </c>
      <c r="O241" s="13">
        <v>1.0585362998281675</v>
      </c>
    </row>
    <row r="242" spans="1:15" s="10" customFormat="1" x14ac:dyDescent="0.3">
      <c r="A242" s="27"/>
      <c r="B242" s="10">
        <v>6</v>
      </c>
      <c r="C242" s="10">
        <v>36</v>
      </c>
      <c r="D242" s="13">
        <v>0.74150199999999999</v>
      </c>
      <c r="E242" s="13">
        <v>0.95571419302867222</v>
      </c>
      <c r="F242" s="13">
        <v>0.79036927557214076</v>
      </c>
      <c r="G242" s="13">
        <v>1.1082635982265336</v>
      </c>
      <c r="H242" s="13">
        <v>0.93817159006242212</v>
      </c>
      <c r="I242" s="13">
        <v>36.370970459625468</v>
      </c>
      <c r="J242" s="13">
        <v>36.020408163265309</v>
      </c>
      <c r="K242" s="10">
        <v>36</v>
      </c>
      <c r="L242" s="13">
        <v>0.77423929035638084</v>
      </c>
      <c r="M242" s="13">
        <v>1.0103047349895964</v>
      </c>
      <c r="N242" s="13">
        <v>1.0005668934240364</v>
      </c>
      <c r="O242" s="13">
        <v>1.0441499690579132</v>
      </c>
    </row>
    <row r="243" spans="1:15" s="10" customFormat="1" x14ac:dyDescent="0.3">
      <c r="A243" s="27"/>
      <c r="B243" s="10">
        <v>6</v>
      </c>
      <c r="C243" s="10">
        <v>36</v>
      </c>
      <c r="D243" s="13">
        <v>0.81042999999999998</v>
      </c>
      <c r="E243" s="13">
        <v>0.98582867518545703</v>
      </c>
      <c r="F243" s="13">
        <v>0.81527375184768991</v>
      </c>
      <c r="G243" s="13">
        <v>1.1718521667713415</v>
      </c>
      <c r="H243" s="13">
        <v>0.99405874181928178</v>
      </c>
      <c r="I243" s="13">
        <v>36.03564754908431</v>
      </c>
      <c r="J243" s="13">
        <v>36.020408163265309</v>
      </c>
      <c r="K243" s="10">
        <v>36</v>
      </c>
      <c r="L243" s="13">
        <v>0.79863551201406158</v>
      </c>
      <c r="M243" s="13">
        <v>1.0009902096967864</v>
      </c>
      <c r="N243" s="13">
        <v>1.0005668934240364</v>
      </c>
      <c r="O243" s="13">
        <v>0.98544662958437079</v>
      </c>
    </row>
    <row r="244" spans="1:15" s="10" customFormat="1" x14ac:dyDescent="0.3">
      <c r="A244" s="27"/>
      <c r="B244" s="10">
        <v>6</v>
      </c>
      <c r="C244" s="10">
        <v>36</v>
      </c>
      <c r="D244" s="13">
        <v>0.93449499999999996</v>
      </c>
      <c r="E244" s="13">
        <v>1.1738729686614355</v>
      </c>
      <c r="F244" s="13">
        <v>0.97078513076641371</v>
      </c>
      <c r="G244" s="13">
        <v>1.078882900622206</v>
      </c>
      <c r="H244" s="13">
        <v>0.96261775173898323</v>
      </c>
      <c r="I244" s="13">
        <v>36.224293489566101</v>
      </c>
      <c r="J244" s="13">
        <v>36.020408163265309</v>
      </c>
      <c r="K244" s="10">
        <v>36</v>
      </c>
      <c r="L244" s="13">
        <v>0.95097318932219876</v>
      </c>
      <c r="M244" s="13">
        <v>1.0062303747101695</v>
      </c>
      <c r="N244" s="13">
        <v>1.0005668934240364</v>
      </c>
      <c r="O244" s="13">
        <v>1.0176332557394088</v>
      </c>
    </row>
    <row r="245" spans="1:15" s="10" customFormat="1" x14ac:dyDescent="0.3">
      <c r="A245" s="27"/>
      <c r="B245" s="10">
        <v>6</v>
      </c>
      <c r="C245" s="10">
        <v>36</v>
      </c>
      <c r="D245" s="13">
        <v>0.71232899999999999</v>
      </c>
      <c r="E245" s="13">
        <v>0.95377137120719435</v>
      </c>
      <c r="F245" s="13">
        <v>0.78876257485888557</v>
      </c>
      <c r="G245" s="13">
        <v>1.2526868003695342</v>
      </c>
      <c r="H245" s="13">
        <v>0.90309685411663954</v>
      </c>
      <c r="I245" s="13">
        <v>36.581418875300166</v>
      </c>
      <c r="J245" s="13">
        <v>36.020408163265309</v>
      </c>
      <c r="K245" s="10">
        <v>36</v>
      </c>
      <c r="L245" s="13">
        <v>0.77266537945360025</v>
      </c>
      <c r="M245" s="13">
        <v>1.0161505243138935</v>
      </c>
      <c r="N245" s="13">
        <v>1.0005668934240364</v>
      </c>
      <c r="O245" s="13">
        <v>1.0847029665415844</v>
      </c>
    </row>
    <row r="246" spans="1:15" s="10" customFormat="1" x14ac:dyDescent="0.3">
      <c r="A246" s="27"/>
      <c r="B246" s="10">
        <v>6</v>
      </c>
      <c r="C246" s="10">
        <v>36</v>
      </c>
      <c r="D246" s="13">
        <v>0.88141499999999995</v>
      </c>
      <c r="E246" s="13">
        <v>1.1359871237404362</v>
      </c>
      <c r="F246" s="13">
        <v>0.93945378921778999</v>
      </c>
      <c r="G246" s="13">
        <v>1.1344852805595267</v>
      </c>
      <c r="H246" s="13">
        <v>0.93822070879493236</v>
      </c>
      <c r="I246" s="13">
        <v>36.370675747230408</v>
      </c>
      <c r="J246" s="13">
        <v>36.020408163265309</v>
      </c>
      <c r="K246" s="10">
        <v>36</v>
      </c>
      <c r="L246" s="13">
        <v>0.92028126290722057</v>
      </c>
      <c r="M246" s="13">
        <v>1.0102965485341779</v>
      </c>
      <c r="N246" s="13">
        <v>1.0005668934240364</v>
      </c>
      <c r="O246" s="13">
        <v>1.0440953046036436</v>
      </c>
    </row>
    <row r="247" spans="1:15" s="10" customFormat="1" x14ac:dyDescent="0.3">
      <c r="A247" s="27"/>
      <c r="B247" s="10">
        <v>6</v>
      </c>
      <c r="C247" s="10">
        <v>36</v>
      </c>
      <c r="D247" s="13">
        <v>0.87289099999999997</v>
      </c>
      <c r="E247" s="13">
        <v>1.0869070580119418</v>
      </c>
      <c r="F247" s="13">
        <v>0.89886490157981014</v>
      </c>
      <c r="G247" s="13">
        <v>1.1662729002931398</v>
      </c>
      <c r="H247" s="13">
        <v>0.97110366470627629</v>
      </c>
      <c r="I247" s="13">
        <v>36.173378011762345</v>
      </c>
      <c r="J247" s="13">
        <v>36.020408163265309</v>
      </c>
      <c r="K247" s="10">
        <v>36</v>
      </c>
      <c r="L247" s="13">
        <v>0.88052071991491387</v>
      </c>
      <c r="M247" s="13">
        <v>1.0048160558822874</v>
      </c>
      <c r="N247" s="13">
        <v>1.0005668934240364</v>
      </c>
      <c r="O247" s="13">
        <v>1.0087407476018355</v>
      </c>
    </row>
    <row r="248" spans="1:15" s="10" customFormat="1" x14ac:dyDescent="0.3">
      <c r="A248" s="27"/>
      <c r="B248" s="10">
        <v>6</v>
      </c>
      <c r="C248" s="10">
        <v>35</v>
      </c>
      <c r="D248" s="13">
        <v>0.81421900000000003</v>
      </c>
      <c r="E248" s="13">
        <v>1.0210529465477549</v>
      </c>
      <c r="F248" s="13">
        <v>0.84440398978100972</v>
      </c>
      <c r="G248" s="13">
        <v>1.3541529864021657</v>
      </c>
      <c r="H248" s="13">
        <v>0.96425290483428672</v>
      </c>
      <c r="I248" s="13">
        <v>36.214482570994278</v>
      </c>
      <c r="J248" s="13">
        <v>36.020408163265309</v>
      </c>
      <c r="K248" s="10">
        <v>36</v>
      </c>
      <c r="L248" s="13">
        <v>0.82717125529568092</v>
      </c>
      <c r="M248" s="13">
        <v>1.034699502028408</v>
      </c>
      <c r="N248" s="13">
        <v>1.0291545189504374</v>
      </c>
      <c r="O248" s="13">
        <v>1.0159075817386733</v>
      </c>
    </row>
    <row r="249" spans="1:15" s="10" customFormat="1" x14ac:dyDescent="0.3">
      <c r="A249" s="27"/>
      <c r="B249" s="10">
        <v>6</v>
      </c>
      <c r="C249" s="10">
        <v>36</v>
      </c>
      <c r="D249" s="13">
        <v>0.89029400000000003</v>
      </c>
      <c r="E249" s="13">
        <v>1.0927217804786873</v>
      </c>
      <c r="F249" s="13">
        <v>0.90367363835197279</v>
      </c>
      <c r="G249" s="13">
        <v>1.1358877385945205</v>
      </c>
      <c r="H249" s="13">
        <v>0.98519416990366881</v>
      </c>
      <c r="I249" s="13">
        <v>36.088834980577985</v>
      </c>
      <c r="J249" s="13">
        <v>36.020408163265309</v>
      </c>
      <c r="K249" s="10">
        <v>36</v>
      </c>
      <c r="L249" s="13">
        <v>0.88523131920193032</v>
      </c>
      <c r="M249" s="13">
        <v>1.0024676383493885</v>
      </c>
      <c r="N249" s="13">
        <v>1.0005668934240364</v>
      </c>
      <c r="O249" s="13">
        <v>0.99431347307960105</v>
      </c>
    </row>
    <row r="250" spans="1:15" s="10" customFormat="1" x14ac:dyDescent="0.3">
      <c r="A250" s="27"/>
      <c r="B250" s="10">
        <v>6</v>
      </c>
      <c r="C250" s="10">
        <v>36</v>
      </c>
      <c r="D250" s="13">
        <v>0.90316399999999997</v>
      </c>
      <c r="E250" s="13">
        <v>1.10160289107997</v>
      </c>
      <c r="F250" s="13">
        <v>0.91101825769885869</v>
      </c>
      <c r="G250" s="13">
        <v>1.0469470166520078</v>
      </c>
      <c r="H250" s="13">
        <v>0.99137859463025713</v>
      </c>
      <c r="I250" s="13">
        <v>36.051728432218454</v>
      </c>
      <c r="J250" s="13">
        <v>36.020408163265309</v>
      </c>
      <c r="K250" s="10">
        <v>36</v>
      </c>
      <c r="L250" s="13">
        <v>0.89242604835806338</v>
      </c>
      <c r="M250" s="13">
        <v>1.0014369008949571</v>
      </c>
      <c r="N250" s="13">
        <v>1.0005668934240364</v>
      </c>
      <c r="O250" s="13">
        <v>0.98811073997420562</v>
      </c>
    </row>
    <row r="251" spans="1:15" s="10" customFormat="1" x14ac:dyDescent="0.3">
      <c r="A251" s="27"/>
      <c r="B251" s="10">
        <v>6</v>
      </c>
      <c r="C251" s="10">
        <v>36</v>
      </c>
      <c r="D251" s="13">
        <v>0.94875600000000004</v>
      </c>
      <c r="E251" s="13">
        <v>1.1541303637056108</v>
      </c>
      <c r="F251" s="13">
        <v>0.95445812789184847</v>
      </c>
      <c r="G251" s="13">
        <v>1.0762681446861084</v>
      </c>
      <c r="H251" s="13">
        <v>0.99402579565806315</v>
      </c>
      <c r="I251" s="13">
        <v>36.03584522605162</v>
      </c>
      <c r="J251" s="13">
        <v>36.020408163265309</v>
      </c>
      <c r="K251" s="10">
        <v>36</v>
      </c>
      <c r="L251" s="13">
        <v>0.93497939058793089</v>
      </c>
      <c r="M251" s="13">
        <v>1.0009957007236561</v>
      </c>
      <c r="N251" s="13">
        <v>1.0005668934240364</v>
      </c>
      <c r="O251" s="13">
        <v>0.9854792913962398</v>
      </c>
    </row>
    <row r="252" spans="1:15" s="10" customFormat="1" x14ac:dyDescent="0.3">
      <c r="A252" s="27"/>
      <c r="B252" s="10">
        <v>6</v>
      </c>
      <c r="C252" s="10">
        <v>36</v>
      </c>
      <c r="D252" s="13">
        <v>0.94912600000000003</v>
      </c>
      <c r="E252" s="13">
        <v>1.2020600798034673</v>
      </c>
      <c r="F252" s="13">
        <v>0.99409568404301507</v>
      </c>
      <c r="G252" s="13">
        <v>1.0073088560373105</v>
      </c>
      <c r="H252" s="13">
        <v>0.95476322373705313</v>
      </c>
      <c r="I252" s="13">
        <v>36.271420657577679</v>
      </c>
      <c r="J252" s="13">
        <v>36.020408163265309</v>
      </c>
      <c r="K252" s="10">
        <v>36</v>
      </c>
      <c r="L252" s="13">
        <v>0.97380801702172659</v>
      </c>
      <c r="M252" s="13">
        <v>1.007539462710491</v>
      </c>
      <c r="N252" s="13">
        <v>1.0005668934240364</v>
      </c>
      <c r="O252" s="13">
        <v>1.026004995144719</v>
      </c>
    </row>
    <row r="253" spans="1:15" s="10" customFormat="1" x14ac:dyDescent="0.3">
      <c r="A253" s="27"/>
      <c r="B253" s="10">
        <v>6</v>
      </c>
      <c r="C253" s="10">
        <v>36</v>
      </c>
      <c r="D253" s="13">
        <v>0.87434199999999995</v>
      </c>
      <c r="E253" s="13">
        <v>1.1349973764873833</v>
      </c>
      <c r="F253" s="13">
        <v>0.93863527482813125</v>
      </c>
      <c r="G253" s="13">
        <v>1.1303664440824623</v>
      </c>
      <c r="H253" s="13">
        <v>0.93150345341548801</v>
      </c>
      <c r="I253" s="13">
        <v>36.410979279507075</v>
      </c>
      <c r="J253" s="13">
        <v>36.020408163265309</v>
      </c>
      <c r="K253" s="10">
        <v>36</v>
      </c>
      <c r="L253" s="13">
        <v>0.91947945289286093</v>
      </c>
      <c r="M253" s="13">
        <v>1.0114160910974188</v>
      </c>
      <c r="N253" s="13">
        <v>1.0005668934240364</v>
      </c>
      <c r="O253" s="13">
        <v>1.0516244820594927</v>
      </c>
    </row>
    <row r="254" spans="1:15" s="10" customFormat="1" x14ac:dyDescent="0.3">
      <c r="A254" s="27"/>
      <c r="B254" s="10">
        <v>6</v>
      </c>
      <c r="C254" s="10">
        <v>36</v>
      </c>
      <c r="D254" s="13">
        <v>0.99431599999999998</v>
      </c>
      <c r="E254" s="13">
        <v>1.2158694234197129</v>
      </c>
      <c r="F254" s="13">
        <v>1.0055159192866823</v>
      </c>
      <c r="G254" s="13">
        <v>1.063092910489752</v>
      </c>
      <c r="H254" s="13">
        <v>0.98886151967178448</v>
      </c>
      <c r="I254" s="13">
        <v>36.066830881969295</v>
      </c>
      <c r="J254" s="13">
        <v>36.020408163265309</v>
      </c>
      <c r="K254" s="10">
        <v>36</v>
      </c>
      <c r="L254" s="13">
        <v>0.98499518624001281</v>
      </c>
      <c r="M254" s="13">
        <v>1.0018564133880359</v>
      </c>
      <c r="N254" s="13">
        <v>1.0005668934240364</v>
      </c>
      <c r="O254" s="13">
        <v>0.99062590387765337</v>
      </c>
    </row>
    <row r="255" spans="1:15" s="10" customFormat="1" x14ac:dyDescent="0.3">
      <c r="A255" s="27"/>
      <c r="B255" s="10">
        <v>6</v>
      </c>
      <c r="C255" s="10">
        <v>36</v>
      </c>
      <c r="D255" s="13">
        <v>0.98182899999999995</v>
      </c>
      <c r="E255" s="13">
        <v>1.2552717494218595</v>
      </c>
      <c r="F255" s="13">
        <v>1.0381013805944015</v>
      </c>
      <c r="G255" s="13">
        <v>1.1241531993749594</v>
      </c>
      <c r="H255" s="13">
        <v>0.9457929816429097</v>
      </c>
      <c r="I255" s="13">
        <v>36.32524211014254</v>
      </c>
      <c r="J255" s="13">
        <v>36.020408163265309</v>
      </c>
      <c r="K255" s="10">
        <v>36</v>
      </c>
      <c r="L255" s="13">
        <v>1.0169156381332887</v>
      </c>
      <c r="M255" s="13">
        <v>1.0090345030595149</v>
      </c>
      <c r="N255" s="13">
        <v>1.0005668934240364</v>
      </c>
      <c r="O255" s="13">
        <v>1.0357359969335687</v>
      </c>
    </row>
    <row r="256" spans="1:15" s="10" customFormat="1" x14ac:dyDescent="0.3">
      <c r="A256" s="27"/>
      <c r="B256" s="10">
        <v>6</v>
      </c>
      <c r="C256" s="10">
        <v>36</v>
      </c>
      <c r="D256" s="13">
        <v>0.94855100000000003</v>
      </c>
      <c r="E256" s="13">
        <v>1.1834845046182341</v>
      </c>
      <c r="F256" s="13">
        <v>0.9787338070199666</v>
      </c>
      <c r="G256" s="13">
        <v>1.3087818406471381</v>
      </c>
      <c r="H256" s="13">
        <v>0.96916137278238434</v>
      </c>
      <c r="I256" s="13">
        <v>36.185031763305695</v>
      </c>
      <c r="J256" s="13">
        <v>36.020408163265309</v>
      </c>
      <c r="K256" s="10">
        <v>36</v>
      </c>
      <c r="L256" s="13">
        <v>0.95875964769302613</v>
      </c>
      <c r="M256" s="13">
        <v>1.005139771202936</v>
      </c>
      <c r="N256" s="13">
        <v>1.0005668934240364</v>
      </c>
      <c r="O256" s="13">
        <v>1.0107623603717946</v>
      </c>
    </row>
    <row r="257" spans="1:15" s="10" customFormat="1" x14ac:dyDescent="0.3">
      <c r="A257" s="27"/>
      <c r="B257" s="10">
        <v>6</v>
      </c>
      <c r="C257" s="10">
        <v>36</v>
      </c>
      <c r="D257" s="13">
        <v>0.79817300000000002</v>
      </c>
      <c r="E257" s="13">
        <v>1.0342368807270941</v>
      </c>
      <c r="F257" s="13">
        <v>0.85530701558362265</v>
      </c>
      <c r="G257" s="13">
        <v>1.0670391695092571</v>
      </c>
      <c r="H257" s="13">
        <v>0.93320057646827903</v>
      </c>
      <c r="I257" s="13">
        <v>36.400796541190324</v>
      </c>
      <c r="J257" s="13">
        <v>36.020408163265309</v>
      </c>
      <c r="K257" s="10">
        <v>36</v>
      </c>
      <c r="L257" s="13">
        <v>0.83785177036762826</v>
      </c>
      <c r="M257" s="13">
        <v>1.0111332372552868</v>
      </c>
      <c r="N257" s="13">
        <v>1.0005668934240364</v>
      </c>
      <c r="O257" s="13">
        <v>1.0497119927229162</v>
      </c>
    </row>
    <row r="258" spans="1:15" s="10" customFormat="1" x14ac:dyDescent="0.3">
      <c r="A258" s="27"/>
      <c r="B258" s="10">
        <v>6</v>
      </c>
      <c r="C258" s="10">
        <v>36</v>
      </c>
      <c r="D258" s="13">
        <v>0.780026</v>
      </c>
      <c r="E258" s="13">
        <v>0.95085205579295839</v>
      </c>
      <c r="F258" s="13">
        <v>0.78634832044480785</v>
      </c>
      <c r="G258" s="13">
        <v>1.2290371574068868</v>
      </c>
      <c r="H258" s="13">
        <v>0.99195989832949405</v>
      </c>
      <c r="I258" s="13">
        <v>36.048240610023036</v>
      </c>
      <c r="J258" s="13">
        <v>36.020408163265309</v>
      </c>
      <c r="K258" s="10">
        <v>36</v>
      </c>
      <c r="L258" s="13">
        <v>0.77030039553776897</v>
      </c>
      <c r="M258" s="13">
        <v>1.0013400169450843</v>
      </c>
      <c r="N258" s="13">
        <v>1.0005668934240364</v>
      </c>
      <c r="O258" s="13">
        <v>0.98753169194074164</v>
      </c>
    </row>
    <row r="259" spans="1:15" s="10" customFormat="1" x14ac:dyDescent="0.3">
      <c r="A259" s="27"/>
      <c r="B259" s="10">
        <v>6</v>
      </c>
      <c r="C259" s="10">
        <v>36</v>
      </c>
      <c r="D259" s="13">
        <v>0.78178400000000003</v>
      </c>
      <c r="E259" s="13">
        <v>0.95900348569241134</v>
      </c>
      <c r="F259" s="13">
        <v>0.79308949870866818</v>
      </c>
      <c r="G259" s="13">
        <v>1.1450936240654683</v>
      </c>
      <c r="H259" s="13">
        <v>0.98574499003318528</v>
      </c>
      <c r="I259" s="13">
        <v>36.085530059800888</v>
      </c>
      <c r="J259" s="13">
        <v>36.020408163265309</v>
      </c>
      <c r="K259" s="10">
        <v>36</v>
      </c>
      <c r="L259" s="13">
        <v>0.77690399873501992</v>
      </c>
      <c r="M259" s="13">
        <v>1.0023758349944691</v>
      </c>
      <c r="N259" s="13">
        <v>1.0005668934240364</v>
      </c>
      <c r="O259" s="13">
        <v>0.99375786500493724</v>
      </c>
    </row>
    <row r="260" spans="1:15" s="10" customFormat="1" x14ac:dyDescent="0.3">
      <c r="A260" s="27"/>
      <c r="B260" s="10">
        <v>6</v>
      </c>
      <c r="C260" s="10">
        <v>36</v>
      </c>
      <c r="D260" s="13">
        <v>0.97617699999999996</v>
      </c>
      <c r="E260" s="13">
        <v>1.1974886197264156</v>
      </c>
      <c r="F260" s="13">
        <v>0.99031511699089669</v>
      </c>
      <c r="G260" s="13">
        <v>1.1895413844656615</v>
      </c>
      <c r="H260" s="13">
        <v>0.9857236179188541</v>
      </c>
      <c r="I260" s="13">
        <v>36.085658292486876</v>
      </c>
      <c r="J260" s="13">
        <v>36.020408163265309</v>
      </c>
      <c r="K260" s="10">
        <v>36</v>
      </c>
      <c r="L260" s="13">
        <v>0.97010460439924329</v>
      </c>
      <c r="M260" s="13">
        <v>1.0023793970135244</v>
      </c>
      <c r="N260" s="13">
        <v>1.0005668934240364</v>
      </c>
      <c r="O260" s="13">
        <v>0.99377941131500058</v>
      </c>
    </row>
    <row r="261" spans="1:15" s="10" customFormat="1" x14ac:dyDescent="0.3">
      <c r="A261" s="27"/>
      <c r="B261" s="10">
        <v>6</v>
      </c>
      <c r="C261" s="10">
        <v>37</v>
      </c>
      <c r="D261" s="13">
        <v>0.882544</v>
      </c>
      <c r="E261" s="13">
        <v>1.0768505409596509</v>
      </c>
      <c r="F261" s="13">
        <v>0.89054822892246543</v>
      </c>
      <c r="G261" s="13">
        <v>1.2065647993068671</v>
      </c>
      <c r="H261" s="13">
        <v>0.99101202084007256</v>
      </c>
      <c r="I261" s="13">
        <v>36.053927874959562</v>
      </c>
      <c r="J261" s="13">
        <v>36.020408163265309</v>
      </c>
      <c r="K261" s="10">
        <v>36</v>
      </c>
      <c r="L261" s="13">
        <v>0.87237377527098436</v>
      </c>
      <c r="M261" s="13">
        <v>0.97443048310701519</v>
      </c>
      <c r="N261" s="13">
        <v>0.97352454495311647</v>
      </c>
      <c r="O261" s="13">
        <v>0.98847624058515426</v>
      </c>
    </row>
    <row r="262" spans="1:15" s="10" customFormat="1" x14ac:dyDescent="0.3">
      <c r="A262" s="27"/>
      <c r="B262" s="10">
        <v>6</v>
      </c>
      <c r="C262" s="10">
        <v>37</v>
      </c>
      <c r="D262" s="13">
        <v>0.83941399999999999</v>
      </c>
      <c r="E262" s="13">
        <v>1.0742542055409552</v>
      </c>
      <c r="F262" s="13">
        <v>0.8884010768146644</v>
      </c>
      <c r="G262" s="13">
        <v>1.295027199397182</v>
      </c>
      <c r="H262" s="13">
        <v>0.94485927798477454</v>
      </c>
      <c r="I262" s="13">
        <v>36.330844332091353</v>
      </c>
      <c r="J262" s="13">
        <v>36.020408163265309</v>
      </c>
      <c r="K262" s="10">
        <v>36</v>
      </c>
      <c r="L262" s="13">
        <v>0.87027044259395481</v>
      </c>
      <c r="M262" s="13">
        <v>0.9819147116781447</v>
      </c>
      <c r="N262" s="13">
        <v>0.97352454495311647</v>
      </c>
      <c r="O262" s="13">
        <v>1.036759504361322</v>
      </c>
    </row>
    <row r="263" spans="1:15" s="10" customFormat="1" x14ac:dyDescent="0.3">
      <c r="A263" s="27"/>
      <c r="B263" s="10">
        <v>6</v>
      </c>
      <c r="C263" s="10">
        <v>36</v>
      </c>
      <c r="D263" s="13">
        <v>0.88886500000000002</v>
      </c>
      <c r="E263" s="13">
        <v>1.1590718459989122</v>
      </c>
      <c r="F263" s="13">
        <v>0.95854470085361665</v>
      </c>
      <c r="G263" s="13">
        <v>1.2352636140885238</v>
      </c>
      <c r="H263" s="13">
        <v>0.92730677996387179</v>
      </c>
      <c r="I263" s="13">
        <v>36.436159320216767</v>
      </c>
      <c r="J263" s="13">
        <v>36.020408163265309</v>
      </c>
      <c r="K263" s="10">
        <v>36</v>
      </c>
      <c r="L263" s="13">
        <v>0.93898256410149961</v>
      </c>
      <c r="M263" s="13">
        <v>1.0121155366726879</v>
      </c>
      <c r="N263" s="13">
        <v>1.0005668934240364</v>
      </c>
      <c r="O263" s="13">
        <v>1.0563837749281382</v>
      </c>
    </row>
    <row r="264" spans="1:15" s="10" customFormat="1" x14ac:dyDescent="0.3">
      <c r="A264" s="27"/>
      <c r="B264" s="10">
        <v>6</v>
      </c>
      <c r="C264" s="10">
        <v>36</v>
      </c>
      <c r="D264" s="13">
        <v>0.99297599999999997</v>
      </c>
      <c r="E264" s="13">
        <v>1.2355864223503281</v>
      </c>
      <c r="F264" s="13">
        <v>1.0218217461488552</v>
      </c>
      <c r="G264" s="13">
        <v>1.1532835103474623</v>
      </c>
      <c r="H264" s="13">
        <v>0.97177027572805919</v>
      </c>
      <c r="I264" s="13">
        <v>36.169378345631642</v>
      </c>
      <c r="J264" s="13">
        <v>36.020408163265309</v>
      </c>
      <c r="K264" s="10">
        <v>36</v>
      </c>
      <c r="L264" s="13">
        <v>1.0009682411254066</v>
      </c>
      <c r="M264" s="13">
        <v>1.0047049540453235</v>
      </c>
      <c r="N264" s="13">
        <v>1.0005668934240364</v>
      </c>
      <c r="O264" s="13">
        <v>1.0080487757261067</v>
      </c>
    </row>
    <row r="265" spans="1:15" s="10" customFormat="1" x14ac:dyDescent="0.3">
      <c r="A265" s="27"/>
      <c r="B265" s="10">
        <v>6</v>
      </c>
      <c r="C265" s="10">
        <v>36</v>
      </c>
      <c r="D265" s="13">
        <v>0.80954000000000004</v>
      </c>
      <c r="E265" s="13">
        <v>1.0099840920961354</v>
      </c>
      <c r="F265" s="13">
        <v>0.83525012083341577</v>
      </c>
      <c r="G265" s="13">
        <v>1.0220784264220057</v>
      </c>
      <c r="H265" s="13">
        <v>0.96921865655312678</v>
      </c>
      <c r="I265" s="13">
        <v>36.184688060681239</v>
      </c>
      <c r="J265" s="13">
        <v>36.020408163265309</v>
      </c>
      <c r="K265" s="10">
        <v>36</v>
      </c>
      <c r="L265" s="13">
        <v>0.81820420000007865</v>
      </c>
      <c r="M265" s="13">
        <v>1.0051302239078121</v>
      </c>
      <c r="N265" s="13">
        <v>1.0005668934240364</v>
      </c>
      <c r="O265" s="13">
        <v>1.01070262124179</v>
      </c>
    </row>
    <row r="266" spans="1:15" s="10" customFormat="1" x14ac:dyDescent="0.3">
      <c r="A266" s="27"/>
      <c r="B266" s="10">
        <v>6</v>
      </c>
      <c r="C266" s="10">
        <v>36</v>
      </c>
      <c r="D266" s="13">
        <v>0.75049399999999999</v>
      </c>
      <c r="E266" s="13">
        <v>0.92543012412349202</v>
      </c>
      <c r="F266" s="13">
        <v>0.76532455218458506</v>
      </c>
      <c r="G266" s="13">
        <v>1.1777698284361899</v>
      </c>
      <c r="H266" s="13">
        <v>0.9806218784667865</v>
      </c>
      <c r="I266" s="13">
        <v>36.116268729199284</v>
      </c>
      <c r="J266" s="13">
        <v>36.020408163265309</v>
      </c>
      <c r="K266" s="10">
        <v>36</v>
      </c>
      <c r="L266" s="13">
        <v>0.7497056837726529</v>
      </c>
      <c r="M266" s="13">
        <v>1.0032296869222024</v>
      </c>
      <c r="N266" s="13">
        <v>1.0005668934240364</v>
      </c>
      <c r="O266" s="13">
        <v>0.99894960355799367</v>
      </c>
    </row>
    <row r="267" spans="1:15" s="10" customFormat="1" x14ac:dyDescent="0.3">
      <c r="A267" s="27"/>
      <c r="B267" s="10">
        <v>6</v>
      </c>
      <c r="C267" s="10">
        <v>36</v>
      </c>
      <c r="D267" s="13">
        <v>0.78034300000000001</v>
      </c>
      <c r="E267" s="13">
        <v>1.0117785877833041</v>
      </c>
      <c r="F267" s="13">
        <v>0.83673415682098451</v>
      </c>
      <c r="G267" s="13">
        <v>1.1402137487887256</v>
      </c>
      <c r="H267" s="13">
        <v>0.93260564737164287</v>
      </c>
      <c r="I267" s="13">
        <v>36.404366115770145</v>
      </c>
      <c r="J267" s="13">
        <v>36.020408163265309</v>
      </c>
      <c r="K267" s="10">
        <v>36</v>
      </c>
      <c r="L267" s="13">
        <v>0.81965794953892157</v>
      </c>
      <c r="M267" s="13">
        <v>1.0112323921047262</v>
      </c>
      <c r="N267" s="13">
        <v>1.0005668934240364</v>
      </c>
      <c r="O267" s="13">
        <v>1.050381626462878</v>
      </c>
    </row>
    <row r="268" spans="1:15" s="10" customFormat="1" x14ac:dyDescent="0.3">
      <c r="A268" s="27"/>
      <c r="B268" s="10">
        <v>6</v>
      </c>
      <c r="C268" s="10">
        <v>36</v>
      </c>
      <c r="D268" s="13">
        <v>0.892073</v>
      </c>
      <c r="E268" s="13">
        <v>1.1135289614656947</v>
      </c>
      <c r="F268" s="13">
        <v>0.92088103851758507</v>
      </c>
      <c r="G268" s="13">
        <v>1.2660422931034159</v>
      </c>
      <c r="H268" s="13">
        <v>0.96871687295900932</v>
      </c>
      <c r="I268" s="13">
        <v>36.187698762245944</v>
      </c>
      <c r="J268" s="13">
        <v>36.020408163265309</v>
      </c>
      <c r="K268" s="10">
        <v>36</v>
      </c>
      <c r="L268" s="13">
        <v>0.90208754793559132</v>
      </c>
      <c r="M268" s="13">
        <v>1.0052138545068319</v>
      </c>
      <c r="N268" s="13">
        <v>1.0005668934240364</v>
      </c>
      <c r="O268" s="13">
        <v>1.0112261529444242</v>
      </c>
    </row>
    <row r="269" spans="1:15" s="10" customFormat="1" x14ac:dyDescent="0.3">
      <c r="A269" s="27"/>
      <c r="B269" s="10">
        <v>6</v>
      </c>
      <c r="C269" s="10">
        <v>36</v>
      </c>
      <c r="D269" s="13">
        <v>0.92888800000000005</v>
      </c>
      <c r="E269" s="13">
        <v>1.1702320652307741</v>
      </c>
      <c r="F269" s="13">
        <v>0.96777412786626771</v>
      </c>
      <c r="G269" s="13">
        <v>1.1852963175238218</v>
      </c>
      <c r="H269" s="13">
        <v>0.9598190045108943</v>
      </c>
      <c r="I269" s="13">
        <v>36.241085972934634</v>
      </c>
      <c r="J269" s="13">
        <v>36.020408163265309</v>
      </c>
      <c r="K269" s="10">
        <v>36</v>
      </c>
      <c r="L269" s="13">
        <v>0.94802363546083124</v>
      </c>
      <c r="M269" s="13">
        <v>1.0066968325815175</v>
      </c>
      <c r="N269" s="13">
        <v>1.0005668934240364</v>
      </c>
      <c r="O269" s="13">
        <v>1.0206005842048032</v>
      </c>
    </row>
    <row r="270" spans="1:15" s="10" customFormat="1" x14ac:dyDescent="0.3">
      <c r="A270" s="27"/>
      <c r="B270" s="10">
        <v>6</v>
      </c>
      <c r="C270" s="10">
        <v>36</v>
      </c>
      <c r="D270" s="13">
        <v>0.98268</v>
      </c>
      <c r="E270" s="13">
        <v>1.3055830795362919</v>
      </c>
      <c r="F270" s="13">
        <v>1.0797085156831885</v>
      </c>
      <c r="G270" s="13">
        <v>1.1880668841265343</v>
      </c>
      <c r="H270" s="13">
        <v>0.91013452772316661</v>
      </c>
      <c r="I270" s="13">
        <v>36.539192833660998</v>
      </c>
      <c r="J270" s="13">
        <v>36.020408163265309</v>
      </c>
      <c r="K270" s="10">
        <v>36</v>
      </c>
      <c r="L270" s="13">
        <v>1.0576736480161819</v>
      </c>
      <c r="M270" s="13">
        <v>1.0149775787128055</v>
      </c>
      <c r="N270" s="13">
        <v>1.0005668934240364</v>
      </c>
      <c r="O270" s="13">
        <v>1.0763154312860563</v>
      </c>
    </row>
    <row r="271" spans="1:15" s="10" customFormat="1" x14ac:dyDescent="0.3">
      <c r="A271" s="27"/>
      <c r="B271" s="10">
        <v>6</v>
      </c>
      <c r="C271" s="10">
        <v>36</v>
      </c>
      <c r="D271" s="13">
        <v>0.93537400000000004</v>
      </c>
      <c r="E271" s="13">
        <v>1.2689535805540708</v>
      </c>
      <c r="F271" s="13">
        <v>1.0494161638626058</v>
      </c>
      <c r="G271" s="13">
        <v>1.101301062758602</v>
      </c>
      <c r="H271" s="13">
        <v>0.89132798999126461</v>
      </c>
      <c r="I271" s="13">
        <v>36.652032060052413</v>
      </c>
      <c r="J271" s="13">
        <v>36.020408163265309</v>
      </c>
      <c r="K271" s="10">
        <v>36</v>
      </c>
      <c r="L271" s="13">
        <v>1.0279995074572439</v>
      </c>
      <c r="M271" s="13">
        <v>1.0181120016681227</v>
      </c>
      <c r="N271" s="13">
        <v>1.0005668934240364</v>
      </c>
      <c r="O271" s="13">
        <v>1.0990251038164882</v>
      </c>
    </row>
    <row r="272" spans="1:15" s="10" customFormat="1" x14ac:dyDescent="0.3">
      <c r="A272" s="27"/>
      <c r="B272" s="10">
        <v>6</v>
      </c>
      <c r="C272" s="10">
        <v>36</v>
      </c>
      <c r="D272" s="13">
        <v>0.80197300000000005</v>
      </c>
      <c r="E272" s="13">
        <v>1.1718132738415219</v>
      </c>
      <c r="F272" s="13">
        <v>0.96908177686146024</v>
      </c>
      <c r="G272" s="13">
        <v>1.2855374436213061</v>
      </c>
      <c r="H272" s="13">
        <v>0.82755967468228431</v>
      </c>
      <c r="I272" s="13">
        <v>37.034641951906295</v>
      </c>
      <c r="J272" s="13">
        <v>36.020408163265309</v>
      </c>
      <c r="K272" s="10">
        <v>36</v>
      </c>
      <c r="L272" s="13">
        <v>0.94930459774183618</v>
      </c>
      <c r="M272" s="13">
        <v>1.0287400542196192</v>
      </c>
      <c r="N272" s="13">
        <v>1.0005668934240364</v>
      </c>
      <c r="O272" s="13">
        <v>1.1837114188904565</v>
      </c>
    </row>
    <row r="273" spans="1:19" s="10" customFormat="1" x14ac:dyDescent="0.3">
      <c r="A273" s="27"/>
      <c r="B273" s="10">
        <v>6</v>
      </c>
      <c r="C273" s="10">
        <v>36</v>
      </c>
      <c r="D273" s="13">
        <v>0.91096900000000003</v>
      </c>
      <c r="E273" s="13">
        <v>1.248354319552972</v>
      </c>
      <c r="F273" s="13">
        <v>1.0323807121412445</v>
      </c>
      <c r="G273" s="13">
        <v>1.063164905906598</v>
      </c>
      <c r="H273" s="13">
        <v>0.88239637692433603</v>
      </c>
      <c r="I273" s="13">
        <v>36.705621738453985</v>
      </c>
      <c r="J273" s="13">
        <v>36.020408163265309</v>
      </c>
      <c r="K273" s="10">
        <v>36</v>
      </c>
      <c r="L273" s="13">
        <v>1.0113117180159104</v>
      </c>
      <c r="M273" s="13">
        <v>1.019600603845944</v>
      </c>
      <c r="N273" s="13">
        <v>1.0005668934240364</v>
      </c>
      <c r="O273" s="13">
        <v>1.1101494321057142</v>
      </c>
    </row>
    <row r="274" spans="1:19" s="10" customFormat="1" x14ac:dyDescent="0.3">
      <c r="A274" s="27"/>
      <c r="B274" s="10">
        <v>6</v>
      </c>
      <c r="C274" s="10">
        <v>36</v>
      </c>
      <c r="D274" s="13">
        <v>0.99363599999999996</v>
      </c>
      <c r="E274" s="13">
        <v>1.2390811733822444</v>
      </c>
      <c r="F274" s="13">
        <v>1.024711881988156</v>
      </c>
      <c r="G274" s="13">
        <v>1.0691830826927782</v>
      </c>
      <c r="H274" s="13">
        <v>0.96967354186636123</v>
      </c>
      <c r="I274" s="13">
        <v>36.181958748801833</v>
      </c>
      <c r="J274" s="13">
        <v>36.020408163265309</v>
      </c>
      <c r="K274" s="10">
        <v>36</v>
      </c>
      <c r="L274" s="13">
        <v>1.00379939460064</v>
      </c>
      <c r="M274" s="13">
        <v>1.0050544096889398</v>
      </c>
      <c r="N274" s="13">
        <v>1.0005668934240364</v>
      </c>
      <c r="O274" s="13">
        <v>1.0102284887027444</v>
      </c>
    </row>
    <row r="275" spans="1:19" s="10" customFormat="1" x14ac:dyDescent="0.3">
      <c r="A275" s="27"/>
      <c r="B275" s="10">
        <v>6</v>
      </c>
      <c r="C275" s="10">
        <v>36</v>
      </c>
      <c r="D275" s="13">
        <v>0.92574100000000004</v>
      </c>
      <c r="E275" s="13">
        <v>1.1447687397425106</v>
      </c>
      <c r="F275" s="13">
        <v>0.94671612719345288</v>
      </c>
      <c r="G275" s="13">
        <v>1.0495808003149938</v>
      </c>
      <c r="H275" s="13">
        <v>0.97784433306778684</v>
      </c>
      <c r="I275" s="13">
        <v>36.132934001593277</v>
      </c>
      <c r="J275" s="13">
        <v>36.020408163265309</v>
      </c>
      <c r="K275" s="10">
        <v>36</v>
      </c>
      <c r="L275" s="13">
        <v>0.92739538990378823</v>
      </c>
      <c r="M275" s="13">
        <v>1.0036926111553688</v>
      </c>
      <c r="N275" s="13">
        <v>1.0005668934240364</v>
      </c>
      <c r="O275" s="13">
        <v>1.001787098015307</v>
      </c>
    </row>
    <row r="276" spans="1:19" s="10" customFormat="1" x14ac:dyDescent="0.3">
      <c r="A276" s="27"/>
      <c r="B276" s="10">
        <v>6</v>
      </c>
      <c r="C276" s="10">
        <v>36</v>
      </c>
      <c r="D276" s="13">
        <v>0.76806099999999999</v>
      </c>
      <c r="E276" s="13">
        <v>1.0622080197438042</v>
      </c>
      <c r="F276" s="13">
        <v>0.87843896135028088</v>
      </c>
      <c r="G276" s="13">
        <v>1.0654839083038889</v>
      </c>
      <c r="H276" s="13">
        <v>0.87434760272857792</v>
      </c>
      <c r="I276" s="13">
        <v>36.753914383628533</v>
      </c>
      <c r="J276" s="13">
        <v>36.020408163265309</v>
      </c>
      <c r="K276" s="10">
        <v>36</v>
      </c>
      <c r="L276" s="13">
        <v>0.86051163560843624</v>
      </c>
      <c r="M276" s="13">
        <v>1.0209420662119038</v>
      </c>
      <c r="N276" s="13">
        <v>1.0005668934240364</v>
      </c>
      <c r="O276" s="13">
        <v>1.1203688712334519</v>
      </c>
    </row>
    <row r="277" spans="1:19" s="10" customFormat="1" x14ac:dyDescent="0.3">
      <c r="A277" s="27"/>
      <c r="B277" s="10">
        <v>7</v>
      </c>
      <c r="C277" s="10">
        <v>41</v>
      </c>
      <c r="D277" s="13">
        <v>0.89164699999999997</v>
      </c>
      <c r="E277" s="13">
        <v>1.1567945811519407</v>
      </c>
      <c r="F277" s="13">
        <v>1.0075986377191353</v>
      </c>
      <c r="G277" s="13">
        <v>1.1654373639128137</v>
      </c>
      <c r="H277" s="13">
        <v>0.88492279229196769</v>
      </c>
      <c r="I277" s="13">
        <v>41.640103090043411</v>
      </c>
      <c r="J277" s="13">
        <v>40.854970799352493</v>
      </c>
      <c r="K277" s="10">
        <v>49</v>
      </c>
      <c r="L277" s="13">
        <v>0.98703540021466063</v>
      </c>
      <c r="M277" s="13">
        <v>1.0156122704888637</v>
      </c>
      <c r="N277" s="13">
        <v>0.99646270242323154</v>
      </c>
      <c r="O277" s="13">
        <v>1.1069800046595353</v>
      </c>
    </row>
    <row r="278" spans="1:19" s="10" customFormat="1" x14ac:dyDescent="0.3">
      <c r="A278" s="27"/>
      <c r="B278" s="10">
        <v>7</v>
      </c>
      <c r="C278" s="10">
        <v>41</v>
      </c>
      <c r="D278" s="13">
        <v>0.94396599999999997</v>
      </c>
      <c r="E278" s="13">
        <v>1.2212873650053355</v>
      </c>
      <c r="F278" s="13">
        <v>1.0637735560773154</v>
      </c>
      <c r="G278" s="13">
        <v>1.3619725730992509</v>
      </c>
      <c r="H278" s="13">
        <v>0.88737494423239094</v>
      </c>
      <c r="I278" s="13">
        <v>41.42640281727401</v>
      </c>
      <c r="J278" s="13">
        <v>40.658435590166057</v>
      </c>
      <c r="K278" s="10">
        <v>49</v>
      </c>
      <c r="L278" s="13">
        <v>1.0420638916675717</v>
      </c>
      <c r="M278" s="13">
        <v>1.0104000687140002</v>
      </c>
      <c r="N278" s="13">
        <v>0.9916691607357575</v>
      </c>
      <c r="O278" s="13">
        <v>1.1039210010398381</v>
      </c>
    </row>
    <row r="279" spans="1:19" s="10" customFormat="1" x14ac:dyDescent="0.3">
      <c r="A279" s="27">
        <v>0.4</v>
      </c>
      <c r="B279" s="10">
        <v>5</v>
      </c>
      <c r="C279" s="10">
        <v>32</v>
      </c>
      <c r="D279" s="13">
        <v>0.68646600000000002</v>
      </c>
      <c r="E279" s="13">
        <v>1.0025696262645045</v>
      </c>
      <c r="F279" s="13">
        <v>0.75877149048025117</v>
      </c>
      <c r="G279" s="13">
        <v>1.1081207743412755</v>
      </c>
      <c r="H279" s="13">
        <v>0.9047071596819134</v>
      </c>
      <c r="I279" s="13">
        <v>31.584584975931708</v>
      </c>
      <c r="J279" s="13">
        <v>31.250977917198423</v>
      </c>
      <c r="K279" s="10">
        <v>25</v>
      </c>
      <c r="L279" s="13">
        <v>0.73709230503795786</v>
      </c>
      <c r="M279" s="13">
        <v>0.98701828049786589</v>
      </c>
      <c r="N279" s="13">
        <v>0.97659305991245071</v>
      </c>
      <c r="O279" s="13">
        <v>1.0737491806410775</v>
      </c>
    </row>
    <row r="280" spans="1:19" s="10" customFormat="1" x14ac:dyDescent="0.3">
      <c r="A280" s="27"/>
      <c r="B280" s="10">
        <v>5</v>
      </c>
      <c r="C280" s="10">
        <v>32</v>
      </c>
      <c r="D280" s="13">
        <v>0.72714000000000001</v>
      </c>
      <c r="E280" s="13">
        <v>1.033219070389237</v>
      </c>
      <c r="F280" s="13">
        <v>0.78196780901182672</v>
      </c>
      <c r="G280" s="13">
        <v>1.3532442405885461</v>
      </c>
      <c r="H280" s="13">
        <v>0.92988482597370259</v>
      </c>
      <c r="I280" s="13">
        <v>31.703820110720031</v>
      </c>
      <c r="J280" s="13">
        <v>31.496101383445691</v>
      </c>
      <c r="K280" s="10">
        <v>25</v>
      </c>
      <c r="L280" s="13">
        <v>0.75962587161148842</v>
      </c>
      <c r="M280" s="13">
        <v>0.99074437846000096</v>
      </c>
      <c r="N280" s="13">
        <v>0.98425316823267783</v>
      </c>
      <c r="O280" s="13">
        <v>1.0446762268772016</v>
      </c>
      <c r="P280" s="11"/>
      <c r="Q280" s="11"/>
      <c r="R280" s="11"/>
      <c r="S280" s="11"/>
    </row>
    <row r="281" spans="1:19" s="10" customFormat="1" x14ac:dyDescent="0.3">
      <c r="A281" s="27"/>
      <c r="B281" s="10">
        <v>5</v>
      </c>
      <c r="C281" s="10">
        <v>32</v>
      </c>
      <c r="D281" s="13">
        <v>0.70602299999999996</v>
      </c>
      <c r="E281" s="13">
        <v>1.0010006642731022</v>
      </c>
      <c r="F281" s="13">
        <v>0.75758405810893648</v>
      </c>
      <c r="G281" s="13">
        <v>1.1505112438687126</v>
      </c>
      <c r="H281" s="13">
        <v>0.93194014900783151</v>
      </c>
      <c r="I281" s="13">
        <v>31.490810498829557</v>
      </c>
      <c r="J281" s="13">
        <v>31.293368386725859</v>
      </c>
      <c r="K281" s="10">
        <v>25</v>
      </c>
      <c r="L281" s="13">
        <v>0.73593879930582362</v>
      </c>
      <c r="M281" s="13">
        <v>0.98408782808842366</v>
      </c>
      <c r="N281" s="13">
        <v>0.97791776208518311</v>
      </c>
      <c r="O281" s="13">
        <v>1.0423722730078533</v>
      </c>
      <c r="P281" s="11"/>
      <c r="Q281" s="11"/>
      <c r="R281" s="11"/>
      <c r="S281" s="11"/>
    </row>
    <row r="282" spans="1:19" s="10" customFormat="1" x14ac:dyDescent="0.3">
      <c r="A282" s="27"/>
      <c r="B282" s="10">
        <v>5</v>
      </c>
      <c r="C282" s="10">
        <v>32</v>
      </c>
      <c r="D282" s="13">
        <v>0.66944199999999998</v>
      </c>
      <c r="E282" s="13">
        <v>0.93155562443297402</v>
      </c>
      <c r="F282" s="13">
        <v>0.70502619578641212</v>
      </c>
      <c r="G282" s="13">
        <v>1.2745626432743542</v>
      </c>
      <c r="H282" s="13">
        <v>0.9495278388248819</v>
      </c>
      <c r="I282" s="13">
        <v>31.526923449149944</v>
      </c>
      <c r="J282" s="13">
        <v>31.4174197861315</v>
      </c>
      <c r="K282" s="10">
        <v>25</v>
      </c>
      <c r="L282" s="13">
        <v>0.68488259019251418</v>
      </c>
      <c r="M282" s="13">
        <v>0.98521635778593575</v>
      </c>
      <c r="N282" s="13">
        <v>0.98179436831660938</v>
      </c>
      <c r="O282" s="13">
        <v>1.0230648662505701</v>
      </c>
      <c r="P282" s="11"/>
      <c r="Q282" s="11"/>
      <c r="R282" s="11"/>
      <c r="S282" s="11"/>
    </row>
    <row r="283" spans="1:19" s="10" customFormat="1" x14ac:dyDescent="0.3">
      <c r="A283" s="27"/>
      <c r="B283" s="10">
        <v>5</v>
      </c>
      <c r="C283" s="10">
        <v>32</v>
      </c>
      <c r="D283" s="13">
        <v>0.67703500000000005</v>
      </c>
      <c r="E283" s="13">
        <v>0.93717239253290552</v>
      </c>
      <c r="F283" s="13">
        <v>0.70927711601301657</v>
      </c>
      <c r="G283" s="13">
        <v>1.145591760659997</v>
      </c>
      <c r="H283" s="13">
        <v>0.95454228638553051</v>
      </c>
      <c r="I283" s="13">
        <v>31.372880328732343</v>
      </c>
      <c r="J283" s="13">
        <v>31.288448903517143</v>
      </c>
      <c r="K283" s="10">
        <v>25</v>
      </c>
      <c r="L283" s="13">
        <v>0.68901205555550138</v>
      </c>
      <c r="M283" s="13">
        <v>0.98040251027288572</v>
      </c>
      <c r="N283" s="13">
        <v>0.97776402823491071</v>
      </c>
      <c r="O283" s="13">
        <v>1.0176904525696624</v>
      </c>
      <c r="P283" s="11"/>
      <c r="Q283" s="11"/>
      <c r="R283" s="11"/>
      <c r="S283" s="11"/>
    </row>
    <row r="284" spans="1:19" s="10" customFormat="1" x14ac:dyDescent="0.3">
      <c r="A284" s="27"/>
      <c r="B284" s="10">
        <v>5</v>
      </c>
      <c r="C284" s="10">
        <v>32</v>
      </c>
      <c r="D284" s="13">
        <v>0.74434199999999995</v>
      </c>
      <c r="E284" s="13">
        <v>1.0358551578365662</v>
      </c>
      <c r="F284" s="13">
        <v>0.78396287045099988</v>
      </c>
      <c r="G284" s="13">
        <v>1.0897970091782649</v>
      </c>
      <c r="H284" s="13">
        <v>0.94946078195233052</v>
      </c>
      <c r="I284" s="13">
        <v>31.342493099416615</v>
      </c>
      <c r="J284" s="13">
        <v>31.232654152035412</v>
      </c>
      <c r="K284" s="10">
        <v>25</v>
      </c>
      <c r="L284" s="13">
        <v>0.76156393129525657</v>
      </c>
      <c r="M284" s="13">
        <v>0.97945290935676921</v>
      </c>
      <c r="N284" s="13">
        <v>0.97602044225110662</v>
      </c>
      <c r="O284" s="13">
        <v>1.0231371215049756</v>
      </c>
    </row>
    <row r="285" spans="1:19" s="10" customFormat="1" x14ac:dyDescent="0.3">
      <c r="A285" s="27"/>
      <c r="B285" s="10">
        <v>5</v>
      </c>
      <c r="C285" s="10">
        <v>32</v>
      </c>
      <c r="D285" s="13">
        <v>0.571384</v>
      </c>
      <c r="E285" s="13">
        <v>0.82659083317996707</v>
      </c>
      <c r="F285" s="13">
        <v>0.62558603619994946</v>
      </c>
      <c r="G285" s="13">
        <v>1.6440293142477762</v>
      </c>
      <c r="H285" s="13">
        <v>0.91335798265384327</v>
      </c>
      <c r="I285" s="13">
        <v>32.077239400978563</v>
      </c>
      <c r="J285" s="13">
        <v>31.786886457104924</v>
      </c>
      <c r="K285" s="10">
        <v>25</v>
      </c>
      <c r="L285" s="13">
        <v>0.60771214945137908</v>
      </c>
      <c r="M285" s="13">
        <v>1.0024137312805801</v>
      </c>
      <c r="N285" s="13">
        <v>0.99334020178452886</v>
      </c>
      <c r="O285" s="13">
        <v>1.0635792207191295</v>
      </c>
      <c r="S285" s="12"/>
    </row>
    <row r="286" spans="1:19" s="10" customFormat="1" x14ac:dyDescent="0.3">
      <c r="A286" s="27"/>
      <c r="B286" s="10">
        <v>5</v>
      </c>
      <c r="C286" s="10">
        <v>31</v>
      </c>
      <c r="D286" s="13">
        <v>0.75923799999999997</v>
      </c>
      <c r="E286" s="13">
        <v>1.0324009273293331</v>
      </c>
      <c r="F286" s="13">
        <v>0.78134861647623988</v>
      </c>
      <c r="G286" s="13">
        <v>1.1558529703891305</v>
      </c>
      <c r="H286" s="13">
        <v>0.97170198294334309</v>
      </c>
      <c r="I286" s="13">
        <v>31.297343055672414</v>
      </c>
      <c r="J286" s="13">
        <v>31.298710113246276</v>
      </c>
      <c r="K286" s="10">
        <v>25</v>
      </c>
      <c r="L286" s="13">
        <v>0.75902437029120406</v>
      </c>
      <c r="M286" s="13">
        <v>1.0095917114733037</v>
      </c>
      <c r="N286" s="13">
        <v>1.0096358101047185</v>
      </c>
      <c r="O286" s="13">
        <v>0.99971862616360629</v>
      </c>
      <c r="P286" s="11"/>
      <c r="Q286" s="11"/>
      <c r="R286" s="11"/>
      <c r="S286" s="11"/>
    </row>
    <row r="287" spans="1:19" s="10" customFormat="1" x14ac:dyDescent="0.3">
      <c r="A287" s="27"/>
      <c r="B287" s="10">
        <v>5</v>
      </c>
      <c r="C287" s="10">
        <v>33</v>
      </c>
      <c r="D287" s="13">
        <v>0.69641299999999995</v>
      </c>
      <c r="E287" s="13">
        <v>1.0213742783141864</v>
      </c>
      <c r="F287" s="13">
        <v>0.77300335377423757</v>
      </c>
      <c r="G287" s="13">
        <v>1.2806113538157911</v>
      </c>
      <c r="H287" s="13">
        <v>0.90091847156900373</v>
      </c>
      <c r="I287" s="13">
        <v>31.77601899597077</v>
      </c>
      <c r="J287" s="13">
        <v>31.423468496672935</v>
      </c>
      <c r="K287" s="10">
        <v>25</v>
      </c>
      <c r="L287" s="13">
        <v>0.75091754366640173</v>
      </c>
      <c r="M287" s="13">
        <v>0.96290966654456878</v>
      </c>
      <c r="N287" s="13">
        <v>0.952226318080998</v>
      </c>
      <c r="O287" s="13">
        <v>1.0782646844134183</v>
      </c>
      <c r="P287" s="11"/>
      <c r="Q287" s="11"/>
      <c r="R287" s="11"/>
      <c r="S287" s="11"/>
    </row>
    <row r="288" spans="1:19" s="10" customFormat="1" x14ac:dyDescent="0.3">
      <c r="A288" s="27"/>
      <c r="B288" s="10">
        <v>5</v>
      </c>
      <c r="C288" s="10">
        <v>32</v>
      </c>
      <c r="D288" s="13">
        <v>0.64307700000000001</v>
      </c>
      <c r="E288" s="13">
        <v>1.0476415731624913</v>
      </c>
      <c r="F288" s="13">
        <v>0.7928831446045197</v>
      </c>
      <c r="G288" s="13">
        <v>1.4393958218113962</v>
      </c>
      <c r="H288" s="13">
        <v>0.81106150934859245</v>
      </c>
      <c r="I288" s="13">
        <v>32.384088275068436</v>
      </c>
      <c r="J288" s="13">
        <v>31.582252964668541</v>
      </c>
      <c r="K288" s="10">
        <v>25</v>
      </c>
      <c r="L288" s="13">
        <v>0.77022934047296154</v>
      </c>
      <c r="M288" s="13">
        <v>1.0120027585958886</v>
      </c>
      <c r="N288" s="13">
        <v>0.98694540514589191</v>
      </c>
      <c r="O288" s="13">
        <v>1.1977249077061713</v>
      </c>
      <c r="P288" s="11"/>
      <c r="Q288" s="11"/>
      <c r="R288" s="11"/>
      <c r="S288" s="11"/>
    </row>
    <row r="289" spans="1:15" s="10" customFormat="1" x14ac:dyDescent="0.3">
      <c r="A289" s="27"/>
      <c r="B289" s="10">
        <v>5</v>
      </c>
      <c r="C289" s="10">
        <v>31</v>
      </c>
      <c r="D289" s="13">
        <v>0.694604</v>
      </c>
      <c r="E289" s="13">
        <v>0.95765695340031487</v>
      </c>
      <c r="F289" s="13">
        <v>0.72478037920193839</v>
      </c>
      <c r="G289" s="13">
        <v>1.2048958488448869</v>
      </c>
      <c r="H289" s="13">
        <v>0.95836479564310795</v>
      </c>
      <c r="I289" s="13">
        <v>31.413071870629349</v>
      </c>
      <c r="J289" s="13">
        <v>31.347752991702034</v>
      </c>
      <c r="K289" s="10">
        <v>25</v>
      </c>
      <c r="L289" s="13">
        <v>0.7040723683675969</v>
      </c>
      <c r="M289" s="13">
        <v>1.0133248990525596</v>
      </c>
      <c r="N289" s="13">
        <v>1.0112178384420012</v>
      </c>
      <c r="O289" s="13">
        <v>1.0136313185175969</v>
      </c>
    </row>
    <row r="290" spans="1:15" s="10" customFormat="1" x14ac:dyDescent="0.3">
      <c r="A290" s="27"/>
      <c r="B290" s="10">
        <v>5</v>
      </c>
      <c r="C290" s="10">
        <v>32</v>
      </c>
      <c r="D290" s="13">
        <v>0.79131600000000002</v>
      </c>
      <c r="E290" s="13">
        <v>1.0613846430646121</v>
      </c>
      <c r="F290" s="13">
        <v>0.80328426724002189</v>
      </c>
      <c r="G290" s="13">
        <v>1.0952352744604634</v>
      </c>
      <c r="H290" s="13">
        <v>0.98510083201163234</v>
      </c>
      <c r="I290" s="13">
        <v>31.169731114402303</v>
      </c>
      <c r="J290" s="13">
        <v>31.23809241731761</v>
      </c>
      <c r="K290" s="10">
        <v>25</v>
      </c>
      <c r="L290" s="13">
        <v>0.78033328817602077</v>
      </c>
      <c r="M290" s="13">
        <v>0.97405409732507198</v>
      </c>
      <c r="N290" s="13">
        <v>0.97619038804117531</v>
      </c>
      <c r="O290" s="13">
        <v>0.98612095316664994</v>
      </c>
    </row>
    <row r="291" spans="1:15" s="10" customFormat="1" x14ac:dyDescent="0.3">
      <c r="A291" s="27"/>
      <c r="B291" s="10">
        <v>5</v>
      </c>
      <c r="C291" s="10">
        <v>32</v>
      </c>
      <c r="D291" s="13">
        <v>0.785466</v>
      </c>
      <c r="E291" s="13">
        <v>1.0935373676555808</v>
      </c>
      <c r="F291" s="13">
        <v>0.82761830860908858</v>
      </c>
      <c r="G291" s="13">
        <v>1.3076451343990827</v>
      </c>
      <c r="H291" s="13">
        <v>0.94906793606350903</v>
      </c>
      <c r="I291" s="13">
        <v>31.562305454081535</v>
      </c>
      <c r="J291" s="13">
        <v>31.450502277256227</v>
      </c>
      <c r="K291" s="10">
        <v>25</v>
      </c>
      <c r="L291" s="13">
        <v>0.80397207122025705</v>
      </c>
      <c r="M291" s="13">
        <v>0.98632204544004798</v>
      </c>
      <c r="N291" s="13">
        <v>0.9828281961642571</v>
      </c>
      <c r="O291" s="13">
        <v>1.023560626711095</v>
      </c>
    </row>
    <row r="292" spans="1:15" s="10" customFormat="1" x14ac:dyDescent="0.3">
      <c r="A292" s="27"/>
      <c r="B292" s="10">
        <v>5</v>
      </c>
      <c r="C292" s="10">
        <v>32</v>
      </c>
      <c r="D292" s="13">
        <v>0.90487899999999999</v>
      </c>
      <c r="E292" s="13">
        <v>1.3853906564256009</v>
      </c>
      <c r="F292" s="13">
        <v>1.0485006783919197</v>
      </c>
      <c r="G292" s="13">
        <v>1.1900962932930479</v>
      </c>
      <c r="H292" s="13">
        <v>0.86302185458554814</v>
      </c>
      <c r="I292" s="13">
        <v>31.874987020365307</v>
      </c>
      <c r="J292" s="13">
        <v>31.332953436150195</v>
      </c>
      <c r="K292" s="10">
        <v>25</v>
      </c>
      <c r="L292" s="13">
        <v>1.0185435161521501</v>
      </c>
      <c r="M292" s="13">
        <v>0.99609334438641584</v>
      </c>
      <c r="N292" s="13">
        <v>0.97915479487969359</v>
      </c>
      <c r="O292" s="13">
        <v>1.1256129451033234</v>
      </c>
    </row>
    <row r="293" spans="1:15" s="10" customFormat="1" x14ac:dyDescent="0.3">
      <c r="A293" s="27"/>
      <c r="B293" s="10">
        <v>6</v>
      </c>
      <c r="C293" s="10">
        <v>36</v>
      </c>
      <c r="D293" s="13">
        <v>0.86386399999999997</v>
      </c>
      <c r="E293" s="13">
        <v>1.1250808946550301</v>
      </c>
      <c r="F293" s="13">
        <v>0.9304344103654788</v>
      </c>
      <c r="G293" s="13">
        <v>1.1702897476575638</v>
      </c>
      <c r="H293" s="13">
        <v>0.92845233406691219</v>
      </c>
      <c r="I293" s="13">
        <v>36.429285995598526</v>
      </c>
      <c r="J293" s="13">
        <v>36.142857142857146</v>
      </c>
      <c r="K293" s="10">
        <v>36</v>
      </c>
      <c r="L293" s="13">
        <v>0.90828121011868124</v>
      </c>
      <c r="M293" s="13">
        <v>1.011924610988848</v>
      </c>
      <c r="N293" s="13">
        <v>1.003968253968254</v>
      </c>
      <c r="O293" s="13">
        <v>1.0514169014088806</v>
      </c>
    </row>
    <row r="294" spans="1:15" s="10" customFormat="1" x14ac:dyDescent="0.3">
      <c r="A294" s="27"/>
      <c r="B294" s="10">
        <v>6</v>
      </c>
      <c r="C294" s="10">
        <v>36</v>
      </c>
      <c r="D294" s="13">
        <v>0.75912999999999997</v>
      </c>
      <c r="E294" s="13">
        <v>1.0325174184671819</v>
      </c>
      <c r="F294" s="13">
        <v>0.85388503174090746</v>
      </c>
      <c r="G294" s="13">
        <v>1.036359155020866</v>
      </c>
      <c r="H294" s="13">
        <v>0.88903069123050416</v>
      </c>
      <c r="I294" s="13">
        <v>36.665815852616973</v>
      </c>
      <c r="J294" s="13">
        <v>36.142857142857146</v>
      </c>
      <c r="K294" s="10">
        <v>36</v>
      </c>
      <c r="L294" s="13">
        <v>0.83355443574707588</v>
      </c>
      <c r="M294" s="13">
        <v>1.018494884794916</v>
      </c>
      <c r="N294" s="13">
        <v>1.003968253968254</v>
      </c>
      <c r="O294" s="13">
        <v>1.0980391181313818</v>
      </c>
    </row>
    <row r="295" spans="1:15" s="10" customFormat="1" x14ac:dyDescent="0.3">
      <c r="A295" s="27"/>
      <c r="B295" s="10">
        <v>6</v>
      </c>
      <c r="C295" s="10">
        <v>36</v>
      </c>
      <c r="D295" s="13">
        <v>0.93957299999999999</v>
      </c>
      <c r="E295" s="13">
        <v>1.2484837992636533</v>
      </c>
      <c r="F295" s="13">
        <v>1.0324877910000483</v>
      </c>
      <c r="G295" s="13">
        <v>1.1720573312058846</v>
      </c>
      <c r="H295" s="13">
        <v>0.9100088235328645</v>
      </c>
      <c r="I295" s="13">
        <v>36.539947058802809</v>
      </c>
      <c r="J295" s="13">
        <v>36.142857142857146</v>
      </c>
      <c r="K295" s="10">
        <v>36</v>
      </c>
      <c r="L295" s="13">
        <v>1.0079047483571895</v>
      </c>
      <c r="M295" s="13">
        <v>1.0149985294111892</v>
      </c>
      <c r="N295" s="13">
        <v>1.003968253968254</v>
      </c>
      <c r="O295" s="13">
        <v>1.0727263856636893</v>
      </c>
    </row>
    <row r="296" spans="1:15" s="10" customFormat="1" x14ac:dyDescent="0.3">
      <c r="A296" s="27"/>
      <c r="B296" s="10">
        <v>6</v>
      </c>
      <c r="C296" s="10">
        <v>36</v>
      </c>
      <c r="D296" s="13">
        <v>0.97808899999999999</v>
      </c>
      <c r="E296" s="13">
        <v>1.3749492458335935</v>
      </c>
      <c r="F296" s="13">
        <v>1.1370738734496917</v>
      </c>
      <c r="G296" s="13">
        <v>1.2543283387024389</v>
      </c>
      <c r="H296" s="13">
        <v>0.86018069963444133</v>
      </c>
      <c r="I296" s="13">
        <v>36.838915802193355</v>
      </c>
      <c r="J296" s="13">
        <v>36.142857142857146</v>
      </c>
      <c r="K296" s="10">
        <v>36</v>
      </c>
      <c r="L296" s="13">
        <v>1.1100006859866032</v>
      </c>
      <c r="M296" s="13">
        <v>1.0233032167275933</v>
      </c>
      <c r="N296" s="13">
        <v>1.003968253968254</v>
      </c>
      <c r="O296" s="13">
        <v>1.1348667513760027</v>
      </c>
    </row>
    <row r="297" spans="1:15" s="10" customFormat="1" x14ac:dyDescent="0.3">
      <c r="A297" s="27"/>
      <c r="B297" s="10">
        <v>6</v>
      </c>
      <c r="C297" s="10">
        <v>36</v>
      </c>
      <c r="D297" s="13">
        <v>0.93218900000000005</v>
      </c>
      <c r="E297" s="13">
        <v>1.2338298711288016</v>
      </c>
      <c r="F297" s="13">
        <v>1.0203690899817814</v>
      </c>
      <c r="G297" s="13">
        <v>1.0495449465138667</v>
      </c>
      <c r="H297" s="13">
        <v>0.91358020264671502</v>
      </c>
      <c r="I297" s="13">
        <v>36.518518784119706</v>
      </c>
      <c r="J297" s="13">
        <v>36.142857142857146</v>
      </c>
      <c r="K297" s="10">
        <v>36</v>
      </c>
      <c r="L297" s="13">
        <v>0.99607458783935754</v>
      </c>
      <c r="M297" s="13">
        <v>1.0144032995588808</v>
      </c>
      <c r="N297" s="13">
        <v>1.003968253968254</v>
      </c>
      <c r="O297" s="13">
        <v>1.0685328703077996</v>
      </c>
    </row>
    <row r="298" spans="1:15" s="10" customFormat="1" x14ac:dyDescent="0.3">
      <c r="A298" s="27"/>
      <c r="B298" s="10">
        <v>6</v>
      </c>
      <c r="C298" s="10">
        <v>36</v>
      </c>
      <c r="D298" s="13">
        <v>0.92089399999999999</v>
      </c>
      <c r="E298" s="13">
        <v>1.2124220529766647</v>
      </c>
      <c r="F298" s="13">
        <v>1.0026649668789689</v>
      </c>
      <c r="G298" s="13">
        <v>1.2132549190517163</v>
      </c>
      <c r="H298" s="13">
        <v>0.91844637084159797</v>
      </c>
      <c r="I298" s="13">
        <v>36.489321774950412</v>
      </c>
      <c r="J298" s="13">
        <v>36.142857142857146</v>
      </c>
      <c r="K298" s="10">
        <v>36</v>
      </c>
      <c r="L298" s="13">
        <v>0.97879199147708817</v>
      </c>
      <c r="M298" s="13">
        <v>1.0135922715264003</v>
      </c>
      <c r="N298" s="13">
        <v>1.003968253968254</v>
      </c>
      <c r="O298" s="13">
        <v>1.0628715047302819</v>
      </c>
    </row>
    <row r="299" spans="1:15" s="10" customFormat="1" x14ac:dyDescent="0.3">
      <c r="A299" s="27"/>
      <c r="B299" s="10">
        <v>6</v>
      </c>
      <c r="C299" s="10">
        <v>37</v>
      </c>
      <c r="D299" s="13">
        <v>0.85688799999999998</v>
      </c>
      <c r="E299" s="13">
        <v>1.0946235937665425</v>
      </c>
      <c r="F299" s="13">
        <v>0.90524642528091026</v>
      </c>
      <c r="G299" s="13">
        <v>1.2361941956486484</v>
      </c>
      <c r="H299" s="13">
        <v>0.94657982188009859</v>
      </c>
      <c r="I299" s="13">
        <v>36.320521068719408</v>
      </c>
      <c r="J299" s="13">
        <v>36.142857142857146</v>
      </c>
      <c r="K299" s="10">
        <v>36</v>
      </c>
      <c r="L299" s="13">
        <v>0.88369293896469769</v>
      </c>
      <c r="M299" s="13">
        <v>0.98163570455998406</v>
      </c>
      <c r="N299" s="13">
        <v>0.97683397683397688</v>
      </c>
      <c r="O299" s="13">
        <v>1.0312817298931689</v>
      </c>
    </row>
    <row r="300" spans="1:15" s="10" customFormat="1" x14ac:dyDescent="0.3">
      <c r="A300" s="27"/>
      <c r="B300" s="10">
        <v>6</v>
      </c>
      <c r="C300" s="10">
        <v>37</v>
      </c>
      <c r="D300" s="13">
        <v>0.82976000000000005</v>
      </c>
      <c r="E300" s="13">
        <v>1.0367450722649436</v>
      </c>
      <c r="F300" s="13">
        <v>0.85738127328872593</v>
      </c>
      <c r="G300" s="13">
        <v>1.1952183364851912</v>
      </c>
      <c r="H300" s="13">
        <v>0.96778414207394947</v>
      </c>
      <c r="I300" s="13">
        <v>36.193295147556306</v>
      </c>
      <c r="J300" s="13">
        <v>36.142857142857146</v>
      </c>
      <c r="K300" s="10">
        <v>36</v>
      </c>
      <c r="L300" s="13">
        <v>0.83696743344851776</v>
      </c>
      <c r="M300" s="13">
        <v>0.97819716615017038</v>
      </c>
      <c r="N300" s="13">
        <v>0.97683397683397688</v>
      </c>
      <c r="O300" s="13">
        <v>1.0086861664198294</v>
      </c>
    </row>
    <row r="301" spans="1:15" s="10" customFormat="1" x14ac:dyDescent="0.3">
      <c r="A301" s="27"/>
      <c r="B301" s="10">
        <v>6</v>
      </c>
      <c r="C301" s="10">
        <v>36</v>
      </c>
      <c r="D301" s="13">
        <v>0.92119899999999999</v>
      </c>
      <c r="E301" s="13">
        <v>1.1218619004787438</v>
      </c>
      <c r="F301" s="13">
        <v>0.92777232361010709</v>
      </c>
      <c r="G301" s="13">
        <v>1.2087951654721156</v>
      </c>
      <c r="H301" s="13">
        <v>0.99291493888874671</v>
      </c>
      <c r="I301" s="13">
        <v>36.042510366667521</v>
      </c>
      <c r="J301" s="13">
        <v>36.142857142857146</v>
      </c>
      <c r="K301" s="10">
        <v>36</v>
      </c>
      <c r="L301" s="13">
        <v>0.90568250638129455</v>
      </c>
      <c r="M301" s="13">
        <v>1.0011808435185423</v>
      </c>
      <c r="N301" s="13">
        <v>1.003968253968254</v>
      </c>
      <c r="O301" s="13">
        <v>0.98315619793475084</v>
      </c>
    </row>
    <row r="302" spans="1:15" s="10" customFormat="1" x14ac:dyDescent="0.3">
      <c r="A302" s="27"/>
      <c r="B302" s="10">
        <v>6</v>
      </c>
      <c r="C302" s="10">
        <v>36</v>
      </c>
      <c r="D302" s="13">
        <v>0.93649400000000005</v>
      </c>
      <c r="E302" s="13">
        <v>1.1740999349766077</v>
      </c>
      <c r="F302" s="13">
        <v>0.97097283039817628</v>
      </c>
      <c r="G302" s="13">
        <v>1.1552107260495426</v>
      </c>
      <c r="H302" s="13">
        <v>0.96449042720995892</v>
      </c>
      <c r="I302" s="13">
        <v>36.213057436740243</v>
      </c>
      <c r="J302" s="13">
        <v>36.142857142857146</v>
      </c>
      <c r="K302" s="10">
        <v>36</v>
      </c>
      <c r="L302" s="13">
        <v>0.94785442967440969</v>
      </c>
      <c r="M302" s="13">
        <v>1.0059182621316733</v>
      </c>
      <c r="N302" s="13">
        <v>1.003968253968254</v>
      </c>
      <c r="O302" s="13">
        <v>1.0121308088192873</v>
      </c>
    </row>
    <row r="303" spans="1:15" s="10" customFormat="1" x14ac:dyDescent="0.3">
      <c r="A303" s="27"/>
      <c r="B303" s="10">
        <v>6</v>
      </c>
      <c r="C303" s="10">
        <v>36</v>
      </c>
      <c r="D303" s="13">
        <v>0.94345999999999997</v>
      </c>
      <c r="E303" s="13">
        <v>1.1651418266640887</v>
      </c>
      <c r="F303" s="13">
        <v>0.96356453445666157</v>
      </c>
      <c r="G303" s="13">
        <v>1.635307514597006</v>
      </c>
      <c r="H303" s="13">
        <v>0.97913524861311108</v>
      </c>
      <c r="I303" s="13">
        <v>36.125188508321337</v>
      </c>
      <c r="J303" s="13">
        <v>36.142857142857146</v>
      </c>
      <c r="K303" s="10">
        <v>36</v>
      </c>
      <c r="L303" s="13">
        <v>0.94062252173150251</v>
      </c>
      <c r="M303" s="13">
        <v>1.0034774585644817</v>
      </c>
      <c r="N303" s="13">
        <v>1.003968253968254</v>
      </c>
      <c r="O303" s="13">
        <v>0.9969924763439918</v>
      </c>
    </row>
    <row r="304" spans="1:15" s="10" customFormat="1" x14ac:dyDescent="0.3">
      <c r="A304" s="27"/>
      <c r="B304" s="10">
        <v>6</v>
      </c>
      <c r="C304" s="10">
        <v>37</v>
      </c>
      <c r="D304" s="13">
        <v>1.04436</v>
      </c>
      <c r="E304" s="13">
        <v>1.4109676713469317</v>
      </c>
      <c r="F304" s="13">
        <v>1.1668608715793429</v>
      </c>
      <c r="G304" s="13">
        <v>1.5228383539466561</v>
      </c>
      <c r="H304" s="13">
        <v>0.8950167285894689</v>
      </c>
      <c r="I304" s="13">
        <v>36.629899628463185</v>
      </c>
      <c r="J304" s="13">
        <v>36.142857142857146</v>
      </c>
      <c r="K304" s="10">
        <v>36</v>
      </c>
      <c r="L304" s="13">
        <v>1.1390784698750722</v>
      </c>
      <c r="M304" s="13">
        <v>0.98999728725576175</v>
      </c>
      <c r="N304" s="13">
        <v>0.97683397683397688</v>
      </c>
      <c r="O304" s="13">
        <v>1.0906952294946879</v>
      </c>
    </row>
    <row r="305" spans="1:15" s="10" customFormat="1" x14ac:dyDescent="0.3">
      <c r="A305" s="27"/>
      <c r="B305" s="10">
        <v>6</v>
      </c>
      <c r="C305" s="10">
        <v>36</v>
      </c>
      <c r="D305" s="13">
        <v>0.83731999999999995</v>
      </c>
      <c r="E305" s="13">
        <v>1.0593159625197679</v>
      </c>
      <c r="F305" s="13">
        <v>0.87604724927804423</v>
      </c>
      <c r="G305" s="13">
        <v>1.0814666595508664</v>
      </c>
      <c r="H305" s="13">
        <v>0.95579319573235388</v>
      </c>
      <c r="I305" s="13">
        <v>36.265240825605879</v>
      </c>
      <c r="J305" s="13">
        <v>36.142857142857146</v>
      </c>
      <c r="K305" s="10">
        <v>36</v>
      </c>
      <c r="L305" s="13">
        <v>0.85518898143809041</v>
      </c>
      <c r="M305" s="13">
        <v>1.0073678007112745</v>
      </c>
      <c r="N305" s="13">
        <v>1.003968253968254</v>
      </c>
      <c r="O305" s="13">
        <v>1.0213406838939598</v>
      </c>
    </row>
    <row r="306" spans="1:15" s="10" customFormat="1" x14ac:dyDescent="0.3">
      <c r="A306" s="27"/>
      <c r="B306" s="10">
        <v>6</v>
      </c>
      <c r="C306" s="10">
        <v>36</v>
      </c>
      <c r="D306" s="13">
        <v>0.86194099999999996</v>
      </c>
      <c r="E306" s="13">
        <v>1.2496526323806525</v>
      </c>
      <c r="F306" s="13">
        <v>1.0334544082070398</v>
      </c>
      <c r="G306" s="13">
        <v>1.1269466881306476</v>
      </c>
      <c r="H306" s="13">
        <v>0.83403872793517631</v>
      </c>
      <c r="I306" s="13">
        <v>36.99576763238894</v>
      </c>
      <c r="J306" s="13">
        <v>36.142857142857146</v>
      </c>
      <c r="K306" s="10">
        <v>36</v>
      </c>
      <c r="L306" s="13">
        <v>1.0088483508687764</v>
      </c>
      <c r="M306" s="13">
        <v>1.0276602120108038</v>
      </c>
      <c r="N306" s="13">
        <v>1.003968253968254</v>
      </c>
      <c r="O306" s="13">
        <v>1.1704378267987907</v>
      </c>
    </row>
    <row r="307" spans="1:15" s="10" customFormat="1" x14ac:dyDescent="0.3">
      <c r="A307" s="27"/>
      <c r="B307" s="10">
        <v>6</v>
      </c>
      <c r="C307" s="10">
        <v>36</v>
      </c>
      <c r="D307" s="13">
        <v>0.93223299999999998</v>
      </c>
      <c r="E307" s="13">
        <v>1.1763889027276733</v>
      </c>
      <c r="F307" s="13">
        <v>0.97286579149095298</v>
      </c>
      <c r="G307" s="13">
        <v>1.0991555571698486</v>
      </c>
      <c r="H307" s="13">
        <v>0.95823391895743226</v>
      </c>
      <c r="I307" s="13">
        <v>36.250596486255404</v>
      </c>
      <c r="J307" s="13">
        <v>36.142857142857146</v>
      </c>
      <c r="K307" s="10">
        <v>36</v>
      </c>
      <c r="L307" s="13">
        <v>0.94970232026497747</v>
      </c>
      <c r="M307" s="13">
        <v>1.0069610135070945</v>
      </c>
      <c r="N307" s="13">
        <v>1.003968253968254</v>
      </c>
      <c r="O307" s="13">
        <v>1.0187392210584452</v>
      </c>
    </row>
    <row r="308" spans="1:15" s="10" customFormat="1" x14ac:dyDescent="0.3">
      <c r="A308" s="27"/>
      <c r="B308" s="10">
        <v>6</v>
      </c>
      <c r="C308" s="10">
        <v>36</v>
      </c>
      <c r="D308" s="13">
        <v>0.70295700000000005</v>
      </c>
      <c r="E308" s="13">
        <v>0.92201009195254191</v>
      </c>
      <c r="F308" s="13">
        <v>0.76249620834590981</v>
      </c>
      <c r="G308" s="13">
        <v>1.0922275350727229</v>
      </c>
      <c r="H308" s="13">
        <v>0.92191540404500016</v>
      </c>
      <c r="I308" s="13">
        <v>36.468507575730001</v>
      </c>
      <c r="J308" s="13">
        <v>36.142857142857146</v>
      </c>
      <c r="K308" s="10">
        <v>36</v>
      </c>
      <c r="L308" s="13">
        <v>0.74434153671862591</v>
      </c>
      <c r="M308" s="13">
        <v>1.0130140993258334</v>
      </c>
      <c r="N308" s="13">
        <v>1.003968253968254</v>
      </c>
      <c r="O308" s="13">
        <v>1.0588720742785489</v>
      </c>
    </row>
    <row r="309" spans="1:15" s="10" customFormat="1" x14ac:dyDescent="0.3">
      <c r="A309" s="27"/>
      <c r="B309" s="10">
        <v>6</v>
      </c>
      <c r="C309" s="10">
        <v>36</v>
      </c>
      <c r="D309" s="13">
        <v>0.69925199999999998</v>
      </c>
      <c r="E309" s="13">
        <v>0.97314155668701297</v>
      </c>
      <c r="F309" s="13">
        <v>0.80478158930594124</v>
      </c>
      <c r="G309" s="13">
        <v>1.6106911674868547</v>
      </c>
      <c r="H309" s="13">
        <v>0.86887176507485475</v>
      </c>
      <c r="I309" s="13">
        <v>36.786769409550871</v>
      </c>
      <c r="J309" s="13">
        <v>36.142857142857146</v>
      </c>
      <c r="K309" s="10">
        <v>36</v>
      </c>
      <c r="L309" s="13">
        <v>0.7856201228938946</v>
      </c>
      <c r="M309" s="13">
        <v>1.0218547058208576</v>
      </c>
      <c r="N309" s="13">
        <v>1.003968253968254</v>
      </c>
      <c r="O309" s="13">
        <v>1.1235150173240758</v>
      </c>
    </row>
    <row r="310" spans="1:15" s="10" customFormat="1" x14ac:dyDescent="0.3">
      <c r="A310" s="27"/>
      <c r="B310" s="10">
        <v>6</v>
      </c>
      <c r="C310" s="10">
        <v>37</v>
      </c>
      <c r="D310" s="13">
        <v>0.78248099999999998</v>
      </c>
      <c r="E310" s="13">
        <v>1.1799165949289503</v>
      </c>
      <c r="F310" s="13">
        <v>0.97578316945803023</v>
      </c>
      <c r="G310" s="13">
        <v>1.4014588190751411</v>
      </c>
      <c r="H310" s="13">
        <v>0.80190048823511251</v>
      </c>
      <c r="I310" s="13">
        <v>37.188597070589324</v>
      </c>
      <c r="J310" s="13">
        <v>36.142857142857146</v>
      </c>
      <c r="K310" s="10">
        <v>36</v>
      </c>
      <c r="L310" s="13">
        <v>0.95255023685188622</v>
      </c>
      <c r="M310" s="13">
        <v>1.0050972181240359</v>
      </c>
      <c r="N310" s="13">
        <v>0.97683397683397688</v>
      </c>
      <c r="O310" s="13">
        <v>1.2173461551806195</v>
      </c>
    </row>
    <row r="311" spans="1:15" s="10" customFormat="1" x14ac:dyDescent="0.3">
      <c r="A311" s="27"/>
      <c r="B311" s="10">
        <v>6</v>
      </c>
      <c r="C311" s="10">
        <v>36</v>
      </c>
      <c r="D311" s="13">
        <v>0.68045100000000003</v>
      </c>
      <c r="E311" s="13">
        <v>0.91301794033715877</v>
      </c>
      <c r="F311" s="13">
        <v>0.75505975881954812</v>
      </c>
      <c r="G311" s="13">
        <v>1.4042785683385679</v>
      </c>
      <c r="H311" s="13">
        <v>0.90118827291737735</v>
      </c>
      <c r="I311" s="13">
        <v>36.592870362495738</v>
      </c>
      <c r="J311" s="13">
        <v>36.142857142857146</v>
      </c>
      <c r="K311" s="10">
        <v>36</v>
      </c>
      <c r="L311" s="13">
        <v>0.73708214551432039</v>
      </c>
      <c r="M311" s="13">
        <v>1.0164686211804372</v>
      </c>
      <c r="N311" s="13">
        <v>1.003968253968254</v>
      </c>
      <c r="O311" s="13">
        <v>1.083225897991656</v>
      </c>
    </row>
    <row r="312" spans="1:15" s="10" customFormat="1" x14ac:dyDescent="0.3">
      <c r="A312" s="27"/>
      <c r="B312" s="10">
        <v>6</v>
      </c>
      <c r="C312" s="10">
        <v>35</v>
      </c>
      <c r="D312" s="13">
        <v>0.80193899999999996</v>
      </c>
      <c r="E312" s="13">
        <v>1.1770337723043645</v>
      </c>
      <c r="F312" s="13">
        <v>0.9733990943380656</v>
      </c>
      <c r="G312" s="13">
        <v>1.3982475452032652</v>
      </c>
      <c r="H312" s="13">
        <v>0.82385426970767572</v>
      </c>
      <c r="I312" s="13">
        <v>37.056874381753943</v>
      </c>
      <c r="J312" s="13">
        <v>36.142857142857146</v>
      </c>
      <c r="K312" s="10">
        <v>36</v>
      </c>
      <c r="L312" s="13">
        <v>0.95022292542525411</v>
      </c>
      <c r="M312" s="13">
        <v>1.0587678394786841</v>
      </c>
      <c r="N312" s="13">
        <v>1.03265306122449</v>
      </c>
      <c r="O312" s="13">
        <v>1.1849067390727401</v>
      </c>
    </row>
    <row r="313" spans="1:15" s="10" customFormat="1" x14ac:dyDescent="0.3">
      <c r="A313" s="27"/>
      <c r="B313" s="10">
        <v>6</v>
      </c>
      <c r="C313" s="10">
        <v>36</v>
      </c>
      <c r="D313" s="13">
        <v>0.958754</v>
      </c>
      <c r="E313" s="13">
        <v>1.2588322206564717</v>
      </c>
      <c r="F313" s="13">
        <v>1.0410458666038414</v>
      </c>
      <c r="G313" s="13">
        <v>1.2978455132601727</v>
      </c>
      <c r="H313" s="13">
        <v>0.92095269839330085</v>
      </c>
      <c r="I313" s="13">
        <v>36.474283809640198</v>
      </c>
      <c r="J313" s="13">
        <v>36.142857142857146</v>
      </c>
      <c r="K313" s="10">
        <v>36</v>
      </c>
      <c r="L313" s="13">
        <v>1.0162590602561303</v>
      </c>
      <c r="M313" s="13">
        <v>1.0131745502677834</v>
      </c>
      <c r="N313" s="13">
        <v>1.003968253968254</v>
      </c>
      <c r="O313" s="13">
        <v>1.0599789521150684</v>
      </c>
    </row>
    <row r="314" spans="1:15" s="10" customFormat="1" x14ac:dyDescent="0.3">
      <c r="A314" s="27"/>
      <c r="B314" s="10">
        <v>6</v>
      </c>
      <c r="C314" s="10">
        <v>36</v>
      </c>
      <c r="D314" s="13">
        <v>0.81143500000000002</v>
      </c>
      <c r="E314" s="13">
        <v>1.0802987555565622</v>
      </c>
      <c r="F314" s="13">
        <v>0.89339987943980392</v>
      </c>
      <c r="G314" s="13">
        <v>1.1247826767139217</v>
      </c>
      <c r="H314" s="13">
        <v>0.90825510353639283</v>
      </c>
      <c r="I314" s="13">
        <v>36.550469378781642</v>
      </c>
      <c r="J314" s="13">
        <v>36.142857142857146</v>
      </c>
      <c r="K314" s="10">
        <v>36</v>
      </c>
      <c r="L314" s="13">
        <v>0.87212845373885584</v>
      </c>
      <c r="M314" s="13">
        <v>1.0152908160772678</v>
      </c>
      <c r="N314" s="13">
        <v>1.003968253968254</v>
      </c>
      <c r="O314" s="13">
        <v>1.0747976778655786</v>
      </c>
    </row>
    <row r="315" spans="1:15" s="10" customFormat="1" x14ac:dyDescent="0.3">
      <c r="A315" s="27"/>
      <c r="B315" s="10">
        <v>6</v>
      </c>
      <c r="C315" s="10">
        <v>36</v>
      </c>
      <c r="D315" s="13">
        <v>0.69774599999999998</v>
      </c>
      <c r="E315" s="13">
        <v>0.9445620848943671</v>
      </c>
      <c r="F315" s="13">
        <v>0.78114655638317454</v>
      </c>
      <c r="G315" s="13">
        <v>1.2840792539588231</v>
      </c>
      <c r="H315" s="13">
        <v>0.89323315106280232</v>
      </c>
      <c r="I315" s="13">
        <v>36.640601093623189</v>
      </c>
      <c r="J315" s="13">
        <v>36.142857142857146</v>
      </c>
      <c r="K315" s="10">
        <v>36</v>
      </c>
      <c r="L315" s="13">
        <v>0.76254782885024142</v>
      </c>
      <c r="M315" s="13">
        <v>1.0177944748228664</v>
      </c>
      <c r="N315" s="13">
        <v>1.003968253968254</v>
      </c>
      <c r="O315" s="13">
        <v>1.0928730925727148</v>
      </c>
    </row>
    <row r="316" spans="1:15" s="10" customFormat="1" x14ac:dyDescent="0.3">
      <c r="A316" s="27"/>
      <c r="B316" s="10">
        <v>6</v>
      </c>
      <c r="C316" s="10">
        <v>35</v>
      </c>
      <c r="D316" s="13">
        <v>0.822187</v>
      </c>
      <c r="E316" s="13">
        <v>1.0748803013241852</v>
      </c>
      <c r="F316" s="13">
        <v>0.88891885385955893</v>
      </c>
      <c r="G316" s="13">
        <v>1.4314125705917125</v>
      </c>
      <c r="H316" s="13">
        <v>0.92492919508927196</v>
      </c>
      <c r="I316" s="13">
        <v>36.450424829464367</v>
      </c>
      <c r="J316" s="13">
        <v>36.142857142857146</v>
      </c>
      <c r="K316" s="10">
        <v>36</v>
      </c>
      <c r="L316" s="13">
        <v>0.8677541192438547</v>
      </c>
      <c r="M316" s="13">
        <v>1.0414407094132676</v>
      </c>
      <c r="N316" s="13">
        <v>1.03265306122449</v>
      </c>
      <c r="O316" s="13">
        <v>1.0554218435025788</v>
      </c>
    </row>
    <row r="317" spans="1:15" s="10" customFormat="1" x14ac:dyDescent="0.3">
      <c r="A317" s="27"/>
      <c r="B317" s="10">
        <v>6</v>
      </c>
      <c r="C317" s="10">
        <v>36</v>
      </c>
      <c r="D317" s="13">
        <v>0.92525900000000005</v>
      </c>
      <c r="E317" s="13">
        <v>1.1637540094115482</v>
      </c>
      <c r="F317" s="13">
        <v>0.9624168188273261</v>
      </c>
      <c r="G317" s="13">
        <v>1.2101939310116461</v>
      </c>
      <c r="H317" s="13">
        <v>0.96139113729059555</v>
      </c>
      <c r="I317" s="13">
        <v>36.23165317625643</v>
      </c>
      <c r="J317" s="13">
        <v>36.142857142857146</v>
      </c>
      <c r="K317" s="10">
        <v>36</v>
      </c>
      <c r="L317" s="13">
        <v>0.93950213266477023</v>
      </c>
      <c r="M317" s="13">
        <v>1.0064348104515675</v>
      </c>
      <c r="N317" s="13">
        <v>1.003968253968254</v>
      </c>
      <c r="O317" s="13">
        <v>1.0153936710313223</v>
      </c>
    </row>
    <row r="318" spans="1:15" s="10" customFormat="1" x14ac:dyDescent="0.3">
      <c r="A318" s="27"/>
      <c r="B318" s="10">
        <v>6</v>
      </c>
      <c r="C318" s="10">
        <v>36</v>
      </c>
      <c r="D318" s="13">
        <v>0.88322800000000001</v>
      </c>
      <c r="E318" s="13">
        <v>1.0983206276383413</v>
      </c>
      <c r="F318" s="13">
        <v>0.90830384768222416</v>
      </c>
      <c r="G318" s="13">
        <v>1.1444066691429382</v>
      </c>
      <c r="H318" s="13">
        <v>0.9723926660156601</v>
      </c>
      <c r="I318" s="13">
        <v>36.165644003906039</v>
      </c>
      <c r="J318" s="13">
        <v>36.142857142857146</v>
      </c>
      <c r="K318" s="10">
        <v>36</v>
      </c>
      <c r="L318" s="13">
        <v>0.88667756559455169</v>
      </c>
      <c r="M318" s="13">
        <v>1.0046012223307232</v>
      </c>
      <c r="N318" s="13">
        <v>1.003968253968254</v>
      </c>
      <c r="O318" s="13">
        <v>1.0039056343260762</v>
      </c>
    </row>
    <row r="319" spans="1:15" s="10" customFormat="1" x14ac:dyDescent="0.3">
      <c r="A319" s="27"/>
      <c r="B319" s="10">
        <v>6</v>
      </c>
      <c r="C319" s="10">
        <v>36</v>
      </c>
      <c r="D319" s="13">
        <v>0.96467199999999997</v>
      </c>
      <c r="E319" s="13">
        <v>1.18786022743677</v>
      </c>
      <c r="F319" s="13">
        <v>0.98235250066228963</v>
      </c>
      <c r="G319" s="13">
        <v>1.1337210943310301</v>
      </c>
      <c r="H319" s="13">
        <v>0.98200187748250278</v>
      </c>
      <c r="I319" s="13">
        <v>36.107988735104982</v>
      </c>
      <c r="J319" s="13">
        <v>36.142857142857146</v>
      </c>
      <c r="K319" s="10">
        <v>36</v>
      </c>
      <c r="L319" s="13">
        <v>0.95896315540842514</v>
      </c>
      <c r="M319" s="13">
        <v>1.0029996870862494</v>
      </c>
      <c r="N319" s="13">
        <v>1.003968253968254</v>
      </c>
      <c r="O319" s="13">
        <v>0.99408208739180282</v>
      </c>
    </row>
    <row r="320" spans="1:15" s="10" customFormat="1" x14ac:dyDescent="0.3">
      <c r="A320" s="27"/>
      <c r="B320" s="10">
        <v>6</v>
      </c>
      <c r="C320" s="10">
        <v>36</v>
      </c>
      <c r="D320" s="13">
        <v>0.827982</v>
      </c>
      <c r="E320" s="13">
        <v>1.0174082840897058</v>
      </c>
      <c r="F320" s="13">
        <v>0.84138987819023736</v>
      </c>
      <c r="G320" s="13">
        <v>1.2316038699873944</v>
      </c>
      <c r="H320" s="13">
        <v>0.98406460721981037</v>
      </c>
      <c r="I320" s="13">
        <v>36.095612356681137</v>
      </c>
      <c r="J320" s="13">
        <v>36.142857142857146</v>
      </c>
      <c r="K320" s="10">
        <v>36</v>
      </c>
      <c r="L320" s="13">
        <v>0.82135678585237415</v>
      </c>
      <c r="M320" s="13">
        <v>1.0026558987966983</v>
      </c>
      <c r="N320" s="13">
        <v>1.003968253968254</v>
      </c>
      <c r="O320" s="13">
        <v>0.99199835968943062</v>
      </c>
    </row>
    <row r="321" spans="1:15" s="10" customFormat="1" x14ac:dyDescent="0.3">
      <c r="A321" s="27"/>
      <c r="B321" s="10">
        <v>6</v>
      </c>
      <c r="C321" s="10">
        <v>36</v>
      </c>
      <c r="D321" s="13">
        <v>1.101764</v>
      </c>
      <c r="E321" s="13">
        <v>1.4591630321385289</v>
      </c>
      <c r="F321" s="13">
        <v>1.2067181141238721</v>
      </c>
      <c r="G321" s="13">
        <v>1.1969073460764403</v>
      </c>
      <c r="H321" s="13">
        <v>0.91302516064402228</v>
      </c>
      <c r="I321" s="13">
        <v>36.521849036135869</v>
      </c>
      <c r="J321" s="13">
        <v>36.142857142857146</v>
      </c>
      <c r="K321" s="10">
        <v>36</v>
      </c>
      <c r="L321" s="13">
        <v>1.1779867304542555</v>
      </c>
      <c r="M321" s="13">
        <v>1.0144958065593297</v>
      </c>
      <c r="N321" s="13">
        <v>1.003968253968254</v>
      </c>
      <c r="O321" s="13">
        <v>1.0691824478329801</v>
      </c>
    </row>
    <row r="322" spans="1:15" s="10" customFormat="1" x14ac:dyDescent="0.3">
      <c r="A322" s="27"/>
      <c r="B322" s="10">
        <v>6</v>
      </c>
      <c r="C322" s="10">
        <v>36</v>
      </c>
      <c r="D322" s="13">
        <v>0.758158</v>
      </c>
      <c r="E322" s="13">
        <v>1.0773985855822403</v>
      </c>
      <c r="F322" s="13">
        <v>0.89100145817708654</v>
      </c>
      <c r="G322" s="13">
        <v>1.363750917550749</v>
      </c>
      <c r="H322" s="13">
        <v>0.85090545368031945</v>
      </c>
      <c r="I322" s="13">
        <v>36.894567277918085</v>
      </c>
      <c r="J322" s="13">
        <v>36.142857142857146</v>
      </c>
      <c r="K322" s="10">
        <v>36</v>
      </c>
      <c r="L322" s="13">
        <v>0.86978713774429839</v>
      </c>
      <c r="M322" s="13">
        <v>1.0248490910532801</v>
      </c>
      <c r="N322" s="13">
        <v>1.003968253968254</v>
      </c>
      <c r="O322" s="13">
        <v>1.1472373011223234</v>
      </c>
    </row>
    <row r="323" spans="1:15" s="10" customFormat="1" x14ac:dyDescent="0.3">
      <c r="A323" s="27"/>
      <c r="B323" s="10">
        <v>6</v>
      </c>
      <c r="C323" s="10">
        <v>36</v>
      </c>
      <c r="D323" s="13">
        <v>0.79891000000000001</v>
      </c>
      <c r="E323" s="13">
        <v>1.0806362212005225</v>
      </c>
      <c r="F323" s="13">
        <v>0.89367896128089508</v>
      </c>
      <c r="G323" s="13">
        <v>1.0995559565225008</v>
      </c>
      <c r="H323" s="13">
        <v>0.89395636980749293</v>
      </c>
      <c r="I323" s="13">
        <v>36.636261781155042</v>
      </c>
      <c r="J323" s="13">
        <v>36.142857142857146</v>
      </c>
      <c r="K323" s="10">
        <v>36</v>
      </c>
      <c r="L323" s="13">
        <v>0.87240089077420668</v>
      </c>
      <c r="M323" s="13">
        <v>1.0176739383654179</v>
      </c>
      <c r="N323" s="13">
        <v>1.003968253968254</v>
      </c>
      <c r="O323" s="13">
        <v>1.091988948409967</v>
      </c>
    </row>
    <row r="324" spans="1:15" s="10" customFormat="1" x14ac:dyDescent="0.3">
      <c r="A324" s="27"/>
      <c r="B324" s="10">
        <v>6</v>
      </c>
      <c r="C324" s="10">
        <v>36</v>
      </c>
      <c r="D324" s="13">
        <v>0.81501299999999999</v>
      </c>
      <c r="E324" s="13">
        <v>1.0659476835181887</v>
      </c>
      <c r="F324" s="13">
        <v>0.88153163839725135</v>
      </c>
      <c r="G324" s="13">
        <v>1.1328657541295228</v>
      </c>
      <c r="H324" s="13">
        <v>0.92454197274394867</v>
      </c>
      <c r="I324" s="13">
        <v>36.452748163536306</v>
      </c>
      <c r="J324" s="13">
        <v>36.142857142857146</v>
      </c>
      <c r="K324" s="10">
        <v>36</v>
      </c>
      <c r="L324" s="13">
        <v>0.86054278986398303</v>
      </c>
      <c r="M324" s="13">
        <v>1.0125763378760084</v>
      </c>
      <c r="N324" s="13">
        <v>1.003968253968254</v>
      </c>
      <c r="O324" s="13">
        <v>1.0558638817589205</v>
      </c>
    </row>
    <row r="325" spans="1:15" s="10" customFormat="1" x14ac:dyDescent="0.3">
      <c r="A325" s="27"/>
      <c r="B325" s="10">
        <v>6</v>
      </c>
      <c r="C325" s="10">
        <v>36</v>
      </c>
      <c r="D325" s="13">
        <v>0.94298700000000002</v>
      </c>
      <c r="E325" s="13">
        <v>1.1606482195140606</v>
      </c>
      <c r="F325" s="13">
        <v>0.95984835125693513</v>
      </c>
      <c r="G325" s="13">
        <v>1.1528464990176566</v>
      </c>
      <c r="H325" s="13">
        <v>0.98243331747681295</v>
      </c>
      <c r="I325" s="13">
        <v>36.105400095139125</v>
      </c>
      <c r="J325" s="13">
        <v>36.142857142857146</v>
      </c>
      <c r="K325" s="10">
        <v>36</v>
      </c>
      <c r="L325" s="13">
        <v>0.9369948190841505</v>
      </c>
      <c r="M325" s="13">
        <v>1.0029277804205312</v>
      </c>
      <c r="N325" s="13">
        <v>1.003968253968254</v>
      </c>
      <c r="O325" s="13">
        <v>0.99364553178797854</v>
      </c>
    </row>
    <row r="326" spans="1:15" s="10" customFormat="1" x14ac:dyDescent="0.3">
      <c r="A326" s="27"/>
      <c r="B326" s="10">
        <v>6</v>
      </c>
      <c r="C326" s="10">
        <v>36</v>
      </c>
      <c r="D326" s="13">
        <v>0.98329500000000003</v>
      </c>
      <c r="E326" s="13">
        <v>1.2200032716130116</v>
      </c>
      <c r="F326" s="13">
        <v>1.0089345842240611</v>
      </c>
      <c r="G326" s="13">
        <v>1.2315947388582196</v>
      </c>
      <c r="H326" s="13">
        <v>0.97458746619952608</v>
      </c>
      <c r="I326" s="13">
        <v>36.15247520280284</v>
      </c>
      <c r="J326" s="13">
        <v>36.142857142857146</v>
      </c>
      <c r="K326" s="10">
        <v>36</v>
      </c>
      <c r="L326" s="13">
        <v>0.98491233221872587</v>
      </c>
      <c r="M326" s="13">
        <v>1.0042354223000789</v>
      </c>
      <c r="N326" s="13">
        <v>1.003968253968254</v>
      </c>
      <c r="O326" s="13">
        <v>1.0016448087488758</v>
      </c>
    </row>
    <row r="327" spans="1:15" s="10" customFormat="1" x14ac:dyDescent="0.3">
      <c r="A327" s="27"/>
      <c r="B327" s="10">
        <v>6</v>
      </c>
      <c r="C327" s="10">
        <v>36</v>
      </c>
      <c r="D327" s="13">
        <v>0.84762099999999996</v>
      </c>
      <c r="E327" s="13">
        <v>1.0691141200979752</v>
      </c>
      <c r="F327" s="13">
        <v>0.88415026037018662</v>
      </c>
      <c r="G327" s="13">
        <v>1.1734629699471164</v>
      </c>
      <c r="H327" s="13">
        <v>0.95868433001999886</v>
      </c>
      <c r="I327" s="13">
        <v>36.247894019880007</v>
      </c>
      <c r="J327" s="13">
        <v>36.142857142857146</v>
      </c>
      <c r="K327" s="10">
        <v>36</v>
      </c>
      <c r="L327" s="13">
        <v>0.86309906369470557</v>
      </c>
      <c r="M327" s="13">
        <v>1.0068859449966669</v>
      </c>
      <c r="N327" s="13">
        <v>1.003968253968254</v>
      </c>
      <c r="O327" s="13">
        <v>1.0182605948822712</v>
      </c>
    </row>
    <row r="328" spans="1:15" s="10" customFormat="1" x14ac:dyDescent="0.3">
      <c r="A328" s="27"/>
      <c r="B328" s="10">
        <v>6</v>
      </c>
      <c r="C328" s="10">
        <v>36</v>
      </c>
      <c r="D328" s="13">
        <v>0.75736400000000004</v>
      </c>
      <c r="E328" s="13">
        <v>1.1734341991434214</v>
      </c>
      <c r="F328" s="13">
        <v>0.97042227129584646</v>
      </c>
      <c r="G328" s="13">
        <v>1.3877966783856046</v>
      </c>
      <c r="H328" s="13">
        <v>0.78044787553016426</v>
      </c>
      <c r="I328" s="13">
        <v>37.317312746819013</v>
      </c>
      <c r="J328" s="13">
        <v>36.142857142857146</v>
      </c>
      <c r="K328" s="10">
        <v>36</v>
      </c>
      <c r="L328" s="13">
        <v>0.94731697912213542</v>
      </c>
      <c r="M328" s="13">
        <v>1.0365920207449726</v>
      </c>
      <c r="N328" s="13">
        <v>1.003968253968254</v>
      </c>
      <c r="O328" s="13">
        <v>1.2508080383040854</v>
      </c>
    </row>
    <row r="329" spans="1:15" s="10" customFormat="1" x14ac:dyDescent="0.3">
      <c r="A329" s="27"/>
      <c r="B329" s="10">
        <v>6</v>
      </c>
      <c r="C329" s="10">
        <v>38</v>
      </c>
      <c r="D329" s="13">
        <v>0.97122600000000003</v>
      </c>
      <c r="E329" s="13">
        <v>1.2481175300791241</v>
      </c>
      <c r="F329" s="13">
        <v>1.0321848888226484</v>
      </c>
      <c r="G329" s="13">
        <v>1.2657757277054638</v>
      </c>
      <c r="H329" s="13">
        <v>0.94094188988546379</v>
      </c>
      <c r="I329" s="13">
        <v>36.354348660687215</v>
      </c>
      <c r="J329" s="13">
        <v>36.142857142857146</v>
      </c>
      <c r="K329" s="10">
        <v>36</v>
      </c>
      <c r="L329" s="13">
        <v>1.0076090581363943</v>
      </c>
      <c r="M329" s="13">
        <v>0.95669338580755825</v>
      </c>
      <c r="N329" s="13">
        <v>0.95112781954887227</v>
      </c>
      <c r="O329" s="13">
        <v>1.0374609597934923</v>
      </c>
    </row>
    <row r="330" spans="1:15" s="10" customFormat="1" x14ac:dyDescent="0.3">
      <c r="A330" s="27"/>
      <c r="B330" s="10">
        <v>6</v>
      </c>
      <c r="C330" s="10">
        <v>37</v>
      </c>
      <c r="D330" s="13">
        <v>0.89670099999999997</v>
      </c>
      <c r="E330" s="13">
        <v>1.0915273994679746</v>
      </c>
      <c r="F330" s="13">
        <v>0.90268589320694925</v>
      </c>
      <c r="G330" s="13">
        <v>1.1140168500948224</v>
      </c>
      <c r="H330" s="13">
        <v>0.99336990502234734</v>
      </c>
      <c r="I330" s="13">
        <v>36.039780569865918</v>
      </c>
      <c r="J330" s="13">
        <v>36.142857142857146</v>
      </c>
      <c r="K330" s="10">
        <v>36</v>
      </c>
      <c r="L330" s="13">
        <v>0.88119337194011671</v>
      </c>
      <c r="M330" s="13">
        <v>0.97404812350988967</v>
      </c>
      <c r="N330" s="13">
        <v>0.97683397683397688</v>
      </c>
      <c r="O330" s="13">
        <v>0.98270590970693328</v>
      </c>
    </row>
    <row r="331" spans="1:15" s="10" customFormat="1" x14ac:dyDescent="0.3">
      <c r="A331" s="27"/>
      <c r="B331" s="10">
        <v>6</v>
      </c>
      <c r="C331" s="10">
        <v>36</v>
      </c>
      <c r="D331" s="13">
        <v>0.82745000000000002</v>
      </c>
      <c r="E331" s="13">
        <v>1.0072380017868154</v>
      </c>
      <c r="F331" s="13">
        <v>0.83297912242796701</v>
      </c>
      <c r="G331" s="13">
        <v>1.2410150320837257</v>
      </c>
      <c r="H331" s="13">
        <v>0.99336223168252924</v>
      </c>
      <c r="I331" s="13">
        <v>36.039826609904821</v>
      </c>
      <c r="J331" s="13">
        <v>36.142857142857146</v>
      </c>
      <c r="K331" s="10">
        <v>36</v>
      </c>
      <c r="L331" s="13">
        <v>0.81314628617968165</v>
      </c>
      <c r="M331" s="13">
        <v>1.0011062947195783</v>
      </c>
      <c r="N331" s="13">
        <v>1.003968253968254</v>
      </c>
      <c r="O331" s="13">
        <v>0.98271350073077723</v>
      </c>
    </row>
    <row r="332" spans="1:15" s="10" customFormat="1" x14ac:dyDescent="0.3">
      <c r="A332" s="27"/>
      <c r="B332" s="10">
        <v>6</v>
      </c>
      <c r="C332" s="10">
        <v>36</v>
      </c>
      <c r="D332" s="13">
        <v>1.0157970000000001</v>
      </c>
      <c r="E332" s="13">
        <v>1.2852394972536445</v>
      </c>
      <c r="F332" s="13">
        <v>1.0628845085599667</v>
      </c>
      <c r="G332" s="13">
        <v>1.2842877356534903</v>
      </c>
      <c r="H332" s="13">
        <v>0.95569837721714235</v>
      </c>
      <c r="I332" s="13">
        <v>36.265809736697143</v>
      </c>
      <c r="J332" s="13">
        <v>36.142857142857146</v>
      </c>
      <c r="K332" s="10">
        <v>36</v>
      </c>
      <c r="L332" s="13">
        <v>1.0375777345466337</v>
      </c>
      <c r="M332" s="13">
        <v>1.0073836037971429</v>
      </c>
      <c r="N332" s="13">
        <v>1.003968253968254</v>
      </c>
      <c r="O332" s="13">
        <v>1.0214420150351238</v>
      </c>
    </row>
    <row r="333" spans="1:15" s="10" customFormat="1" x14ac:dyDescent="0.3">
      <c r="A333" s="27"/>
      <c r="B333" s="10">
        <v>6</v>
      </c>
      <c r="C333" s="10">
        <v>36</v>
      </c>
      <c r="D333" s="13">
        <v>0.85359499999999999</v>
      </c>
      <c r="E333" s="13">
        <v>1.1879535248095474</v>
      </c>
      <c r="F333" s="13">
        <v>0.98242965696850859</v>
      </c>
      <c r="G333" s="13">
        <v>1.1871503687938136</v>
      </c>
      <c r="H333" s="13">
        <v>0.86886118913993826</v>
      </c>
      <c r="I333" s="13">
        <v>36.78683286516037</v>
      </c>
      <c r="J333" s="13">
        <v>36.142857142857146</v>
      </c>
      <c r="K333" s="10">
        <v>36</v>
      </c>
      <c r="L333" s="13">
        <v>0.95903847465973413</v>
      </c>
      <c r="M333" s="13">
        <v>1.0218564684766769</v>
      </c>
      <c r="N333" s="13">
        <v>1.003968253968254</v>
      </c>
      <c r="O333" s="13">
        <v>1.123528692951264</v>
      </c>
    </row>
    <row r="334" spans="1:15" s="10" customFormat="1" x14ac:dyDescent="0.3">
      <c r="A334" s="27"/>
      <c r="B334" s="10">
        <v>6</v>
      </c>
      <c r="C334" s="10">
        <v>36</v>
      </c>
      <c r="D334" s="13">
        <v>0.93576700000000002</v>
      </c>
      <c r="E334" s="13">
        <v>1.1587959998314159</v>
      </c>
      <c r="F334" s="13">
        <v>0.95831657790936853</v>
      </c>
      <c r="G334" s="13">
        <v>1.1225957281930086</v>
      </c>
      <c r="H334" s="13">
        <v>0.97646959425604229</v>
      </c>
      <c r="I334" s="13">
        <v>36.141182434463744</v>
      </c>
      <c r="J334" s="13">
        <v>36.142857142857146</v>
      </c>
      <c r="K334" s="10">
        <v>36</v>
      </c>
      <c r="L334" s="13">
        <v>0.93549951653057362</v>
      </c>
      <c r="M334" s="13">
        <v>1.0039217342906595</v>
      </c>
      <c r="N334" s="13">
        <v>1.003968253968254</v>
      </c>
      <c r="O334" s="13">
        <v>0.99971415590694435</v>
      </c>
    </row>
    <row r="335" spans="1:15" s="10" customFormat="1" x14ac:dyDescent="0.3">
      <c r="A335" s="27"/>
      <c r="B335" s="10">
        <v>6</v>
      </c>
      <c r="C335" s="10">
        <v>35</v>
      </c>
      <c r="D335" s="13">
        <v>0.76755799999999996</v>
      </c>
      <c r="E335" s="13">
        <v>1.0097264086840887</v>
      </c>
      <c r="F335" s="13">
        <v>0.83503701836701738</v>
      </c>
      <c r="G335" s="13">
        <v>1.0837334851308795</v>
      </c>
      <c r="H335" s="13">
        <v>0.91919038691365074</v>
      </c>
      <c r="I335" s="13">
        <v>36.484857678518097</v>
      </c>
      <c r="J335" s="13">
        <v>36.142857142857146</v>
      </c>
      <c r="K335" s="10">
        <v>36</v>
      </c>
      <c r="L335" s="13">
        <v>0.81515518459637371</v>
      </c>
      <c r="M335" s="13">
        <v>1.042424505100517</v>
      </c>
      <c r="N335" s="13">
        <v>1.03265306122449</v>
      </c>
      <c r="O335" s="13">
        <v>1.06201118950799</v>
      </c>
    </row>
    <row r="336" spans="1:15" s="10" customFormat="1" x14ac:dyDescent="0.3">
      <c r="A336" s="27"/>
      <c r="B336" s="10">
        <v>6</v>
      </c>
      <c r="C336" s="10">
        <v>36</v>
      </c>
      <c r="D336" s="13">
        <v>0.95622099999999999</v>
      </c>
      <c r="E336" s="13">
        <v>1.1898056044612602</v>
      </c>
      <c r="F336" s="13">
        <v>0.98396131451142643</v>
      </c>
      <c r="G336" s="13">
        <v>1.0918458341667299</v>
      </c>
      <c r="H336" s="13">
        <v>0.97180751508996011</v>
      </c>
      <c r="I336" s="13">
        <v>36.169154909460239</v>
      </c>
      <c r="J336" s="13">
        <v>36.142857142857146</v>
      </c>
      <c r="K336" s="10">
        <v>36</v>
      </c>
      <c r="L336" s="13">
        <v>0.96053366416591579</v>
      </c>
      <c r="M336" s="13">
        <v>1.0046987474850066</v>
      </c>
      <c r="N336" s="13">
        <v>1.003968253968254</v>
      </c>
      <c r="O336" s="13">
        <v>1.0045101123756075</v>
      </c>
    </row>
    <row r="337" spans="1:15" s="10" customFormat="1" x14ac:dyDescent="0.3">
      <c r="A337" s="27"/>
      <c r="B337" s="10">
        <v>6</v>
      </c>
      <c r="C337" s="10">
        <v>36</v>
      </c>
      <c r="D337" s="13">
        <v>0.79913699999999999</v>
      </c>
      <c r="E337" s="13">
        <v>1.0455162751389189</v>
      </c>
      <c r="F337" s="13">
        <v>0.86463499967676971</v>
      </c>
      <c r="G337" s="13">
        <v>1.3011432538453005</v>
      </c>
      <c r="H337" s="13">
        <v>0.92424780433216891</v>
      </c>
      <c r="I337" s="13">
        <v>36.454513174006983</v>
      </c>
      <c r="J337" s="13">
        <v>36.142857142857146</v>
      </c>
      <c r="K337" s="10">
        <v>36</v>
      </c>
      <c r="L337" s="13">
        <v>0.84404845206541768</v>
      </c>
      <c r="M337" s="13">
        <v>1.0126253659446385</v>
      </c>
      <c r="N337" s="13">
        <v>1.003968253968254</v>
      </c>
      <c r="O337" s="13">
        <v>1.0561999407678755</v>
      </c>
    </row>
    <row r="338" spans="1:15" s="10" customFormat="1" x14ac:dyDescent="0.3">
      <c r="A338" s="27"/>
      <c r="B338" s="10">
        <v>6</v>
      </c>
      <c r="C338" s="10">
        <v>36</v>
      </c>
      <c r="D338" s="13">
        <v>0.72701400000000005</v>
      </c>
      <c r="E338" s="13">
        <v>1.1577487967269622</v>
      </c>
      <c r="F338" s="13">
        <v>0.95745054791307738</v>
      </c>
      <c r="G338" s="13">
        <v>1.2665911882711987</v>
      </c>
      <c r="H338" s="13">
        <v>0.75932276772377216</v>
      </c>
      <c r="I338" s="13">
        <v>37.444063393657366</v>
      </c>
      <c r="J338" s="13">
        <v>36.142857142857146</v>
      </c>
      <c r="K338" s="10">
        <v>36</v>
      </c>
      <c r="L338" s="13">
        <v>0.93465410629609891</v>
      </c>
      <c r="M338" s="13">
        <v>1.040112872046038</v>
      </c>
      <c r="N338" s="13">
        <v>1.003968253968254</v>
      </c>
      <c r="O338" s="13">
        <v>1.2856067507587183</v>
      </c>
    </row>
    <row r="339" spans="1:15" s="10" customFormat="1" x14ac:dyDescent="0.3">
      <c r="A339" s="27"/>
      <c r="B339" s="10">
        <v>6</v>
      </c>
      <c r="C339" s="10">
        <v>36</v>
      </c>
      <c r="D339" s="13">
        <v>1.10294</v>
      </c>
      <c r="E339" s="13">
        <v>1.3925615505764095</v>
      </c>
      <c r="F339" s="13">
        <v>1.151639132229225</v>
      </c>
      <c r="G339" s="13">
        <v>1.1538156858354183</v>
      </c>
      <c r="H339" s="13">
        <v>0.95771320123956005</v>
      </c>
      <c r="I339" s="13">
        <v>36.253720792562639</v>
      </c>
      <c r="J339" s="13">
        <v>36.142857142857146</v>
      </c>
      <c r="K339" s="10">
        <v>36</v>
      </c>
      <c r="L339" s="13">
        <v>1.1242191528904333</v>
      </c>
      <c r="M339" s="13">
        <v>1.0070477997934066</v>
      </c>
      <c r="N339" s="13">
        <v>1.003968253968254</v>
      </c>
      <c r="O339" s="13">
        <v>1.0192931191999866</v>
      </c>
    </row>
    <row r="340" spans="1:15" s="10" customFormat="1" x14ac:dyDescent="0.3">
      <c r="A340" s="27"/>
      <c r="B340" s="10">
        <v>6</v>
      </c>
      <c r="C340" s="10">
        <v>36</v>
      </c>
      <c r="D340" s="13">
        <v>0.88261100000000003</v>
      </c>
      <c r="E340" s="13">
        <v>1.1653500692445333</v>
      </c>
      <c r="F340" s="13">
        <v>0.96373674968444611</v>
      </c>
      <c r="G340" s="13">
        <v>1.159793436179082</v>
      </c>
      <c r="H340" s="13">
        <v>0.91582167048106355</v>
      </c>
      <c r="I340" s="13">
        <v>36.505069977113621</v>
      </c>
      <c r="J340" s="13">
        <v>36.142857142857146</v>
      </c>
      <c r="K340" s="10">
        <v>36</v>
      </c>
      <c r="L340" s="13">
        <v>0.9407906365967208</v>
      </c>
      <c r="M340" s="13">
        <v>1.0140297215864895</v>
      </c>
      <c r="N340" s="13">
        <v>1.003968253968254</v>
      </c>
      <c r="O340" s="13">
        <v>1.0659176427630301</v>
      </c>
    </row>
    <row r="341" spans="1:15" s="10" customFormat="1" x14ac:dyDescent="0.3">
      <c r="A341" s="27"/>
      <c r="B341" s="10">
        <v>6</v>
      </c>
      <c r="C341" s="10">
        <v>36</v>
      </c>
      <c r="D341" s="13">
        <v>0.895339</v>
      </c>
      <c r="E341" s="13">
        <v>1.2226907653460086</v>
      </c>
      <c r="F341" s="13">
        <v>1.0111571236509607</v>
      </c>
      <c r="G341" s="13">
        <v>1.2050206304258355</v>
      </c>
      <c r="H341" s="13">
        <v>0.88545981535215912</v>
      </c>
      <c r="I341" s="13">
        <v>36.687241107887047</v>
      </c>
      <c r="J341" s="13">
        <v>36.142857142857146</v>
      </c>
      <c r="K341" s="10">
        <v>36</v>
      </c>
      <c r="L341" s="13">
        <v>0.98708195404022303</v>
      </c>
      <c r="M341" s="13">
        <v>1.0190900307746402</v>
      </c>
      <c r="N341" s="13">
        <v>1.003968253968254</v>
      </c>
      <c r="O341" s="13">
        <v>1.1024672822698698</v>
      </c>
    </row>
    <row r="342" spans="1:15" s="10" customFormat="1" x14ac:dyDescent="0.3">
      <c r="A342" s="27"/>
      <c r="B342" s="10">
        <v>6</v>
      </c>
      <c r="C342" s="10">
        <v>36</v>
      </c>
      <c r="D342" s="13">
        <v>1.0403439999999999</v>
      </c>
      <c r="E342" s="13">
        <v>1.2910037426671868</v>
      </c>
      <c r="F342" s="13">
        <v>1.0676515011451493</v>
      </c>
      <c r="G342" s="13">
        <v>1.1743173050477191</v>
      </c>
      <c r="H342" s="13">
        <v>0.97442283262294893</v>
      </c>
      <c r="I342" s="13">
        <v>36.153463004262306</v>
      </c>
      <c r="J342" s="13">
        <v>36.142857142857146</v>
      </c>
      <c r="K342" s="10">
        <v>36</v>
      </c>
      <c r="L342" s="13">
        <v>1.0422312273083596</v>
      </c>
      <c r="M342" s="13">
        <v>1.0042628612295086</v>
      </c>
      <c r="N342" s="13">
        <v>1.003968253968254</v>
      </c>
      <c r="O342" s="13">
        <v>1.0018140416135044</v>
      </c>
    </row>
    <row r="343" spans="1:15" s="10" customFormat="1" x14ac:dyDescent="0.3">
      <c r="A343" s="27"/>
      <c r="B343" s="10">
        <v>6</v>
      </c>
      <c r="C343" s="10">
        <v>36</v>
      </c>
      <c r="D343" s="13">
        <v>0.82215800000000006</v>
      </c>
      <c r="E343" s="13">
        <v>1.0185715666350559</v>
      </c>
      <c r="F343" s="13">
        <v>0.84235190511142433</v>
      </c>
      <c r="G343" s="13">
        <v>1.0319205892296288</v>
      </c>
      <c r="H343" s="13">
        <v>0.97602675913844694</v>
      </c>
      <c r="I343" s="13">
        <v>36.14383944516932</v>
      </c>
      <c r="J343" s="13">
        <v>36.142857142857146</v>
      </c>
      <c r="K343" s="10">
        <v>36</v>
      </c>
      <c r="L343" s="13">
        <v>0.8222959073706757</v>
      </c>
      <c r="M343" s="13">
        <v>1.0039955401435923</v>
      </c>
      <c r="N343" s="13">
        <v>1.003968253968254</v>
      </c>
      <c r="O343" s="13">
        <v>1.0001677382822713</v>
      </c>
    </row>
    <row r="344" spans="1:15" s="10" customFormat="1" x14ac:dyDescent="0.3">
      <c r="A344" s="27"/>
      <c r="B344" s="10">
        <v>6</v>
      </c>
      <c r="C344" s="10">
        <v>36</v>
      </c>
      <c r="D344" s="13">
        <v>1.05298</v>
      </c>
      <c r="E344" s="13">
        <v>1.2936144141865444</v>
      </c>
      <c r="F344" s="13">
        <v>1.0698105091127641</v>
      </c>
      <c r="G344" s="13">
        <v>1.1472159346307851</v>
      </c>
      <c r="H344" s="13">
        <v>0.98426776614232148</v>
      </c>
      <c r="I344" s="13">
        <v>36.094393403146071</v>
      </c>
      <c r="J344" s="13">
        <v>36.142857142857146</v>
      </c>
      <c r="K344" s="10">
        <v>36</v>
      </c>
      <c r="L344" s="13">
        <v>1.0443388303243644</v>
      </c>
      <c r="M344" s="13">
        <v>1.0026220389762797</v>
      </c>
      <c r="N344" s="13">
        <v>1.003968253968254</v>
      </c>
      <c r="O344" s="13">
        <v>0.99179360512484982</v>
      </c>
    </row>
    <row r="345" spans="1:15" s="10" customFormat="1" x14ac:dyDescent="0.3">
      <c r="A345" s="27"/>
      <c r="B345" s="10">
        <v>6</v>
      </c>
      <c r="C345" s="10">
        <v>36</v>
      </c>
      <c r="D345" s="13">
        <v>0.86281600000000003</v>
      </c>
      <c r="E345" s="13">
        <v>1.1163328512166235</v>
      </c>
      <c r="F345" s="13">
        <v>0.9231998366764812</v>
      </c>
      <c r="G345" s="13">
        <v>1.3749889596194516</v>
      </c>
      <c r="H345" s="13">
        <v>0.93459288630957416</v>
      </c>
      <c r="I345" s="13">
        <v>36.392442682142558</v>
      </c>
      <c r="J345" s="13">
        <v>36.142857142857146</v>
      </c>
      <c r="K345" s="10">
        <v>36</v>
      </c>
      <c r="L345" s="13">
        <v>0.90121888818418361</v>
      </c>
      <c r="M345" s="13">
        <v>1.0109011856150711</v>
      </c>
      <c r="N345" s="13">
        <v>1.003968253968254</v>
      </c>
      <c r="O345" s="13">
        <v>1.0445087807645936</v>
      </c>
    </row>
    <row r="346" spans="1:15" s="10" customFormat="1" x14ac:dyDescent="0.3">
      <c r="A346" s="27"/>
      <c r="B346" s="10">
        <v>6</v>
      </c>
      <c r="C346" s="10">
        <v>37</v>
      </c>
      <c r="D346" s="13">
        <v>1.0395179999999999</v>
      </c>
      <c r="E346" s="13">
        <v>1.3322377927417783</v>
      </c>
      <c r="F346" s="13">
        <v>1.1017517860672363</v>
      </c>
      <c r="G346" s="13">
        <v>1.1373204728467508</v>
      </c>
      <c r="H346" s="13">
        <v>0.94351378699427091</v>
      </c>
      <c r="I346" s="13">
        <v>36.338917278034373</v>
      </c>
      <c r="J346" s="13">
        <v>36.142857142857146</v>
      </c>
      <c r="K346" s="10">
        <v>36</v>
      </c>
      <c r="L346" s="13">
        <v>1.0755196006846826</v>
      </c>
      <c r="M346" s="13">
        <v>0.98213289940633441</v>
      </c>
      <c r="N346" s="13">
        <v>0.97683397683397688</v>
      </c>
      <c r="O346" s="13">
        <v>1.034632974787048</v>
      </c>
    </row>
    <row r="347" spans="1:15" s="10" customFormat="1" x14ac:dyDescent="0.3">
      <c r="A347" s="27"/>
      <c r="B347" s="10">
        <v>6</v>
      </c>
      <c r="C347" s="10">
        <v>36</v>
      </c>
      <c r="D347" s="13">
        <v>0.938469</v>
      </c>
      <c r="E347" s="13">
        <v>1.2890336914474836</v>
      </c>
      <c r="F347" s="13">
        <v>1.0660222819008243</v>
      </c>
      <c r="G347" s="13">
        <v>1.0864463591791051</v>
      </c>
      <c r="H347" s="13">
        <v>0.88034651426480126</v>
      </c>
      <c r="I347" s="13">
        <v>36.717920914411195</v>
      </c>
      <c r="J347" s="13">
        <v>36.142857142857146</v>
      </c>
      <c r="K347" s="10">
        <v>36</v>
      </c>
      <c r="L347" s="13">
        <v>1.0406407989984232</v>
      </c>
      <c r="M347" s="13">
        <v>1.0199422476225333</v>
      </c>
      <c r="N347" s="13">
        <v>1.003968253968254</v>
      </c>
      <c r="O347" s="13">
        <v>1.1088707234851904</v>
      </c>
    </row>
    <row r="348" spans="1:15" s="10" customFormat="1" x14ac:dyDescent="0.3">
      <c r="A348" s="27"/>
      <c r="B348" s="10">
        <v>6</v>
      </c>
      <c r="C348" s="10">
        <v>36</v>
      </c>
      <c r="D348" s="13">
        <v>0.74102699999999999</v>
      </c>
      <c r="E348" s="13">
        <v>1.1223212384876033</v>
      </c>
      <c r="F348" s="13">
        <v>0.92815219308568198</v>
      </c>
      <c r="G348" s="13">
        <v>1.346832919371399</v>
      </c>
      <c r="H348" s="13">
        <v>0.79838953731976192</v>
      </c>
      <c r="I348" s="13">
        <v>37.20966277608143</v>
      </c>
      <c r="J348" s="13">
        <v>36.142857142857146</v>
      </c>
      <c r="K348" s="10">
        <v>36</v>
      </c>
      <c r="L348" s="13">
        <v>0.90605333134554622</v>
      </c>
      <c r="M348" s="13">
        <v>1.0336017437800398</v>
      </c>
      <c r="N348" s="13">
        <v>1.003968253968254</v>
      </c>
      <c r="O348" s="13">
        <v>1.2226994851004704</v>
      </c>
    </row>
    <row r="349" spans="1:15" s="10" customFormat="1" x14ac:dyDescent="0.3">
      <c r="A349" s="27"/>
      <c r="B349" s="10">
        <v>6</v>
      </c>
      <c r="C349" s="10">
        <v>36</v>
      </c>
      <c r="D349" s="13">
        <v>0.69460200000000005</v>
      </c>
      <c r="E349" s="13">
        <v>0.85551180048336573</v>
      </c>
      <c r="F349" s="13">
        <v>0.70750256397120392</v>
      </c>
      <c r="G349" s="13">
        <v>1.2494331745758045</v>
      </c>
      <c r="H349" s="13">
        <v>0.981766053399449</v>
      </c>
      <c r="I349" s="13">
        <v>36.109403679603304</v>
      </c>
      <c r="J349" s="13">
        <v>36.142857142857146</v>
      </c>
      <c r="K349" s="10">
        <v>36</v>
      </c>
      <c r="L349" s="13">
        <v>0.69065726482903211</v>
      </c>
      <c r="M349" s="13">
        <v>1.0030389911000919</v>
      </c>
      <c r="N349" s="13">
        <v>1.003968253968254</v>
      </c>
      <c r="O349" s="13">
        <v>0.99432086983485801</v>
      </c>
    </row>
    <row r="350" spans="1:15" s="10" customFormat="1" x14ac:dyDescent="0.3">
      <c r="A350" s="27"/>
      <c r="B350" s="10">
        <v>6</v>
      </c>
      <c r="C350" s="10">
        <v>36</v>
      </c>
      <c r="D350" s="13">
        <v>0.69722799999999996</v>
      </c>
      <c r="E350" s="13">
        <v>0.95136181357637306</v>
      </c>
      <c r="F350" s="13">
        <v>0.78676988673830184</v>
      </c>
      <c r="G350" s="13">
        <v>1.2166584051596701</v>
      </c>
      <c r="H350" s="13">
        <v>0.88619050087247986</v>
      </c>
      <c r="I350" s="13">
        <v>36.682856994765118</v>
      </c>
      <c r="J350" s="13">
        <v>36.142857142857146</v>
      </c>
      <c r="K350" s="10">
        <v>36</v>
      </c>
      <c r="L350" s="13">
        <v>0.76803727038738956</v>
      </c>
      <c r="M350" s="13">
        <v>1.0189682498545867</v>
      </c>
      <c r="N350" s="13">
        <v>1.003968253968254</v>
      </c>
      <c r="O350" s="13">
        <v>1.1015582713077925</v>
      </c>
    </row>
    <row r="351" spans="1:15" s="10" customFormat="1" x14ac:dyDescent="0.3">
      <c r="A351" s="27"/>
      <c r="B351" s="10">
        <v>6</v>
      </c>
      <c r="C351" s="10">
        <v>36</v>
      </c>
      <c r="D351" s="13">
        <v>0.73520200000000002</v>
      </c>
      <c r="E351" s="13">
        <v>0.9778839389680597</v>
      </c>
      <c r="F351" s="13">
        <v>0.80870350788295708</v>
      </c>
      <c r="G351" s="13">
        <v>1.4293632619789371</v>
      </c>
      <c r="H351" s="13">
        <v>0.9091119215305854</v>
      </c>
      <c r="I351" s="13">
        <v>36.545328470816486</v>
      </c>
      <c r="J351" s="13">
        <v>36.142857142857146</v>
      </c>
      <c r="K351" s="10">
        <v>36</v>
      </c>
      <c r="L351" s="13">
        <v>0.78944866245717205</v>
      </c>
      <c r="M351" s="13">
        <v>1.0151480130782358</v>
      </c>
      <c r="N351" s="13">
        <v>1.003968253968254</v>
      </c>
      <c r="O351" s="13">
        <v>1.0737847046895574</v>
      </c>
    </row>
    <row r="352" spans="1:15" s="10" customFormat="1" x14ac:dyDescent="0.3">
      <c r="A352" s="27"/>
      <c r="B352" s="10">
        <v>6</v>
      </c>
      <c r="C352" s="10">
        <v>37</v>
      </c>
      <c r="D352" s="13">
        <v>0.83670299999999997</v>
      </c>
      <c r="E352" s="13">
        <v>1.0647902304037189</v>
      </c>
      <c r="F352" s="13">
        <v>0.88057443237659672</v>
      </c>
      <c r="G352" s="13">
        <v>1.1408978349928547</v>
      </c>
      <c r="H352" s="13">
        <v>0.95017862117777885</v>
      </c>
      <c r="I352" s="13">
        <v>36.298928272933324</v>
      </c>
      <c r="J352" s="13">
        <v>36.142857142857146</v>
      </c>
      <c r="K352" s="10">
        <v>36</v>
      </c>
      <c r="L352" s="13">
        <v>0.85960837446286786</v>
      </c>
      <c r="M352" s="13">
        <v>0.98105211548468441</v>
      </c>
      <c r="N352" s="13">
        <v>0.97683397683397688</v>
      </c>
      <c r="O352" s="13">
        <v>1.0273757527615748</v>
      </c>
    </row>
    <row r="353" spans="1:15" s="10" customFormat="1" x14ac:dyDescent="0.3">
      <c r="A353" s="27"/>
      <c r="B353" s="10">
        <v>6</v>
      </c>
      <c r="C353" s="10">
        <v>36</v>
      </c>
      <c r="D353" s="13">
        <v>1.1176200000000001</v>
      </c>
      <c r="E353" s="13">
        <v>1.3667540698250678</v>
      </c>
      <c r="F353" s="13">
        <v>1.1302965174448401</v>
      </c>
      <c r="G353" s="13">
        <v>1.125472169256343</v>
      </c>
      <c r="H353" s="13">
        <v>0.9887847858953891</v>
      </c>
      <c r="I353" s="13">
        <v>36.067291284627665</v>
      </c>
      <c r="J353" s="13">
        <v>36.142857142857146</v>
      </c>
      <c r="K353" s="10">
        <v>36</v>
      </c>
      <c r="L353" s="13">
        <v>1.1033846956009148</v>
      </c>
      <c r="M353" s="13">
        <v>1.0018692023507685</v>
      </c>
      <c r="N353" s="13">
        <v>1.003968253968254</v>
      </c>
      <c r="O353" s="13">
        <v>0.98726284032221567</v>
      </c>
    </row>
    <row r="354" spans="1:15" s="10" customFormat="1" x14ac:dyDescent="0.3">
      <c r="A354" s="27"/>
      <c r="B354" s="10">
        <v>6</v>
      </c>
      <c r="C354" s="10">
        <v>36</v>
      </c>
      <c r="D354" s="13">
        <v>0.93191299999999999</v>
      </c>
      <c r="E354" s="13">
        <v>1.1516141719878408</v>
      </c>
      <c r="F354" s="13">
        <v>0.95237725409120699</v>
      </c>
      <c r="G354" s="13">
        <v>1.1662590047269521</v>
      </c>
      <c r="H354" s="13">
        <v>0.97851244976368668</v>
      </c>
      <c r="I354" s="13">
        <v>36.12892530141788</v>
      </c>
      <c r="J354" s="13">
        <v>36.142857142857146</v>
      </c>
      <c r="K354" s="10">
        <v>36</v>
      </c>
      <c r="L354" s="13">
        <v>0.92970160518427303</v>
      </c>
      <c r="M354" s="13">
        <v>1.0035812583727188</v>
      </c>
      <c r="N354" s="13">
        <v>1.003968253968254</v>
      </c>
      <c r="O354" s="13">
        <v>0.99762703727093949</v>
      </c>
    </row>
    <row r="355" spans="1:15" s="10" customFormat="1" x14ac:dyDescent="0.3">
      <c r="A355" s="27"/>
      <c r="B355" s="10">
        <v>6</v>
      </c>
      <c r="C355" s="10">
        <v>36</v>
      </c>
      <c r="D355" s="13">
        <v>0.79148300000000005</v>
      </c>
      <c r="E355" s="13">
        <v>0.96450944155112472</v>
      </c>
      <c r="F355" s="13">
        <v>0.79764288755140678</v>
      </c>
      <c r="G355" s="13">
        <v>1.0436199941628104</v>
      </c>
      <c r="H355" s="13">
        <v>0.9922773867258865</v>
      </c>
      <c r="I355" s="13">
        <v>36.046335679644685</v>
      </c>
      <c r="J355" s="13">
        <v>36.142857142857146</v>
      </c>
      <c r="K355" s="10">
        <v>36</v>
      </c>
      <c r="L355" s="13">
        <v>0.77865139022875385</v>
      </c>
      <c r="M355" s="13">
        <v>1.0012871022123524</v>
      </c>
      <c r="N355" s="13">
        <v>1.003968253968254</v>
      </c>
      <c r="O355" s="13">
        <v>0.98378788960565644</v>
      </c>
    </row>
    <row r="356" spans="1:15" s="10" customFormat="1" x14ac:dyDescent="0.3">
      <c r="A356" s="27"/>
      <c r="B356" s="10">
        <v>6</v>
      </c>
      <c r="C356" s="10">
        <v>36</v>
      </c>
      <c r="D356" s="13">
        <v>0.79968399999999995</v>
      </c>
      <c r="E356" s="13">
        <v>1.0751927044304541</v>
      </c>
      <c r="F356" s="13">
        <v>0.88917720914881737</v>
      </c>
      <c r="G356" s="13">
        <v>1.1008720870275597</v>
      </c>
      <c r="H356" s="13">
        <v>0.89935278566745247</v>
      </c>
      <c r="I356" s="13">
        <v>36.603883285995288</v>
      </c>
      <c r="J356" s="13">
        <v>36.142857142857146</v>
      </c>
      <c r="K356" s="10">
        <v>36</v>
      </c>
      <c r="L356" s="13">
        <v>0.86800632321670224</v>
      </c>
      <c r="M356" s="13">
        <v>1.0167745357220914</v>
      </c>
      <c r="N356" s="13">
        <v>1.003968253968254</v>
      </c>
      <c r="O356" s="13">
        <v>1.0854366514982197</v>
      </c>
    </row>
    <row r="357" spans="1:15" s="10" customFormat="1" x14ac:dyDescent="0.3">
      <c r="A357" s="27"/>
      <c r="B357" s="10">
        <v>6</v>
      </c>
      <c r="C357" s="10">
        <v>36</v>
      </c>
      <c r="D357" s="13">
        <v>0.98121899999999995</v>
      </c>
      <c r="E357" s="13">
        <v>1.2743583037231987</v>
      </c>
      <c r="F357" s="13">
        <v>1.0538858339449495</v>
      </c>
      <c r="G357" s="13">
        <v>1.0956134212428399</v>
      </c>
      <c r="H357" s="13">
        <v>0.93104866617958038</v>
      </c>
      <c r="I357" s="13">
        <v>36.413708002922519</v>
      </c>
      <c r="J357" s="13">
        <v>36.142857142857146</v>
      </c>
      <c r="K357" s="10">
        <v>36</v>
      </c>
      <c r="L357" s="13">
        <v>1.0287933140891168</v>
      </c>
      <c r="M357" s="13">
        <v>1.0114918889700699</v>
      </c>
      <c r="N357" s="13">
        <v>1.003968253968254</v>
      </c>
      <c r="O357" s="13">
        <v>1.0484849091682049</v>
      </c>
    </row>
    <row r="358" spans="1:15" s="10" customFormat="1" x14ac:dyDescent="0.3">
      <c r="A358" s="27"/>
      <c r="B358" s="10">
        <v>6</v>
      </c>
      <c r="C358" s="10">
        <v>36</v>
      </c>
      <c r="D358" s="13">
        <v>0.85394000000000003</v>
      </c>
      <c r="E358" s="13">
        <v>1.0951029539243726</v>
      </c>
      <c r="F358" s="13">
        <v>0.90564285294039903</v>
      </c>
      <c r="G358" s="13">
        <v>1.1609585547402603</v>
      </c>
      <c r="H358" s="13">
        <v>0.94291032853344714</v>
      </c>
      <c r="I358" s="13">
        <v>36.342538028799318</v>
      </c>
      <c r="J358" s="13">
        <v>36.142857142857146</v>
      </c>
      <c r="K358" s="10">
        <v>36</v>
      </c>
      <c r="L358" s="13">
        <v>0.88407992787038914</v>
      </c>
      <c r="M358" s="13">
        <v>1.0095149452444254</v>
      </c>
      <c r="N358" s="13">
        <v>1.003968253968254</v>
      </c>
      <c r="O358" s="13">
        <v>1.035295135337833</v>
      </c>
    </row>
    <row r="359" spans="1:15" s="10" customFormat="1" x14ac:dyDescent="0.3">
      <c r="A359" s="27"/>
      <c r="B359" s="10">
        <v>6</v>
      </c>
      <c r="C359" s="10">
        <v>36</v>
      </c>
      <c r="D359" s="13">
        <v>0.91827099999999995</v>
      </c>
      <c r="E359" s="13">
        <v>1.2350982119219207</v>
      </c>
      <c r="F359" s="13">
        <v>1.0214179993745145</v>
      </c>
      <c r="G359" s="13">
        <v>1.2244904550268509</v>
      </c>
      <c r="H359" s="13">
        <v>0.89901587847709885</v>
      </c>
      <c r="I359" s="13">
        <v>36.605904729137407</v>
      </c>
      <c r="J359" s="13">
        <v>36.142857142857146</v>
      </c>
      <c r="K359" s="10">
        <v>36</v>
      </c>
      <c r="L359" s="13">
        <v>0.99709852319893033</v>
      </c>
      <c r="M359" s="13">
        <v>1.0168306869204835</v>
      </c>
      <c r="N359" s="13">
        <v>1.003968253968254</v>
      </c>
      <c r="O359" s="13">
        <v>1.0858434200785285</v>
      </c>
    </row>
    <row r="360" spans="1:15" s="10" customFormat="1" x14ac:dyDescent="0.3">
      <c r="A360" s="27"/>
      <c r="B360" s="10">
        <v>6</v>
      </c>
      <c r="C360" s="10">
        <v>36</v>
      </c>
      <c r="D360" s="13">
        <v>1.175778</v>
      </c>
      <c r="E360" s="13">
        <v>1.5465047358700221</v>
      </c>
      <c r="F360" s="13">
        <v>1.2789491216876843</v>
      </c>
      <c r="G360" s="13">
        <v>1.362811133761811</v>
      </c>
      <c r="H360" s="13">
        <v>0.91933133231168651</v>
      </c>
      <c r="I360" s="13">
        <v>36.48401200612988</v>
      </c>
      <c r="J360" s="13">
        <v>36.142857142857146</v>
      </c>
      <c r="K360" s="10">
        <v>36</v>
      </c>
      <c r="L360" s="13">
        <v>1.2484979521236912</v>
      </c>
      <c r="M360" s="13">
        <v>1.0134447779480522</v>
      </c>
      <c r="N360" s="13">
        <v>1.003968253968254</v>
      </c>
      <c r="O360" s="13">
        <v>1.061848369440227</v>
      </c>
    </row>
    <row r="361" spans="1:15" s="10" customFormat="1" x14ac:dyDescent="0.3">
      <c r="A361" s="27"/>
      <c r="B361" s="10">
        <v>6</v>
      </c>
      <c r="C361" s="10">
        <v>36</v>
      </c>
      <c r="D361" s="13">
        <v>0.71034799999999998</v>
      </c>
      <c r="E361" s="13">
        <v>0.99676539564826405</v>
      </c>
      <c r="F361" s="13">
        <v>0.82431834686613437</v>
      </c>
      <c r="G361" s="13">
        <v>1.2515775321996117</v>
      </c>
      <c r="H361" s="13">
        <v>0.86173988811552837</v>
      </c>
      <c r="I361" s="13">
        <v>36.82956067130683</v>
      </c>
      <c r="J361" s="13">
        <v>36.142857142857146</v>
      </c>
      <c r="K361" s="10">
        <v>36</v>
      </c>
      <c r="L361" s="13">
        <v>0.80469171955979746</v>
      </c>
      <c r="M361" s="13">
        <v>1.0230433519807454</v>
      </c>
      <c r="N361" s="13">
        <v>1.003968253968254</v>
      </c>
      <c r="O361" s="13">
        <v>1.1328133809904406</v>
      </c>
    </row>
    <row r="362" spans="1:15" s="10" customFormat="1" x14ac:dyDescent="0.3">
      <c r="A362" s="27"/>
      <c r="B362" s="10">
        <v>6</v>
      </c>
      <c r="C362" s="10">
        <v>37</v>
      </c>
      <c r="D362" s="13">
        <v>1.0432600000000001</v>
      </c>
      <c r="E362" s="13">
        <v>1.3075293634058485</v>
      </c>
      <c r="F362" s="13">
        <v>1.081318079487158</v>
      </c>
      <c r="G362" s="13">
        <v>1.0849715624797169</v>
      </c>
      <c r="H362" s="13">
        <v>0.96480399226728186</v>
      </c>
      <c r="I362" s="13">
        <v>36.211176046396311</v>
      </c>
      <c r="J362" s="13">
        <v>36.142857142857146</v>
      </c>
      <c r="K362" s="10">
        <v>36</v>
      </c>
      <c r="L362" s="13">
        <v>1.0555724109279394</v>
      </c>
      <c r="M362" s="13">
        <v>0.9786804336863868</v>
      </c>
      <c r="N362" s="13">
        <v>0.97683397683397688</v>
      </c>
      <c r="O362" s="13">
        <v>1.0118018623621525</v>
      </c>
    </row>
    <row r="363" spans="1:15" s="10" customFormat="1" x14ac:dyDescent="0.3">
      <c r="A363" s="27"/>
      <c r="B363" s="10">
        <v>6</v>
      </c>
      <c r="C363" s="10">
        <v>36</v>
      </c>
      <c r="D363" s="13">
        <v>0.80887399999999998</v>
      </c>
      <c r="E363" s="13">
        <v>1.0710035155811639</v>
      </c>
      <c r="F363" s="13">
        <v>0.88571277785732883</v>
      </c>
      <c r="G363" s="13">
        <v>1.1497822112963636</v>
      </c>
      <c r="H363" s="13">
        <v>0.91324639343782155</v>
      </c>
      <c r="I363" s="13">
        <v>36.520521639373072</v>
      </c>
      <c r="J363" s="13">
        <v>36.142857142857146</v>
      </c>
      <c r="K363" s="10">
        <v>36</v>
      </c>
      <c r="L363" s="13">
        <v>0.86462437838453488</v>
      </c>
      <c r="M363" s="13">
        <v>1.0144589344270298</v>
      </c>
      <c r="N363" s="13">
        <v>1.003968253968254</v>
      </c>
      <c r="O363" s="13">
        <v>1.0689234397255134</v>
      </c>
    </row>
    <row r="364" spans="1:15" s="10" customFormat="1" x14ac:dyDescent="0.3">
      <c r="A364" s="27"/>
      <c r="B364" s="10">
        <v>6</v>
      </c>
      <c r="C364" s="10">
        <v>36</v>
      </c>
      <c r="D364" s="13">
        <v>0.63966800000000001</v>
      </c>
      <c r="E364" s="13">
        <v>1.2914723376533439</v>
      </c>
      <c r="F364" s="13">
        <v>1.0680390260793267</v>
      </c>
      <c r="G364" s="13">
        <v>1.1454241048141356</v>
      </c>
      <c r="H364" s="13">
        <v>0.59891818967342658</v>
      </c>
      <c r="I364" s="13">
        <v>38.406490861959441</v>
      </c>
      <c r="J364" s="13">
        <v>36.142857142857146</v>
      </c>
      <c r="K364" s="10">
        <v>36</v>
      </c>
      <c r="L364" s="13">
        <v>1.0426095254583898</v>
      </c>
      <c r="M364" s="13">
        <v>1.0668469683877622</v>
      </c>
      <c r="N364" s="13">
        <v>1.003968253968254</v>
      </c>
      <c r="O364" s="13">
        <v>1.6299229060362403</v>
      </c>
    </row>
    <row r="365" spans="1:15" s="10" customFormat="1" x14ac:dyDescent="0.3">
      <c r="A365" s="27"/>
      <c r="B365" s="10">
        <v>6</v>
      </c>
      <c r="C365" s="10">
        <v>36</v>
      </c>
      <c r="D365" s="13">
        <v>0.71081300000000003</v>
      </c>
      <c r="E365" s="13">
        <v>1.0390007257243694</v>
      </c>
      <c r="F365" s="13">
        <v>0.85924668368408552</v>
      </c>
      <c r="G365" s="13">
        <v>1.059249864300378</v>
      </c>
      <c r="H365" s="13">
        <v>0.82725137436938978</v>
      </c>
      <c r="I365" s="13">
        <v>37.036491753783665</v>
      </c>
      <c r="J365" s="13">
        <v>36.142857142857146</v>
      </c>
      <c r="K365" s="10">
        <v>36</v>
      </c>
      <c r="L365" s="13">
        <v>0.83878842931065456</v>
      </c>
      <c r="M365" s="13">
        <v>1.0287914376051017</v>
      </c>
      <c r="N365" s="13">
        <v>1.003968253968254</v>
      </c>
      <c r="O365" s="13">
        <v>1.1800409239992158</v>
      </c>
    </row>
    <row r="366" spans="1:15" s="10" customFormat="1" x14ac:dyDescent="0.3">
      <c r="A366" s="27"/>
      <c r="B366" s="10">
        <v>6</v>
      </c>
      <c r="C366" s="10">
        <v>36</v>
      </c>
      <c r="D366" s="13">
        <v>0.76749100000000003</v>
      </c>
      <c r="E366" s="13">
        <v>1.0595536511030132</v>
      </c>
      <c r="F366" s="13">
        <v>0.87624381615412672</v>
      </c>
      <c r="G366" s="13">
        <v>1.027501309951899</v>
      </c>
      <c r="H366" s="13">
        <v>0.8758874936984461</v>
      </c>
      <c r="I366" s="13">
        <v>36.744675037809323</v>
      </c>
      <c r="J366" s="13">
        <v>36.142857142857146</v>
      </c>
      <c r="K366" s="10">
        <v>36</v>
      </c>
      <c r="L366" s="13">
        <v>0.85538086815045666</v>
      </c>
      <c r="M366" s="13">
        <v>1.0206854177169256</v>
      </c>
      <c r="N366" s="13">
        <v>1.003968253968254</v>
      </c>
      <c r="O366" s="13">
        <v>1.1145158290461472</v>
      </c>
    </row>
    <row r="367" spans="1:15" s="10" customFormat="1" x14ac:dyDescent="0.3">
      <c r="A367" s="27"/>
      <c r="B367" s="10">
        <v>6</v>
      </c>
      <c r="C367" s="10">
        <v>36</v>
      </c>
      <c r="D367" s="13">
        <v>0.89814499999999997</v>
      </c>
      <c r="E367" s="13">
        <v>1.1006251808865759</v>
      </c>
      <c r="F367" s="13">
        <v>0.91020969787740902</v>
      </c>
      <c r="G367" s="13">
        <v>1.1951080899679107</v>
      </c>
      <c r="H367" s="13">
        <v>0.98674514465672725</v>
      </c>
      <c r="I367" s="13">
        <v>36.079529132059633</v>
      </c>
      <c r="J367" s="13">
        <v>36.142857142857146</v>
      </c>
      <c r="K367" s="10">
        <v>36</v>
      </c>
      <c r="L367" s="13">
        <v>0.88853803840413692</v>
      </c>
      <c r="M367" s="13">
        <v>1.0022091425572119</v>
      </c>
      <c r="N367" s="13">
        <v>1.003968253968254</v>
      </c>
      <c r="O367" s="13">
        <v>0.98930355165829231</v>
      </c>
    </row>
    <row r="368" spans="1:15" s="10" customFormat="1" x14ac:dyDescent="0.3">
      <c r="A368" s="27"/>
      <c r="B368" s="10">
        <v>6</v>
      </c>
      <c r="C368" s="10">
        <v>36</v>
      </c>
      <c r="D368" s="13">
        <v>0.65556599999999998</v>
      </c>
      <c r="E368" s="13">
        <v>0.97584136756437245</v>
      </c>
      <c r="F368" s="13">
        <v>0.80701431492923459</v>
      </c>
      <c r="G368" s="13">
        <v>1.1326607832859281</v>
      </c>
      <c r="H368" s="13">
        <v>0.81233503281473418</v>
      </c>
      <c r="I368" s="13">
        <v>37.125989803111594</v>
      </c>
      <c r="J368" s="13">
        <v>36.142857142857146</v>
      </c>
      <c r="K368" s="10">
        <v>36</v>
      </c>
      <c r="L368" s="13">
        <v>0.78779968838330006</v>
      </c>
      <c r="M368" s="13">
        <v>1.0312774945308776</v>
      </c>
      <c r="N368" s="13">
        <v>1.003968253968254</v>
      </c>
      <c r="O368" s="13">
        <v>1.2017091923365459</v>
      </c>
    </row>
    <row r="369" spans="1:15" s="10" customFormat="1" x14ac:dyDescent="0.3">
      <c r="A369" s="27"/>
      <c r="B369" s="10">
        <v>6</v>
      </c>
      <c r="C369" s="10">
        <v>36</v>
      </c>
      <c r="D369" s="13">
        <v>0.75495100000000004</v>
      </c>
      <c r="E369" s="13">
        <v>1.0443781658864753</v>
      </c>
      <c r="F369" s="13">
        <v>0.86369379090124121</v>
      </c>
      <c r="G369" s="13">
        <v>1.2230770588199189</v>
      </c>
      <c r="H369" s="13">
        <v>0.87409566672029559</v>
      </c>
      <c r="I369" s="13">
        <v>36.755425999678224</v>
      </c>
      <c r="J369" s="13">
        <v>36.142857142857146</v>
      </c>
      <c r="K369" s="10">
        <v>36</v>
      </c>
      <c r="L369" s="13">
        <v>0.84312965302263987</v>
      </c>
      <c r="M369" s="13">
        <v>1.0209840555466174</v>
      </c>
      <c r="N369" s="13">
        <v>1.003968253968254</v>
      </c>
      <c r="O369" s="13">
        <v>1.1168004983404749</v>
      </c>
    </row>
    <row r="370" spans="1:15" s="10" customFormat="1" x14ac:dyDescent="0.3">
      <c r="A370" s="27"/>
      <c r="B370" s="10">
        <v>6</v>
      </c>
      <c r="C370" s="10">
        <v>36</v>
      </c>
      <c r="D370" s="13">
        <v>0.87104000000000004</v>
      </c>
      <c r="E370" s="13">
        <v>1.1175792220922078</v>
      </c>
      <c r="F370" s="13">
        <v>0.92423057709366374</v>
      </c>
      <c r="G370" s="13">
        <v>1.1886128574807604</v>
      </c>
      <c r="H370" s="13">
        <v>0.94244880183370816</v>
      </c>
      <c r="I370" s="13">
        <v>36.345307188997751</v>
      </c>
      <c r="J370" s="13">
        <v>36.142857142857146</v>
      </c>
      <c r="K370" s="10">
        <v>36</v>
      </c>
      <c r="L370" s="13">
        <v>0.90222508716286176</v>
      </c>
      <c r="M370" s="13">
        <v>1.0095918663610486</v>
      </c>
      <c r="N370" s="13">
        <v>1.003968253968254</v>
      </c>
      <c r="O370" s="13">
        <v>1.0358021298251077</v>
      </c>
    </row>
    <row r="371" spans="1:15" s="10" customFormat="1" x14ac:dyDescent="0.3">
      <c r="A371" s="27"/>
      <c r="B371" s="10">
        <v>6</v>
      </c>
      <c r="C371" s="10">
        <v>36</v>
      </c>
      <c r="D371" s="13">
        <v>0.89899499999999999</v>
      </c>
      <c r="E371" s="13">
        <v>1.1454077866005854</v>
      </c>
      <c r="F371" s="13">
        <v>0.94724461469103072</v>
      </c>
      <c r="G371" s="13">
        <v>1.2204293363494554</v>
      </c>
      <c r="H371" s="13">
        <v>0.94906319450887711</v>
      </c>
      <c r="I371" s="13">
        <v>36.305620832946737</v>
      </c>
      <c r="J371" s="13">
        <v>36.142857142857146</v>
      </c>
      <c r="K371" s="10">
        <v>36</v>
      </c>
      <c r="L371" s="13">
        <v>0.92469117148410096</v>
      </c>
      <c r="M371" s="13">
        <v>1.0084894675818539</v>
      </c>
      <c r="N371" s="13">
        <v>1.003968253968254</v>
      </c>
      <c r="O371" s="13">
        <v>1.0285832195775293</v>
      </c>
    </row>
    <row r="372" spans="1:15" s="10" customFormat="1" x14ac:dyDescent="0.3">
      <c r="A372" s="27"/>
      <c r="B372" s="10">
        <v>6</v>
      </c>
      <c r="C372" s="10">
        <v>36</v>
      </c>
      <c r="D372" s="13">
        <v>0.86518600000000001</v>
      </c>
      <c r="E372" s="13">
        <v>1.23575215788598</v>
      </c>
      <c r="F372" s="13">
        <v>1.02195880833356</v>
      </c>
      <c r="G372" s="13">
        <v>1.2309343868998108</v>
      </c>
      <c r="H372" s="13">
        <v>0.84659576584187479</v>
      </c>
      <c r="I372" s="13">
        <v>36.920425404948752</v>
      </c>
      <c r="J372" s="13">
        <v>36.142857142857146</v>
      </c>
      <c r="K372" s="10">
        <v>36</v>
      </c>
      <c r="L372" s="13">
        <v>0.99762645575418907</v>
      </c>
      <c r="M372" s="13">
        <v>1.0255673723596876</v>
      </c>
      <c r="N372" s="13">
        <v>1.003968253968254</v>
      </c>
      <c r="O372" s="13">
        <v>1.1530774373998065</v>
      </c>
    </row>
    <row r="373" spans="1:15" s="10" customFormat="1" x14ac:dyDescent="0.3">
      <c r="A373" s="27"/>
      <c r="B373" s="10">
        <v>6</v>
      </c>
      <c r="C373" s="10">
        <v>37</v>
      </c>
      <c r="D373" s="13">
        <v>0.76960899999999999</v>
      </c>
      <c r="E373" s="13">
        <v>1.116728782037375</v>
      </c>
      <c r="F373" s="13">
        <v>0.92352726882958369</v>
      </c>
      <c r="G373" s="13">
        <v>1.3597651898258833</v>
      </c>
      <c r="H373" s="13">
        <v>0.8333365196409962</v>
      </c>
      <c r="I373" s="13">
        <v>36.99998088215402</v>
      </c>
      <c r="J373" s="13">
        <v>36.142857142857146</v>
      </c>
      <c r="K373" s="10">
        <v>36</v>
      </c>
      <c r="L373" s="13">
        <v>0.90153852433364079</v>
      </c>
      <c r="M373" s="13">
        <v>0.99999948330146005</v>
      </c>
      <c r="N373" s="13">
        <v>0.97683397683397688</v>
      </c>
      <c r="O373" s="13">
        <v>1.1714240924074963</v>
      </c>
    </row>
    <row r="374" spans="1:15" s="10" customFormat="1" x14ac:dyDescent="0.3">
      <c r="A374" s="27"/>
      <c r="B374" s="10">
        <v>6</v>
      </c>
      <c r="C374" s="10">
        <v>36</v>
      </c>
      <c r="D374" s="13">
        <v>0.871421</v>
      </c>
      <c r="E374" s="13">
        <v>1.1437143541481019</v>
      </c>
      <c r="F374" s="13">
        <v>0.94584415732578198</v>
      </c>
      <c r="G374" s="13">
        <v>1.0732670972327985</v>
      </c>
      <c r="H374" s="13">
        <v>0.92131562398587818</v>
      </c>
      <c r="I374" s="13">
        <v>36.472106256084729</v>
      </c>
      <c r="J374" s="13">
        <v>36.142857142857146</v>
      </c>
      <c r="K374" s="10">
        <v>36</v>
      </c>
      <c r="L374" s="13">
        <v>0.92332405834183429</v>
      </c>
      <c r="M374" s="13">
        <v>1.0131140626690203</v>
      </c>
      <c r="N374" s="13">
        <v>1.003968253968254</v>
      </c>
      <c r="O374" s="13">
        <v>1.0595614041225014</v>
      </c>
    </row>
    <row r="375" spans="1:15" s="10" customFormat="1" x14ac:dyDescent="0.3">
      <c r="A375" s="27"/>
      <c r="B375" s="10">
        <v>6</v>
      </c>
      <c r="C375" s="10">
        <v>35</v>
      </c>
      <c r="D375" s="13">
        <v>0.80461499999999997</v>
      </c>
      <c r="E375" s="13">
        <v>1.1091266259491319</v>
      </c>
      <c r="F375" s="13">
        <v>0.9172403363511511</v>
      </c>
      <c r="G375" s="13">
        <v>1.1712105984234815</v>
      </c>
      <c r="H375" s="13">
        <v>0.87721283954957441</v>
      </c>
      <c r="I375" s="13">
        <v>36.736722962702551</v>
      </c>
      <c r="J375" s="13">
        <v>36.142857142857146</v>
      </c>
      <c r="K375" s="10">
        <v>36</v>
      </c>
      <c r="L375" s="13">
        <v>0.89540128072374225</v>
      </c>
      <c r="M375" s="13">
        <v>1.0496206560772157</v>
      </c>
      <c r="N375" s="13">
        <v>1.03265306122449</v>
      </c>
      <c r="O375" s="13">
        <v>1.1128319515839777</v>
      </c>
    </row>
    <row r="376" spans="1:15" s="10" customFormat="1" x14ac:dyDescent="0.3">
      <c r="A376" s="27"/>
      <c r="B376" s="10">
        <v>6</v>
      </c>
      <c r="C376" s="10">
        <v>35</v>
      </c>
      <c r="D376" s="13">
        <v>0.73673</v>
      </c>
      <c r="E376" s="13">
        <v>1.043498655178918</v>
      </c>
      <c r="F376" s="13">
        <v>0.86296644140087753</v>
      </c>
      <c r="G376" s="13">
        <v>1.1425315184670757</v>
      </c>
      <c r="H376" s="13">
        <v>0.85371801805415004</v>
      </c>
      <c r="I376" s="13">
        <v>36.877691891675099</v>
      </c>
      <c r="J376" s="13">
        <v>36.142857142857146</v>
      </c>
      <c r="K376" s="10">
        <v>36</v>
      </c>
      <c r="L376" s="13">
        <v>0.84241962136752291</v>
      </c>
      <c r="M376" s="13">
        <v>1.0536483397621457</v>
      </c>
      <c r="N376" s="13">
        <v>1.03265306122449</v>
      </c>
      <c r="O376" s="13">
        <v>1.1434577407836288</v>
      </c>
    </row>
    <row r="377" spans="1:15" s="10" customFormat="1" x14ac:dyDescent="0.3">
      <c r="A377" s="27"/>
      <c r="B377" s="10">
        <v>6</v>
      </c>
      <c r="C377" s="10">
        <v>36</v>
      </c>
      <c r="D377" s="13">
        <v>0.79804699999999995</v>
      </c>
      <c r="E377" s="13">
        <v>1.0929618213262902</v>
      </c>
      <c r="F377" s="13">
        <v>0.90387215053502057</v>
      </c>
      <c r="G377" s="13">
        <v>1.1258438952345744</v>
      </c>
      <c r="H377" s="13">
        <v>0.88292022221020916</v>
      </c>
      <c r="I377" s="13">
        <v>36.702478666738742</v>
      </c>
      <c r="J377" s="13">
        <v>36.142857142857146</v>
      </c>
      <c r="K377" s="10">
        <v>36</v>
      </c>
      <c r="L377" s="13">
        <v>0.88235138504609112</v>
      </c>
      <c r="M377" s="13">
        <v>1.0195132962982985</v>
      </c>
      <c r="N377" s="13">
        <v>1.003968253968254</v>
      </c>
      <c r="O377" s="13">
        <v>1.1056383709807707</v>
      </c>
    </row>
    <row r="378" spans="1:15" s="10" customFormat="1" x14ac:dyDescent="0.3">
      <c r="A378" s="27"/>
      <c r="B378" s="10">
        <v>6</v>
      </c>
      <c r="C378" s="10">
        <v>36</v>
      </c>
      <c r="D378" s="13">
        <v>0.90659999999999996</v>
      </c>
      <c r="E378" s="13">
        <v>1.1460432840796779</v>
      </c>
      <c r="F378" s="13">
        <v>0.94777016687581772</v>
      </c>
      <c r="G378" s="13">
        <v>1.2368407145754603</v>
      </c>
      <c r="H378" s="13">
        <v>0.95656102258258557</v>
      </c>
      <c r="I378" s="13">
        <v>36.260633864504484</v>
      </c>
      <c r="J378" s="13">
        <v>36.142857142857146</v>
      </c>
      <c r="K378" s="10">
        <v>36</v>
      </c>
      <c r="L378" s="13">
        <v>0.92520421052163115</v>
      </c>
      <c r="M378" s="13">
        <v>1.007239829569569</v>
      </c>
      <c r="N378" s="13">
        <v>1.003968253968254</v>
      </c>
      <c r="O378" s="13">
        <v>1.0205208587267054</v>
      </c>
    </row>
    <row r="379" spans="1:15" s="10" customFormat="1" x14ac:dyDescent="0.3">
      <c r="A379" s="27"/>
      <c r="B379" s="10">
        <v>6</v>
      </c>
      <c r="C379" s="10">
        <v>36</v>
      </c>
      <c r="D379" s="13">
        <v>0.86002699999999999</v>
      </c>
      <c r="E379" s="13">
        <v>1.2215720174801183</v>
      </c>
      <c r="F379" s="13">
        <v>1.0102319266132256</v>
      </c>
      <c r="G379" s="13">
        <v>1.4721353548482503</v>
      </c>
      <c r="H379" s="13">
        <v>0.85131639314074792</v>
      </c>
      <c r="I379" s="13">
        <v>36.892101641155513</v>
      </c>
      <c r="J379" s="13">
        <v>36.142857142857146</v>
      </c>
      <c r="K379" s="10">
        <v>36</v>
      </c>
      <c r="L379" s="13">
        <v>0.98617878550338645</v>
      </c>
      <c r="M379" s="13">
        <v>1.0247806011432088</v>
      </c>
      <c r="N379" s="13">
        <v>1.003968253968254</v>
      </c>
      <c r="O379" s="13">
        <v>1.1466835174981558</v>
      </c>
    </row>
    <row r="380" spans="1:15" s="10" customFormat="1" x14ac:dyDescent="0.3">
      <c r="A380" s="27"/>
      <c r="B380" s="10">
        <v>6</v>
      </c>
      <c r="C380" s="10">
        <v>36</v>
      </c>
      <c r="D380" s="13">
        <v>0.83323100000000005</v>
      </c>
      <c r="E380" s="13">
        <v>1.1730223511694808</v>
      </c>
      <c r="F380" s="13">
        <v>0.97008167576301496</v>
      </c>
      <c r="G380" s="13">
        <v>1.0737065838592736</v>
      </c>
      <c r="H380" s="13">
        <v>0.85892870756951945</v>
      </c>
      <c r="I380" s="13">
        <v>36.846427754582884</v>
      </c>
      <c r="J380" s="13">
        <v>36.142857142857146</v>
      </c>
      <c r="K380" s="10">
        <v>36</v>
      </c>
      <c r="L380" s="13">
        <v>0.94698449300675225</v>
      </c>
      <c r="M380" s="13">
        <v>1.0235118820717468</v>
      </c>
      <c r="N380" s="13">
        <v>1.003968253968254</v>
      </c>
      <c r="O380" s="13">
        <v>1.1365209563815464</v>
      </c>
    </row>
    <row r="381" spans="1:15" s="10" customFormat="1" x14ac:dyDescent="0.3">
      <c r="A381" s="27"/>
      <c r="B381" s="10">
        <v>6</v>
      </c>
      <c r="C381" s="10">
        <v>36</v>
      </c>
      <c r="D381" s="13">
        <v>1.0180100000000001</v>
      </c>
      <c r="E381" s="13">
        <v>1.529917150550943</v>
      </c>
      <c r="F381" s="13">
        <v>1.2652312990501604</v>
      </c>
      <c r="G381" s="13">
        <v>1.1449146142788691</v>
      </c>
      <c r="H381" s="13">
        <v>0.80460387026802505</v>
      </c>
      <c r="I381" s="13">
        <v>37.17237677839185</v>
      </c>
      <c r="J381" s="13">
        <v>36.142857142857146</v>
      </c>
      <c r="K381" s="10">
        <v>36</v>
      </c>
      <c r="L381" s="13">
        <v>1.2351067443108703</v>
      </c>
      <c r="M381" s="13">
        <v>1.0325660216219958</v>
      </c>
      <c r="N381" s="13">
        <v>1.003968253968254</v>
      </c>
      <c r="O381" s="13">
        <v>1.2132560036845121</v>
      </c>
    </row>
    <row r="382" spans="1:15" s="10" customFormat="1" x14ac:dyDescent="0.3">
      <c r="A382" s="27"/>
      <c r="B382" s="10">
        <v>6</v>
      </c>
      <c r="C382" s="10">
        <v>36</v>
      </c>
      <c r="D382" s="13">
        <v>0.91746000000000005</v>
      </c>
      <c r="E382" s="13">
        <v>1.1521261931224152</v>
      </c>
      <c r="F382" s="13">
        <v>0.95280069216104313</v>
      </c>
      <c r="G382" s="13">
        <v>1.4089397522160527</v>
      </c>
      <c r="H382" s="13">
        <v>0.96290862039479941</v>
      </c>
      <c r="I382" s="13">
        <v>36.222548277631205</v>
      </c>
      <c r="J382" s="13">
        <v>36.142857142857146</v>
      </c>
      <c r="K382" s="10">
        <v>36</v>
      </c>
      <c r="L382" s="13">
        <v>0.93011496139530359</v>
      </c>
      <c r="M382" s="13">
        <v>1.0061818966008669</v>
      </c>
      <c r="N382" s="13">
        <v>1.003968253968254</v>
      </c>
      <c r="O382" s="13">
        <v>1.013793474805772</v>
      </c>
    </row>
    <row r="383" spans="1:15" s="10" customFormat="1" x14ac:dyDescent="0.3">
      <c r="A383" s="27"/>
      <c r="B383" s="10">
        <v>6</v>
      </c>
      <c r="C383" s="10">
        <v>36</v>
      </c>
      <c r="D383" s="13">
        <v>0.95038699999999998</v>
      </c>
      <c r="E383" s="13">
        <v>1.241362821429929</v>
      </c>
      <c r="F383" s="13">
        <v>1.0265987897349631</v>
      </c>
      <c r="G383" s="13">
        <v>1.1310238474494116</v>
      </c>
      <c r="H383" s="13">
        <v>0.92576282916265784</v>
      </c>
      <c r="I383" s="13">
        <v>36.445423025024056</v>
      </c>
      <c r="J383" s="13">
        <v>36.142857142857146</v>
      </c>
      <c r="K383" s="10">
        <v>36</v>
      </c>
      <c r="L383" s="13">
        <v>1.0021559614079396</v>
      </c>
      <c r="M383" s="13">
        <v>1.0123728618062238</v>
      </c>
      <c r="N383" s="13">
        <v>1.003968253968254</v>
      </c>
      <c r="O383" s="13">
        <v>1.0544714536372441</v>
      </c>
    </row>
    <row r="384" spans="1:15" s="10" customFormat="1" x14ac:dyDescent="0.3">
      <c r="A384" s="27"/>
      <c r="B384" s="10">
        <v>6</v>
      </c>
      <c r="C384" s="10">
        <v>36</v>
      </c>
      <c r="D384" s="13">
        <v>0.846252</v>
      </c>
      <c r="E384" s="13">
        <v>1.0830932633389136</v>
      </c>
      <c r="F384" s="13">
        <v>0.89571091877314102</v>
      </c>
      <c r="G384" s="13">
        <v>1.1762892645883174</v>
      </c>
      <c r="H384" s="13">
        <v>0.9447824987543022</v>
      </c>
      <c r="I384" s="13">
        <v>36.331305007474185</v>
      </c>
      <c r="J384" s="13">
        <v>36.142857142857146</v>
      </c>
      <c r="K384" s="10">
        <v>36</v>
      </c>
      <c r="L384" s="13">
        <v>0.87438446832616101</v>
      </c>
      <c r="M384" s="13">
        <v>1.0092029168742829</v>
      </c>
      <c r="N384" s="13">
        <v>1.003968253968254</v>
      </c>
      <c r="O384" s="13">
        <v>1.0332436063089494</v>
      </c>
    </row>
    <row r="385" spans="1:15" s="10" customFormat="1" x14ac:dyDescent="0.3">
      <c r="A385" s="27"/>
      <c r="B385" s="10">
        <v>6</v>
      </c>
      <c r="C385" s="10">
        <v>36</v>
      </c>
      <c r="D385" s="13">
        <v>0.81530499999999995</v>
      </c>
      <c r="E385" s="13">
        <v>1.0671552851123722</v>
      </c>
      <c r="F385" s="13">
        <v>0.88253031687679773</v>
      </c>
      <c r="G385" s="13">
        <v>1.2595832727559824</v>
      </c>
      <c r="H385" s="13">
        <v>0.92382662035373164</v>
      </c>
      <c r="I385" s="13">
        <v>36.45704027787761</v>
      </c>
      <c r="J385" s="13">
        <v>36.142857142857146</v>
      </c>
      <c r="K385" s="10">
        <v>36</v>
      </c>
      <c r="L385" s="13">
        <v>0.86151769028449265</v>
      </c>
      <c r="M385" s="13">
        <v>1.0126955632743782</v>
      </c>
      <c r="N385" s="13">
        <v>1.003968253968254</v>
      </c>
      <c r="O385" s="13">
        <v>1.0566814753797569</v>
      </c>
    </row>
    <row r="386" spans="1:15" s="10" customFormat="1" x14ac:dyDescent="0.3">
      <c r="A386" s="27"/>
      <c r="B386" s="10">
        <v>6</v>
      </c>
      <c r="C386" s="10">
        <v>36</v>
      </c>
      <c r="D386" s="13">
        <v>0.98727299999999996</v>
      </c>
      <c r="E386" s="13">
        <v>1.2024730078209906</v>
      </c>
      <c r="F386" s="13">
        <v>0.99443717276470012</v>
      </c>
      <c r="G386" s="13">
        <v>1.1434853542086567</v>
      </c>
      <c r="H386" s="13">
        <v>0.99279575124411068</v>
      </c>
      <c r="I386" s="13">
        <v>36.043225492535335</v>
      </c>
      <c r="J386" s="13">
        <v>36.142857142857146</v>
      </c>
      <c r="K386" s="10">
        <v>36</v>
      </c>
      <c r="L386" s="13">
        <v>0.97076009722268297</v>
      </c>
      <c r="M386" s="13">
        <v>1.0012007081259815</v>
      </c>
      <c r="N386" s="13">
        <v>1.003968253968254</v>
      </c>
      <c r="O386" s="13">
        <v>0.98327422832659561</v>
      </c>
    </row>
    <row r="387" spans="1:15" s="10" customFormat="1" x14ac:dyDescent="0.3">
      <c r="A387" s="27"/>
      <c r="B387" s="10">
        <v>6</v>
      </c>
      <c r="C387" s="10">
        <v>36</v>
      </c>
      <c r="D387" s="13">
        <v>0.84940899999999997</v>
      </c>
      <c r="E387" s="13">
        <v>1.1412692415062955</v>
      </c>
      <c r="F387" s="13">
        <v>0.94382206544779834</v>
      </c>
      <c r="G387" s="13">
        <v>1.2562337483865773</v>
      </c>
      <c r="H387" s="13">
        <v>0.89996730432128236</v>
      </c>
      <c r="I387" s="13">
        <v>36.600196174072309</v>
      </c>
      <c r="J387" s="13">
        <v>36.142857142857146</v>
      </c>
      <c r="K387" s="10">
        <v>36</v>
      </c>
      <c r="L387" s="13">
        <v>0.92135011150856461</v>
      </c>
      <c r="M387" s="13">
        <v>1.0166721159464531</v>
      </c>
      <c r="N387" s="13">
        <v>1.003968253968254</v>
      </c>
      <c r="O387" s="13">
        <v>1.0846954900508055</v>
      </c>
    </row>
    <row r="388" spans="1:15" s="10" customFormat="1" x14ac:dyDescent="0.3">
      <c r="A388" s="27"/>
      <c r="B388" s="10">
        <v>6</v>
      </c>
      <c r="C388" s="10">
        <v>36</v>
      </c>
      <c r="D388" s="13">
        <v>0.78304499999999999</v>
      </c>
      <c r="E388" s="13">
        <v>1.2001992082815001</v>
      </c>
      <c r="F388" s="13">
        <v>0.99255675568192303</v>
      </c>
      <c r="G388" s="13">
        <v>1.3059194543317922</v>
      </c>
      <c r="H388" s="13">
        <v>0.78891710274242122</v>
      </c>
      <c r="I388" s="13">
        <v>37.26649738354547</v>
      </c>
      <c r="J388" s="13">
        <v>36.142857142857146</v>
      </c>
      <c r="K388" s="10">
        <v>36</v>
      </c>
      <c r="L388" s="13">
        <v>0.96892445197521015</v>
      </c>
      <c r="M388" s="13">
        <v>1.035180482876263</v>
      </c>
      <c r="N388" s="13">
        <v>1.003968253968254</v>
      </c>
      <c r="O388" s="13">
        <v>1.2373802935657723</v>
      </c>
    </row>
    <row r="389" spans="1:15" s="10" customFormat="1" x14ac:dyDescent="0.3">
      <c r="A389" s="27"/>
      <c r="B389" s="10">
        <v>6</v>
      </c>
      <c r="C389" s="10">
        <v>36</v>
      </c>
      <c r="D389" s="13">
        <v>0.86914499999999995</v>
      </c>
      <c r="E389" s="13">
        <v>1.2380923094516458</v>
      </c>
      <c r="F389" s="13">
        <v>1.0238940981002873</v>
      </c>
      <c r="G389" s="13">
        <v>1.0881472603291718</v>
      </c>
      <c r="H389" s="13">
        <v>0.84886220324210704</v>
      </c>
      <c r="I389" s="13">
        <v>36.906826780547355</v>
      </c>
      <c r="J389" s="13">
        <v>36.142857142857146</v>
      </c>
      <c r="K389" s="10">
        <v>36</v>
      </c>
      <c r="L389" s="13">
        <v>0.99951566719313711</v>
      </c>
      <c r="M389" s="13">
        <v>1.0251896327929821</v>
      </c>
      <c r="N389" s="13">
        <v>1.003968253968254</v>
      </c>
      <c r="O389" s="13">
        <v>1.1499987541700605</v>
      </c>
    </row>
    <row r="390" spans="1:15" s="10" customFormat="1" x14ac:dyDescent="0.3">
      <c r="A390" s="27"/>
      <c r="B390" s="10">
        <v>6</v>
      </c>
      <c r="C390" s="10">
        <v>36</v>
      </c>
      <c r="D390" s="13">
        <v>0.885073</v>
      </c>
      <c r="E390" s="13">
        <v>1.1111938057773454</v>
      </c>
      <c r="F390" s="13">
        <v>0.91894988030814184</v>
      </c>
      <c r="G390" s="13">
        <v>1.1973378476513348</v>
      </c>
      <c r="H390" s="13">
        <v>0.96313522528912865</v>
      </c>
      <c r="I390" s="13">
        <v>36.221188648265226</v>
      </c>
      <c r="J390" s="13">
        <v>36.142857142857146</v>
      </c>
      <c r="K390" s="10">
        <v>36</v>
      </c>
      <c r="L390" s="13">
        <v>0.89707012125318564</v>
      </c>
      <c r="M390" s="13">
        <v>1.0061441291184785</v>
      </c>
      <c r="N390" s="13">
        <v>1.003968253968254</v>
      </c>
      <c r="O390" s="13">
        <v>1.0135549511206259</v>
      </c>
    </row>
    <row r="391" spans="1:15" s="10" customFormat="1" x14ac:dyDescent="0.3">
      <c r="A391" s="27"/>
      <c r="B391" s="10">
        <v>6</v>
      </c>
      <c r="C391" s="10">
        <v>36</v>
      </c>
      <c r="D391" s="13">
        <v>0.74282899999999996</v>
      </c>
      <c r="E391" s="13">
        <v>1.0729234140592687</v>
      </c>
      <c r="F391" s="13">
        <v>0.887300521118212</v>
      </c>
      <c r="G391" s="13">
        <v>1.215941933547068</v>
      </c>
      <c r="H391" s="13">
        <v>0.83717859092864821</v>
      </c>
      <c r="I391" s="13">
        <v>36.976928454428112</v>
      </c>
      <c r="J391" s="13">
        <v>36.142857142857146</v>
      </c>
      <c r="K391" s="10">
        <v>36</v>
      </c>
      <c r="L391" s="13">
        <v>0.86617431823444468</v>
      </c>
      <c r="M391" s="13">
        <v>1.0271369015118921</v>
      </c>
      <c r="N391" s="13">
        <v>1.003968253968254</v>
      </c>
      <c r="O391" s="13">
        <v>1.1660480652134539</v>
      </c>
    </row>
    <row r="392" spans="1:15" s="10" customFormat="1" x14ac:dyDescent="0.3">
      <c r="A392" s="27"/>
      <c r="B392" s="10">
        <v>6</v>
      </c>
      <c r="C392" s="10">
        <v>37</v>
      </c>
      <c r="D392" s="13">
        <v>0.96386099999999997</v>
      </c>
      <c r="E392" s="13">
        <v>1.5522855543070202</v>
      </c>
      <c r="F392" s="13">
        <v>1.2837298200529403</v>
      </c>
      <c r="G392" s="13">
        <v>1.7456723116097286</v>
      </c>
      <c r="H392" s="13">
        <v>0.75082855048132391</v>
      </c>
      <c r="I392" s="13">
        <v>37.495028697112055</v>
      </c>
      <c r="J392" s="13">
        <v>36.142857142857146</v>
      </c>
      <c r="K392" s="10">
        <v>36</v>
      </c>
      <c r="L392" s="13">
        <v>1.2531648243373936</v>
      </c>
      <c r="M392" s="13">
        <v>1.0133791539760015</v>
      </c>
      <c r="N392" s="13">
        <v>0.97683397683397688</v>
      </c>
      <c r="O392" s="13">
        <v>1.3001509806262455</v>
      </c>
    </row>
    <row r="393" spans="1:15" s="10" customFormat="1" x14ac:dyDescent="0.3">
      <c r="A393" s="27"/>
      <c r="B393" s="10">
        <v>6</v>
      </c>
      <c r="C393" s="10">
        <v>36</v>
      </c>
      <c r="D393" s="13">
        <v>0.73147099999999998</v>
      </c>
      <c r="E393" s="13">
        <v>0.98820266074242369</v>
      </c>
      <c r="F393" s="13">
        <v>0.81723702209999449</v>
      </c>
      <c r="G393" s="13">
        <v>1.2800221413841151</v>
      </c>
      <c r="H393" s="13">
        <v>0.89505367502856414</v>
      </c>
      <c r="I393" s="13">
        <v>36.629677949828618</v>
      </c>
      <c r="J393" s="13">
        <v>36.142857142857146</v>
      </c>
      <c r="K393" s="10">
        <v>36</v>
      </c>
      <c r="L393" s="13">
        <v>0.79777899776427996</v>
      </c>
      <c r="M393" s="13">
        <v>1.017491054161906</v>
      </c>
      <c r="N393" s="13">
        <v>1.003968253968254</v>
      </c>
      <c r="O393" s="13">
        <v>1.090650207273125</v>
      </c>
    </row>
    <row r="394" spans="1:15" s="10" customFormat="1" x14ac:dyDescent="0.3">
      <c r="A394" s="27"/>
      <c r="B394" s="10">
        <v>6</v>
      </c>
      <c r="C394" s="10">
        <v>37</v>
      </c>
      <c r="D394" s="13">
        <v>0.718364</v>
      </c>
      <c r="E394" s="13">
        <v>0.98308252189295375</v>
      </c>
      <c r="F394" s="13">
        <v>0.81300270135556774</v>
      </c>
      <c r="G394" s="13">
        <v>1.5229220333853009</v>
      </c>
      <c r="H394" s="13">
        <v>0.88359362004852993</v>
      </c>
      <c r="I394" s="13">
        <v>36.698438279708817</v>
      </c>
      <c r="J394" s="13">
        <v>36.142857142857146</v>
      </c>
      <c r="K394" s="10">
        <v>36</v>
      </c>
      <c r="L394" s="13">
        <v>0.79364549418043484</v>
      </c>
      <c r="M394" s="13">
        <v>0.99184968323537348</v>
      </c>
      <c r="N394" s="13">
        <v>0.97683397683397688</v>
      </c>
      <c r="O394" s="13">
        <v>1.1047957500381906</v>
      </c>
    </row>
    <row r="395" spans="1:15" s="10" customFormat="1" x14ac:dyDescent="0.3">
      <c r="A395" s="27"/>
      <c r="B395" s="10">
        <v>6</v>
      </c>
      <c r="C395" s="10">
        <v>36</v>
      </c>
      <c r="D395" s="13">
        <v>0.81779299999999999</v>
      </c>
      <c r="E395" s="13">
        <v>1.03811324984369</v>
      </c>
      <c r="F395" s="13">
        <v>0.85851274703857261</v>
      </c>
      <c r="G395" s="13">
        <v>1.3951717481844432</v>
      </c>
      <c r="H395" s="13">
        <v>0.95256943221980706</v>
      </c>
      <c r="I395" s="13">
        <v>36.284583406681158</v>
      </c>
      <c r="J395" s="13">
        <v>36.142857142857146</v>
      </c>
      <c r="K395" s="10">
        <v>36</v>
      </c>
      <c r="L395" s="13">
        <v>0.83807196734717759</v>
      </c>
      <c r="M395" s="13">
        <v>1.0079050946300321</v>
      </c>
      <c r="N395" s="13">
        <v>1.003968253968254</v>
      </c>
      <c r="O395" s="13">
        <v>1.0247971887105631</v>
      </c>
    </row>
    <row r="396" spans="1:15" s="10" customFormat="1" x14ac:dyDescent="0.3">
      <c r="A396" s="27"/>
      <c r="B396" s="10">
        <v>6</v>
      </c>
      <c r="C396" s="10">
        <v>36</v>
      </c>
      <c r="D396" s="13">
        <v>0.80997399999999997</v>
      </c>
      <c r="E396" s="13">
        <v>1.0146469957314406</v>
      </c>
      <c r="F396" s="13">
        <v>0.8391063110994823</v>
      </c>
      <c r="G396" s="13">
        <v>1.2137662841191068</v>
      </c>
      <c r="H396" s="13">
        <v>0.96528173997248312</v>
      </c>
      <c r="I396" s="13">
        <v>36.208309560165098</v>
      </c>
      <c r="J396" s="13">
        <v>36.142857142857146</v>
      </c>
      <c r="K396" s="10">
        <v>36</v>
      </c>
      <c r="L396" s="13">
        <v>0.8191275894066371</v>
      </c>
      <c r="M396" s="13">
        <v>1.0057863766712527</v>
      </c>
      <c r="N396" s="13">
        <v>1.003968253968254</v>
      </c>
      <c r="O396" s="13">
        <v>1.0113010904135653</v>
      </c>
    </row>
    <row r="397" spans="1:15" s="10" customFormat="1" x14ac:dyDescent="0.3">
      <c r="A397" s="27"/>
      <c r="B397" s="10">
        <v>6</v>
      </c>
      <c r="C397" s="10">
        <v>36</v>
      </c>
      <c r="D397" s="13">
        <v>0.76247399999999999</v>
      </c>
      <c r="E397" s="13">
        <v>0.93593224106569017</v>
      </c>
      <c r="F397" s="13">
        <v>0.77400973298458398</v>
      </c>
      <c r="G397" s="13">
        <v>1.4064096831399808</v>
      </c>
      <c r="H397" s="13">
        <v>0.98509613963108422</v>
      </c>
      <c r="I397" s="13">
        <v>36.089423162213492</v>
      </c>
      <c r="J397" s="13">
        <v>36.142857142857146</v>
      </c>
      <c r="K397" s="10">
        <v>36</v>
      </c>
      <c r="L397" s="13">
        <v>0.75558092981828395</v>
      </c>
      <c r="M397" s="13">
        <v>1.0024839767281526</v>
      </c>
      <c r="N397" s="13">
        <v>1.003968253968254</v>
      </c>
      <c r="O397" s="13">
        <v>0.99095959969557512</v>
      </c>
    </row>
    <row r="398" spans="1:15" s="10" customFormat="1" x14ac:dyDescent="0.3">
      <c r="A398" s="27"/>
      <c r="B398" s="10">
        <v>6</v>
      </c>
      <c r="C398" s="10">
        <v>36</v>
      </c>
      <c r="D398" s="13">
        <v>0.92229899999999998</v>
      </c>
      <c r="E398" s="13">
        <v>1.1597235607219993</v>
      </c>
      <c r="F398" s="13">
        <v>0.95908366459123129</v>
      </c>
      <c r="G398" s="13">
        <v>1.3150710657522415</v>
      </c>
      <c r="H398" s="13">
        <v>0.96164603157232464</v>
      </c>
      <c r="I398" s="13">
        <v>36.230123810566049</v>
      </c>
      <c r="J398" s="13">
        <v>36.142857142857146</v>
      </c>
      <c r="K398" s="10">
        <v>36</v>
      </c>
      <c r="L398" s="13">
        <v>0.93624833924382056</v>
      </c>
      <c r="M398" s="13">
        <v>1.0063923280712792</v>
      </c>
      <c r="N398" s="13">
        <v>1.003968253968254</v>
      </c>
      <c r="O398" s="13">
        <v>1.0151245303787824</v>
      </c>
    </row>
    <row r="399" spans="1:15" s="10" customFormat="1" x14ac:dyDescent="0.3">
      <c r="A399" s="27"/>
      <c r="B399" s="10">
        <v>6</v>
      </c>
      <c r="C399" s="10">
        <v>36</v>
      </c>
      <c r="D399" s="13">
        <v>0.87634199999999995</v>
      </c>
      <c r="E399" s="13">
        <v>1.1261589086622101</v>
      </c>
      <c r="F399" s="13">
        <v>0.93132592077322074</v>
      </c>
      <c r="G399" s="13">
        <v>1.1534427704538071</v>
      </c>
      <c r="H399" s="13">
        <v>0.94096167673764397</v>
      </c>
      <c r="I399" s="13">
        <v>36.35422993957414</v>
      </c>
      <c r="J399" s="13">
        <v>36.142857142857146</v>
      </c>
      <c r="K399" s="10">
        <v>36</v>
      </c>
      <c r="L399" s="13">
        <v>0.90915149408814366</v>
      </c>
      <c r="M399" s="13">
        <v>1.0098397205437262</v>
      </c>
      <c r="N399" s="13">
        <v>1.003968253968254</v>
      </c>
      <c r="O399" s="13">
        <v>1.037439143722592</v>
      </c>
    </row>
    <row r="400" spans="1:15" s="10" customFormat="1" x14ac:dyDescent="0.3">
      <c r="A400" s="27"/>
      <c r="B400" s="10">
        <v>6</v>
      </c>
      <c r="C400" s="10">
        <v>36</v>
      </c>
      <c r="D400" s="13">
        <v>1.008554</v>
      </c>
      <c r="E400" s="13">
        <v>1.2374543962072462</v>
      </c>
      <c r="F400" s="13">
        <v>1.0233665480936724</v>
      </c>
      <c r="G400" s="13">
        <v>1.2246498783174411</v>
      </c>
      <c r="H400" s="13">
        <v>0.98552566710210987</v>
      </c>
      <c r="I400" s="13">
        <v>36.086845997387343</v>
      </c>
      <c r="J400" s="13">
        <v>36.142857142857146</v>
      </c>
      <c r="K400" s="10">
        <v>36</v>
      </c>
      <c r="L400" s="13">
        <v>0.99900067790096547</v>
      </c>
      <c r="M400" s="13">
        <v>1.002412388816315</v>
      </c>
      <c r="N400" s="13">
        <v>1.003968253968254</v>
      </c>
      <c r="O400" s="13">
        <v>0.99052770392162004</v>
      </c>
    </row>
    <row r="401" spans="1:15" s="10" customFormat="1" x14ac:dyDescent="0.3">
      <c r="A401" s="27"/>
      <c r="B401" s="10">
        <v>6</v>
      </c>
      <c r="C401" s="10">
        <v>36</v>
      </c>
      <c r="D401" s="13">
        <v>0.88129299999999999</v>
      </c>
      <c r="E401" s="13">
        <v>1.0710952229261037</v>
      </c>
      <c r="F401" s="13">
        <v>0.8857886192211103</v>
      </c>
      <c r="G401" s="13">
        <v>1.1265493885699027</v>
      </c>
      <c r="H401" s="13">
        <v>0.99492472682132294</v>
      </c>
      <c r="I401" s="13">
        <v>36.030451639072062</v>
      </c>
      <c r="J401" s="13">
        <v>36.142857142857146</v>
      </c>
      <c r="K401" s="10">
        <v>36</v>
      </c>
      <c r="L401" s="13">
        <v>0.86469841400155967</v>
      </c>
      <c r="M401" s="13">
        <v>1.0008458788631129</v>
      </c>
      <c r="N401" s="13">
        <v>1.003968253968254</v>
      </c>
      <c r="O401" s="13">
        <v>0.98117018290348346</v>
      </c>
    </row>
    <row r="402" spans="1:15" s="10" customFormat="1" x14ac:dyDescent="0.3">
      <c r="A402" s="27"/>
      <c r="B402" s="10">
        <v>6</v>
      </c>
      <c r="C402" s="10">
        <v>36</v>
      </c>
      <c r="D402" s="13">
        <v>0.88646599999999998</v>
      </c>
      <c r="E402" s="13">
        <v>1.1488328052933148</v>
      </c>
      <c r="F402" s="13">
        <v>0.95007708235002297</v>
      </c>
      <c r="G402" s="13">
        <v>1.0848633413321593</v>
      </c>
      <c r="H402" s="13">
        <v>0.93304639851675986</v>
      </c>
      <c r="I402" s="13">
        <v>36.401721608899443</v>
      </c>
      <c r="J402" s="13">
        <v>36.142857142857146</v>
      </c>
      <c r="K402" s="10">
        <v>36</v>
      </c>
      <c r="L402" s="13">
        <v>0.9274561994369267</v>
      </c>
      <c r="M402" s="13">
        <v>1.01115893358054</v>
      </c>
      <c r="N402" s="13">
        <v>1.003968253968254</v>
      </c>
      <c r="O402" s="13">
        <v>1.0462400130822014</v>
      </c>
    </row>
    <row r="403" spans="1:15" s="10" customFormat="1" x14ac:dyDescent="0.3">
      <c r="A403" s="27"/>
      <c r="B403" s="10">
        <v>6</v>
      </c>
      <c r="C403" s="10">
        <v>36</v>
      </c>
      <c r="D403" s="13">
        <v>0.88726000000000005</v>
      </c>
      <c r="E403" s="13">
        <v>1.130161971487234</v>
      </c>
      <c r="F403" s="13">
        <v>0.93463642708165751</v>
      </c>
      <c r="G403" s="13">
        <v>1.7456553847983902</v>
      </c>
      <c r="H403" s="13">
        <v>0.94931031392646725</v>
      </c>
      <c r="I403" s="13">
        <v>36.304138116441194</v>
      </c>
      <c r="J403" s="13">
        <v>36.142857142857146</v>
      </c>
      <c r="K403" s="10">
        <v>36</v>
      </c>
      <c r="L403" s="13">
        <v>0.91238317881780806</v>
      </c>
      <c r="M403" s="13">
        <v>1.0084482810122555</v>
      </c>
      <c r="N403" s="13">
        <v>1.003968253968254</v>
      </c>
      <c r="O403" s="13">
        <v>1.0283154642582872</v>
      </c>
    </row>
    <row r="404" spans="1:15" s="10" customFormat="1" x14ac:dyDescent="0.3">
      <c r="A404" s="27"/>
      <c r="B404" s="10">
        <v>6</v>
      </c>
      <c r="C404" s="10">
        <v>36</v>
      </c>
      <c r="D404" s="13">
        <v>0.55947899999999995</v>
      </c>
      <c r="E404" s="13">
        <v>0.81425476055414625</v>
      </c>
      <c r="F404" s="13">
        <v>0.67338326659237979</v>
      </c>
      <c r="G404" s="13">
        <v>1.0836086701289005</v>
      </c>
      <c r="H404" s="13">
        <v>0.8308477916762228</v>
      </c>
      <c r="I404" s="13">
        <v>37.014913249942666</v>
      </c>
      <c r="J404" s="13">
        <v>36.142857142857146</v>
      </c>
      <c r="K404" s="10">
        <v>36</v>
      </c>
      <c r="L404" s="13">
        <v>0.65735033167351331</v>
      </c>
      <c r="M404" s="13">
        <v>1.0281920347206297</v>
      </c>
      <c r="N404" s="13">
        <v>1.003968253968254</v>
      </c>
      <c r="O404" s="13">
        <v>1.1749329852836539</v>
      </c>
    </row>
    <row r="405" spans="1:15" s="10" customFormat="1" x14ac:dyDescent="0.3">
      <c r="A405" s="27"/>
      <c r="B405" s="10">
        <v>6</v>
      </c>
      <c r="C405" s="10">
        <v>36</v>
      </c>
      <c r="D405" s="13">
        <v>0.84562999999999999</v>
      </c>
      <c r="E405" s="13">
        <v>1.1521115226764669</v>
      </c>
      <c r="F405" s="13">
        <v>0.95278855979990307</v>
      </c>
      <c r="G405" s="13">
        <v>1.0960114692990872</v>
      </c>
      <c r="H405" s="13">
        <v>0.88753164729181089</v>
      </c>
      <c r="I405" s="13">
        <v>36.674810116249134</v>
      </c>
      <c r="J405" s="13">
        <v>36.142857142857146</v>
      </c>
      <c r="K405" s="10">
        <v>36</v>
      </c>
      <c r="L405" s="13">
        <v>0.93010311789990496</v>
      </c>
      <c r="M405" s="13">
        <v>1.0187447254513649</v>
      </c>
      <c r="N405" s="13">
        <v>1.003968253968254</v>
      </c>
      <c r="O405" s="13">
        <v>1.099893709896651</v>
      </c>
    </row>
    <row r="406" spans="1:15" s="10" customFormat="1" x14ac:dyDescent="0.3">
      <c r="A406" s="27"/>
      <c r="B406" s="10">
        <v>6</v>
      </c>
      <c r="C406" s="10">
        <v>36</v>
      </c>
      <c r="D406" s="13">
        <v>0.98367300000000002</v>
      </c>
      <c r="E406" s="13">
        <v>1.2801757967202303</v>
      </c>
      <c r="F406" s="13">
        <v>1.0586968619272157</v>
      </c>
      <c r="G406" s="13">
        <v>1.289595398036701</v>
      </c>
      <c r="H406" s="13">
        <v>0.92913565287173439</v>
      </c>
      <c r="I406" s="13">
        <v>36.425186082769592</v>
      </c>
      <c r="J406" s="13">
        <v>36.142857142857146</v>
      </c>
      <c r="K406" s="10">
        <v>36</v>
      </c>
      <c r="L406" s="13">
        <v>1.033489793786091</v>
      </c>
      <c r="M406" s="13">
        <v>1.0118107245213777</v>
      </c>
      <c r="N406" s="13">
        <v>1.003968253968254</v>
      </c>
      <c r="O406" s="13">
        <v>1.0506436527037857</v>
      </c>
    </row>
    <row r="407" spans="1:15" s="10" customFormat="1" x14ac:dyDescent="0.3">
      <c r="A407" s="27"/>
      <c r="B407" s="10">
        <v>6</v>
      </c>
      <c r="C407" s="10">
        <v>36</v>
      </c>
      <c r="D407" s="13">
        <v>1.167081</v>
      </c>
      <c r="E407" s="13">
        <v>1.4726405413443628</v>
      </c>
      <c r="F407" s="13">
        <v>1.2178639245191061</v>
      </c>
      <c r="G407" s="13">
        <v>1.2335357180862798</v>
      </c>
      <c r="H407" s="13">
        <v>0.9583016431501914</v>
      </c>
      <c r="I407" s="13">
        <v>36.250190141098855</v>
      </c>
      <c r="J407" s="13">
        <v>36.142857142857146</v>
      </c>
      <c r="K407" s="10">
        <v>36</v>
      </c>
      <c r="L407" s="13">
        <v>1.1888671644115076</v>
      </c>
      <c r="M407" s="13">
        <v>1.0069497261416349</v>
      </c>
      <c r="N407" s="13">
        <v>1.003968253968254</v>
      </c>
      <c r="O407" s="13">
        <v>1.0186672256780014</v>
      </c>
    </row>
    <row r="408" spans="1:15" s="10" customFormat="1" x14ac:dyDescent="0.3">
      <c r="A408" s="27"/>
      <c r="B408" s="10">
        <v>6</v>
      </c>
      <c r="C408" s="10">
        <v>36</v>
      </c>
      <c r="D408" s="13">
        <v>0.91108100000000003</v>
      </c>
      <c r="E408" s="13">
        <v>1.132192923072749</v>
      </c>
      <c r="F408" s="13">
        <v>0.93631601052310287</v>
      </c>
      <c r="G408" s="13">
        <v>1.3642331574099691</v>
      </c>
      <c r="H408" s="13">
        <v>0.97304861794576758</v>
      </c>
      <c r="I408" s="13">
        <v>36.161708292325393</v>
      </c>
      <c r="J408" s="13">
        <v>36.142857142857146</v>
      </c>
      <c r="K408" s="10">
        <v>36</v>
      </c>
      <c r="L408" s="13">
        <v>0.91402277217731431</v>
      </c>
      <c r="M408" s="13">
        <v>1.0044918970090386</v>
      </c>
      <c r="N408" s="13">
        <v>1.003968253968254</v>
      </c>
      <c r="O408" s="13">
        <v>1.0032288810515357</v>
      </c>
    </row>
    <row r="409" spans="1:15" s="10" customFormat="1" x14ac:dyDescent="0.3">
      <c r="A409" s="27"/>
      <c r="B409" s="10">
        <v>6</v>
      </c>
      <c r="C409" s="10">
        <v>36</v>
      </c>
      <c r="D409" s="13">
        <v>0.698986</v>
      </c>
      <c r="E409" s="13">
        <v>0.96224403471084319</v>
      </c>
      <c r="F409" s="13">
        <v>0.79576941117500655</v>
      </c>
      <c r="G409" s="13">
        <v>1.4645566362375444</v>
      </c>
      <c r="H409" s="13">
        <v>0.87837756790362254</v>
      </c>
      <c r="I409" s="13">
        <v>36.729734592578268</v>
      </c>
      <c r="J409" s="13">
        <v>36.142857142857146</v>
      </c>
      <c r="K409" s="10">
        <v>36</v>
      </c>
      <c r="L409" s="13">
        <v>0.77682252043274413</v>
      </c>
      <c r="M409" s="13">
        <v>1.0202704053493963</v>
      </c>
      <c r="N409" s="13">
        <v>1.003968253968254</v>
      </c>
      <c r="O409" s="13">
        <v>1.1113563367975097</v>
      </c>
    </row>
    <row r="410" spans="1:15" s="10" customFormat="1" x14ac:dyDescent="0.3">
      <c r="A410" s="27"/>
      <c r="B410" s="10">
        <v>6</v>
      </c>
      <c r="C410" s="10">
        <v>36</v>
      </c>
      <c r="D410" s="13">
        <v>0.77277600000000002</v>
      </c>
      <c r="E410" s="13">
        <v>1.0601600498525279</v>
      </c>
      <c r="F410" s="13">
        <v>0.87674530388325933</v>
      </c>
      <c r="G410" s="13">
        <v>1.2808167150566157</v>
      </c>
      <c r="H410" s="13">
        <v>0.88141447302567699</v>
      </c>
      <c r="I410" s="13">
        <v>36.711513161845936</v>
      </c>
      <c r="J410" s="13">
        <v>36.142857142857146</v>
      </c>
      <c r="K410" s="10">
        <v>36</v>
      </c>
      <c r="L410" s="13">
        <v>0.85587041569556221</v>
      </c>
      <c r="M410" s="13">
        <v>1.0197642544957204</v>
      </c>
      <c r="N410" s="13">
        <v>1.003968253968254</v>
      </c>
      <c r="O410" s="13">
        <v>1.1075271691868824</v>
      </c>
    </row>
    <row r="411" spans="1:15" s="10" customFormat="1" x14ac:dyDescent="0.3">
      <c r="A411" s="27"/>
      <c r="B411" s="10">
        <v>6</v>
      </c>
      <c r="C411" s="10">
        <v>36</v>
      </c>
      <c r="D411" s="13">
        <v>0.78617199999999998</v>
      </c>
      <c r="E411" s="13">
        <v>1.0509150110930316</v>
      </c>
      <c r="F411" s="13">
        <v>0.86909971837215205</v>
      </c>
      <c r="G411" s="13">
        <v>1.2129975248721974</v>
      </c>
      <c r="H411" s="13">
        <v>0.90458204436255252</v>
      </c>
      <c r="I411" s="13">
        <v>36.572507733824686</v>
      </c>
      <c r="J411" s="13">
        <v>36.142857142857146</v>
      </c>
      <c r="K411" s="10">
        <v>36</v>
      </c>
      <c r="L411" s="13">
        <v>0.84840686793471942</v>
      </c>
      <c r="M411" s="13">
        <v>1.0159029926062413</v>
      </c>
      <c r="N411" s="13">
        <v>1.003968253968254</v>
      </c>
      <c r="O411" s="13">
        <v>1.0791618983310516</v>
      </c>
    </row>
    <row r="412" spans="1:15" s="10" customFormat="1" x14ac:dyDescent="0.3">
      <c r="A412" s="27"/>
      <c r="B412" s="10">
        <v>6</v>
      </c>
      <c r="C412" s="10">
        <v>36</v>
      </c>
      <c r="D412" s="13">
        <v>0.89649100000000004</v>
      </c>
      <c r="E412" s="13">
        <v>1.132710265953029</v>
      </c>
      <c r="F412" s="13">
        <v>0.93674384964121182</v>
      </c>
      <c r="G412" s="13">
        <v>1.0923352255736858</v>
      </c>
      <c r="H412" s="13">
        <v>0.95702896831761497</v>
      </c>
      <c r="I412" s="13">
        <v>36.257826190094313</v>
      </c>
      <c r="J412" s="13">
        <v>36.142857142857146</v>
      </c>
      <c r="K412" s="10">
        <v>36</v>
      </c>
      <c r="L412" s="13">
        <v>0.91444042464975395</v>
      </c>
      <c r="M412" s="13">
        <v>1.0071618386137309</v>
      </c>
      <c r="N412" s="13">
        <v>1.003968253968254</v>
      </c>
      <c r="O412" s="13">
        <v>1.0200218682058759</v>
      </c>
    </row>
    <row r="413" spans="1:15" s="10" customFormat="1" x14ac:dyDescent="0.3">
      <c r="A413" s="27"/>
      <c r="B413" s="10">
        <v>6</v>
      </c>
      <c r="C413" s="10">
        <v>36</v>
      </c>
      <c r="D413" s="13">
        <v>0.93135900000000005</v>
      </c>
      <c r="E413" s="13">
        <v>1.2242090386231412</v>
      </c>
      <c r="F413" s="13">
        <v>1.0124127255442057</v>
      </c>
      <c r="G413" s="13">
        <v>1.1544936998095443</v>
      </c>
      <c r="H413" s="13">
        <v>0.91994003680600067</v>
      </c>
      <c r="I413" s="13">
        <v>36.480359779163997</v>
      </c>
      <c r="J413" s="13">
        <v>36.142857142857146</v>
      </c>
      <c r="K413" s="10">
        <v>36</v>
      </c>
      <c r="L413" s="13">
        <v>0.98830766065029552</v>
      </c>
      <c r="M413" s="13">
        <v>1.013343327199</v>
      </c>
      <c r="N413" s="13">
        <v>1.003968253968254</v>
      </c>
      <c r="O413" s="13">
        <v>1.0611457672608473</v>
      </c>
    </row>
    <row r="414" spans="1:15" s="10" customFormat="1" x14ac:dyDescent="0.3">
      <c r="A414" s="27"/>
      <c r="B414" s="10">
        <v>6</v>
      </c>
      <c r="C414" s="10">
        <v>36</v>
      </c>
      <c r="D414" s="13">
        <v>0.75683500000000004</v>
      </c>
      <c r="E414" s="13">
        <v>1.0280554392164023</v>
      </c>
      <c r="F414" s="13">
        <v>0.85019500460331654</v>
      </c>
      <c r="G414" s="13">
        <v>1.0906555620263656</v>
      </c>
      <c r="H414" s="13">
        <v>0.89018989279185856</v>
      </c>
      <c r="I414" s="13">
        <v>36.65886064324885</v>
      </c>
      <c r="J414" s="13">
        <v>36.142857142857146</v>
      </c>
      <c r="K414" s="10">
        <v>36</v>
      </c>
      <c r="L414" s="13">
        <v>0.8299522663984753</v>
      </c>
      <c r="M414" s="13">
        <v>1.0183016845346904</v>
      </c>
      <c r="N414" s="13">
        <v>1.003968253968254</v>
      </c>
      <c r="O414" s="13">
        <v>1.0966092561766769</v>
      </c>
    </row>
    <row r="415" spans="1:15" s="10" customFormat="1" x14ac:dyDescent="0.3">
      <c r="A415" s="27"/>
      <c r="B415" s="10">
        <v>6</v>
      </c>
      <c r="C415" s="10">
        <v>37</v>
      </c>
      <c r="D415" s="13">
        <v>0.85757300000000003</v>
      </c>
      <c r="E415" s="13">
        <v>1.0894010696916219</v>
      </c>
      <c r="F415" s="13">
        <v>0.9009274326366008</v>
      </c>
      <c r="G415" s="13">
        <v>1.2197367641244814</v>
      </c>
      <c r="H415" s="13">
        <v>0.95187799697726794</v>
      </c>
      <c r="I415" s="13">
        <v>36.288732018136393</v>
      </c>
      <c r="J415" s="13">
        <v>36.142857142857146</v>
      </c>
      <c r="K415" s="10">
        <v>36</v>
      </c>
      <c r="L415" s="13">
        <v>0.87947677947858605</v>
      </c>
      <c r="M415" s="13">
        <v>0.98077654103071332</v>
      </c>
      <c r="N415" s="13">
        <v>0.97683397683397688</v>
      </c>
      <c r="O415" s="13">
        <v>1.0255415917695474</v>
      </c>
    </row>
    <row r="416" spans="1:15" s="10" customFormat="1" x14ac:dyDescent="0.3">
      <c r="A416" s="27"/>
      <c r="B416" s="10">
        <v>6</v>
      </c>
      <c r="C416" s="10">
        <v>37</v>
      </c>
      <c r="D416" s="13">
        <v>1.0208790000000001</v>
      </c>
      <c r="E416" s="13">
        <v>1.3240301831101644</v>
      </c>
      <c r="F416" s="13">
        <v>1.0949641475388601</v>
      </c>
      <c r="G416" s="13">
        <v>1.1197060197013744</v>
      </c>
      <c r="H416" s="13">
        <v>0.93234011569659114</v>
      </c>
      <c r="I416" s="13">
        <v>36.405959305820453</v>
      </c>
      <c r="J416" s="13">
        <v>36.142857142857146</v>
      </c>
      <c r="K416" s="10">
        <v>36</v>
      </c>
      <c r="L416" s="13">
        <v>1.0688935725974582</v>
      </c>
      <c r="M416" s="13">
        <v>0.9839448461032555</v>
      </c>
      <c r="N416" s="13">
        <v>0.97683397683397688</v>
      </c>
      <c r="O416" s="13">
        <v>1.0470325793727349</v>
      </c>
    </row>
    <row r="417" spans="1:15" s="10" customFormat="1" x14ac:dyDescent="0.3">
      <c r="A417" s="27"/>
      <c r="B417" s="10">
        <v>6</v>
      </c>
      <c r="C417" s="10">
        <v>36</v>
      </c>
      <c r="D417" s="13">
        <v>0.81310400000000005</v>
      </c>
      <c r="E417" s="13">
        <v>1.0704452131863793</v>
      </c>
      <c r="F417" s="13">
        <v>0.88525106549338684</v>
      </c>
      <c r="G417" s="13">
        <v>1.3416092891886406</v>
      </c>
      <c r="H417" s="13">
        <v>0.91850101253120064</v>
      </c>
      <c r="I417" s="13">
        <v>36.488993924812796</v>
      </c>
      <c r="J417" s="13">
        <v>36.142857142857146</v>
      </c>
      <c r="K417" s="10">
        <v>36</v>
      </c>
      <c r="L417" s="13">
        <v>0.8641736591721153</v>
      </c>
      <c r="M417" s="13">
        <v>1.0135831645781332</v>
      </c>
      <c r="N417" s="13">
        <v>1.003968253968254</v>
      </c>
      <c r="O417" s="13">
        <v>1.0628082744299809</v>
      </c>
    </row>
    <row r="418" spans="1:15" s="10" customFormat="1" x14ac:dyDescent="0.3">
      <c r="A418" s="27"/>
      <c r="B418" s="10">
        <v>6</v>
      </c>
      <c r="C418" s="10">
        <v>36</v>
      </c>
      <c r="D418" s="13">
        <v>0.837808</v>
      </c>
      <c r="E418" s="13">
        <v>1.0488114595185343</v>
      </c>
      <c r="F418" s="13">
        <v>0.86736009522310653</v>
      </c>
      <c r="G418" s="13">
        <v>1.0708602526259912</v>
      </c>
      <c r="H418" s="13">
        <v>0.96592868938072951</v>
      </c>
      <c r="I418" s="13">
        <v>36.204427863715622</v>
      </c>
      <c r="J418" s="13">
        <v>36.142857142857146</v>
      </c>
      <c r="K418" s="10">
        <v>36</v>
      </c>
      <c r="L418" s="13">
        <v>0.84670866438446069</v>
      </c>
      <c r="M418" s="13">
        <v>1.0056785517698783</v>
      </c>
      <c r="N418" s="13">
        <v>1.003968253968254</v>
      </c>
      <c r="O418" s="13">
        <v>1.0106237519628134</v>
      </c>
    </row>
    <row r="419" spans="1:15" s="10" customFormat="1" x14ac:dyDescent="0.3">
      <c r="A419" s="27"/>
      <c r="B419" s="10">
        <v>6</v>
      </c>
      <c r="C419" s="10">
        <v>36</v>
      </c>
      <c r="D419" s="13">
        <v>0.94078700000000004</v>
      </c>
      <c r="E419" s="13">
        <v>1.1935413925446166</v>
      </c>
      <c r="F419" s="13">
        <v>0.98705078638771659</v>
      </c>
      <c r="G419" s="13">
        <v>1.0281469446896967</v>
      </c>
      <c r="H419" s="13">
        <v>0.95312927457661334</v>
      </c>
      <c r="I419" s="13">
        <v>36.28122435254032</v>
      </c>
      <c r="J419" s="13">
        <v>36.142857142857146</v>
      </c>
      <c r="K419" s="10">
        <v>36</v>
      </c>
      <c r="L419" s="13">
        <v>0.9635495771880086</v>
      </c>
      <c r="M419" s="13">
        <v>1.0078117875705646</v>
      </c>
      <c r="N419" s="13">
        <v>1.003968253968254</v>
      </c>
      <c r="O419" s="13">
        <v>1.0241952505593812</v>
      </c>
    </row>
    <row r="420" spans="1:15" s="10" customFormat="1" x14ac:dyDescent="0.3">
      <c r="A420" s="27"/>
      <c r="B420" s="10">
        <v>6</v>
      </c>
      <c r="C420" s="10">
        <v>36</v>
      </c>
      <c r="D420" s="13">
        <v>0.99985500000000005</v>
      </c>
      <c r="E420" s="13">
        <v>1.3070047980139852</v>
      </c>
      <c r="F420" s="13">
        <v>1.0808842674000494</v>
      </c>
      <c r="G420" s="13">
        <v>1.171826945717757</v>
      </c>
      <c r="H420" s="13">
        <v>0.92503427994658805</v>
      </c>
      <c r="I420" s="13">
        <v>36.449794320320471</v>
      </c>
      <c r="J420" s="13">
        <v>36.142857142857146</v>
      </c>
      <c r="K420" s="10">
        <v>36</v>
      </c>
      <c r="L420" s="13">
        <v>1.0551489277000476</v>
      </c>
      <c r="M420" s="13">
        <v>1.0124942866755686</v>
      </c>
      <c r="N420" s="13">
        <v>1.003968253968254</v>
      </c>
      <c r="O420" s="13">
        <v>1.0553019464822875</v>
      </c>
    </row>
    <row r="421" spans="1:15" s="10" customFormat="1" x14ac:dyDescent="0.3">
      <c r="A421" s="27"/>
      <c r="B421" s="10">
        <v>6</v>
      </c>
      <c r="C421" s="10">
        <v>36</v>
      </c>
      <c r="D421" s="13">
        <v>0.84217200000000003</v>
      </c>
      <c r="E421" s="13">
        <v>1.096971545073397</v>
      </c>
      <c r="F421" s="13">
        <v>0.90718816538167879</v>
      </c>
      <c r="G421" s="13">
        <v>1.165637012517547</v>
      </c>
      <c r="H421" s="13">
        <v>0.92833221611271277</v>
      </c>
      <c r="I421" s="13">
        <v>36.430006703323727</v>
      </c>
      <c r="J421" s="13">
        <v>36.142857142857146</v>
      </c>
      <c r="K421" s="10">
        <v>36</v>
      </c>
      <c r="L421" s="13">
        <v>0.88558844715830509</v>
      </c>
      <c r="M421" s="13">
        <v>1.0119446306478812</v>
      </c>
      <c r="N421" s="13">
        <v>1.003968253968254</v>
      </c>
      <c r="O421" s="13">
        <v>1.051552945429562</v>
      </c>
    </row>
    <row r="422" spans="1:15" s="10" customFormat="1" x14ac:dyDescent="0.3">
      <c r="A422" s="27"/>
      <c r="B422" s="10">
        <v>6</v>
      </c>
      <c r="C422" s="10">
        <v>36</v>
      </c>
      <c r="D422" s="13">
        <v>0.86962799999999996</v>
      </c>
      <c r="E422" s="13">
        <v>1.1303864602193834</v>
      </c>
      <c r="F422" s="13">
        <v>0.93482207776875315</v>
      </c>
      <c r="G422" s="13">
        <v>1.1511356926903527</v>
      </c>
      <c r="H422" s="13">
        <v>0.9302604427953185</v>
      </c>
      <c r="I422" s="13">
        <v>36.418437343228092</v>
      </c>
      <c r="J422" s="13">
        <v>36.142857142857146</v>
      </c>
      <c r="K422" s="10">
        <v>36</v>
      </c>
      <c r="L422" s="13">
        <v>0.91256440925044902</v>
      </c>
      <c r="M422" s="13">
        <v>1.0116232595341137</v>
      </c>
      <c r="N422" s="13">
        <v>1.003968253968254</v>
      </c>
      <c r="O422" s="13">
        <v>1.0493733058853314</v>
      </c>
    </row>
    <row r="423" spans="1:15" s="10" customFormat="1" x14ac:dyDescent="0.3">
      <c r="A423" s="27"/>
      <c r="B423" s="10">
        <v>6</v>
      </c>
      <c r="C423" s="10">
        <v>36</v>
      </c>
      <c r="D423" s="13">
        <v>0.70534799999999997</v>
      </c>
      <c r="E423" s="13">
        <v>1.0462826710934858</v>
      </c>
      <c r="F423" s="13">
        <v>0.86526880402940054</v>
      </c>
      <c r="G423" s="13">
        <v>1.1954717657472498</v>
      </c>
      <c r="H423" s="13">
        <v>0.81517789236746052</v>
      </c>
      <c r="I423" s="13">
        <v>37.108932645795235</v>
      </c>
      <c r="J423" s="13">
        <v>36.142857142857146</v>
      </c>
      <c r="K423" s="10">
        <v>36</v>
      </c>
      <c r="L423" s="13">
        <v>0.84466716583822388</v>
      </c>
      <c r="M423" s="13">
        <v>1.0308036846054232</v>
      </c>
      <c r="N423" s="13">
        <v>1.003968253968254</v>
      </c>
      <c r="O423" s="13">
        <v>1.1975183396539353</v>
      </c>
    </row>
    <row r="424" spans="1:15" s="10" customFormat="1" x14ac:dyDescent="0.3">
      <c r="A424" s="27"/>
      <c r="B424" s="10">
        <v>6</v>
      </c>
      <c r="C424" s="10">
        <v>37</v>
      </c>
      <c r="D424" s="13">
        <v>0.79241700000000004</v>
      </c>
      <c r="E424" s="13">
        <v>1.0535299182376354</v>
      </c>
      <c r="F424" s="13">
        <v>0.87126222917364948</v>
      </c>
      <c r="G424" s="13">
        <v>1.3268548688834991</v>
      </c>
      <c r="H424" s="13">
        <v>0.90950459398609484</v>
      </c>
      <c r="I424" s="13">
        <v>36.542972436083431</v>
      </c>
      <c r="J424" s="13">
        <v>36.142857142857146</v>
      </c>
      <c r="K424" s="10">
        <v>36</v>
      </c>
      <c r="L424" s="13">
        <v>0.85051789038380032</v>
      </c>
      <c r="M424" s="13">
        <v>0.98764790367793054</v>
      </c>
      <c r="N424" s="13">
        <v>0.97683397683397688</v>
      </c>
      <c r="O424" s="13">
        <v>1.073321105407633</v>
      </c>
    </row>
    <row r="425" spans="1:15" s="10" customFormat="1" x14ac:dyDescent="0.3">
      <c r="A425" s="27"/>
      <c r="B425" s="10">
        <v>6</v>
      </c>
      <c r="C425" s="10">
        <v>36</v>
      </c>
      <c r="D425" s="13">
        <v>0.80479000000000001</v>
      </c>
      <c r="E425" s="13">
        <v>1.0106049639821122</v>
      </c>
      <c r="F425" s="13">
        <v>0.83576357775005683</v>
      </c>
      <c r="G425" s="13">
        <v>1.06071078628981</v>
      </c>
      <c r="H425" s="13">
        <v>0.96293978515617995</v>
      </c>
      <c r="I425" s="13">
        <v>36.222361289062917</v>
      </c>
      <c r="J425" s="13">
        <v>36.142857142857146</v>
      </c>
      <c r="K425" s="10">
        <v>36</v>
      </c>
      <c r="L425" s="13">
        <v>0.81586444494648369</v>
      </c>
      <c r="M425" s="13">
        <v>1.0061767024739698</v>
      </c>
      <c r="N425" s="13">
        <v>1.003968253968254</v>
      </c>
      <c r="O425" s="13">
        <v>1.0137606642061701</v>
      </c>
    </row>
    <row r="426" spans="1:15" s="10" customFormat="1" x14ac:dyDescent="0.3">
      <c r="A426" s="27"/>
      <c r="B426" s="10">
        <v>6</v>
      </c>
      <c r="C426" s="10">
        <v>36</v>
      </c>
      <c r="D426" s="13">
        <v>1.0192060000000001</v>
      </c>
      <c r="E426" s="13">
        <v>1.2463466359362876</v>
      </c>
      <c r="F426" s="13">
        <v>1.0307203711551296</v>
      </c>
      <c r="G426" s="13">
        <v>1.1592039954072713</v>
      </c>
      <c r="H426" s="13">
        <v>0.98882881188985783</v>
      </c>
      <c r="I426" s="13">
        <v>36.067027128660854</v>
      </c>
      <c r="J426" s="13">
        <v>36.142857142857146</v>
      </c>
      <c r="K426" s="10">
        <v>36</v>
      </c>
      <c r="L426" s="13">
        <v>1.0061794099371499</v>
      </c>
      <c r="M426" s="13">
        <v>1.0018618646850237</v>
      </c>
      <c r="N426" s="13">
        <v>1.003968253968254</v>
      </c>
      <c r="O426" s="13">
        <v>0.98721888405008396</v>
      </c>
    </row>
    <row r="427" spans="1:15" s="10" customFormat="1" x14ac:dyDescent="0.3">
      <c r="A427" s="27"/>
      <c r="B427" s="10">
        <v>6</v>
      </c>
      <c r="C427" s="10">
        <v>35</v>
      </c>
      <c r="D427" s="13">
        <v>0.90696699999999997</v>
      </c>
      <c r="E427" s="13">
        <v>1.2846889105306523</v>
      </c>
      <c r="F427" s="13">
        <v>1.062429177005235</v>
      </c>
      <c r="G427" s="13">
        <v>1.2363426856094322</v>
      </c>
      <c r="H427" s="13">
        <v>0.85367290322028777</v>
      </c>
      <c r="I427" s="13">
        <v>36.877962580678272</v>
      </c>
      <c r="J427" s="13">
        <v>36.142857142857146</v>
      </c>
      <c r="K427" s="10">
        <v>36</v>
      </c>
      <c r="L427" s="13">
        <v>1.0371332442193955</v>
      </c>
      <c r="M427" s="13">
        <v>1.0536560737336649</v>
      </c>
      <c r="N427" s="13">
        <v>1.03265306122449</v>
      </c>
      <c r="O427" s="13">
        <v>1.1435181701422383</v>
      </c>
    </row>
    <row r="428" spans="1:15" s="10" customFormat="1" x14ac:dyDescent="0.3">
      <c r="A428" s="27"/>
      <c r="B428" s="10">
        <v>6</v>
      </c>
      <c r="C428" s="10">
        <v>37</v>
      </c>
      <c r="D428" s="13">
        <v>0.83881399999999995</v>
      </c>
      <c r="E428" s="13">
        <v>1.1514132795427565</v>
      </c>
      <c r="F428" s="13">
        <v>0.95221111737643638</v>
      </c>
      <c r="G428" s="13">
        <v>1.4564734883884118</v>
      </c>
      <c r="H428" s="13">
        <v>0.8809117901407495</v>
      </c>
      <c r="I428" s="13">
        <v>36.714529259155505</v>
      </c>
      <c r="J428" s="13">
        <v>36.142857142857146</v>
      </c>
      <c r="K428" s="10">
        <v>36</v>
      </c>
      <c r="L428" s="13">
        <v>0.92953942410556845</v>
      </c>
      <c r="M428" s="13">
        <v>0.99228457457177044</v>
      </c>
      <c r="N428" s="13">
        <v>0.97683397683397688</v>
      </c>
      <c r="O428" s="13">
        <v>1.1081591677124709</v>
      </c>
    </row>
    <row r="429" spans="1:15" s="10" customFormat="1" x14ac:dyDescent="0.3">
      <c r="A429" s="27"/>
      <c r="B429" s="10">
        <v>6</v>
      </c>
      <c r="C429" s="10">
        <v>36</v>
      </c>
      <c r="D429" s="13">
        <v>0.79653200000000002</v>
      </c>
      <c r="E429" s="13">
        <v>0.97540356901422121</v>
      </c>
      <c r="F429" s="13">
        <v>0.80665225844262656</v>
      </c>
      <c r="G429" s="13">
        <v>1.2440901489738454</v>
      </c>
      <c r="H429" s="13">
        <v>0.9874540009815812</v>
      </c>
      <c r="I429" s="13">
        <v>36.075275994110513</v>
      </c>
      <c r="J429" s="13">
        <v>36.142857142857146</v>
      </c>
      <c r="K429" s="10">
        <v>36</v>
      </c>
      <c r="L429" s="13">
        <v>0.78744625228923026</v>
      </c>
      <c r="M429" s="13">
        <v>1.0020909998364032</v>
      </c>
      <c r="N429" s="13">
        <v>1.003968253968254</v>
      </c>
      <c r="O429" s="13">
        <v>0.98859336761012773</v>
      </c>
    </row>
    <row r="430" spans="1:15" s="10" customFormat="1" x14ac:dyDescent="0.3">
      <c r="A430" s="27"/>
      <c r="B430" s="10">
        <v>6</v>
      </c>
      <c r="C430" s="10">
        <v>36</v>
      </c>
      <c r="D430" s="13">
        <v>0.960206</v>
      </c>
      <c r="E430" s="13">
        <v>1.2477349990987021</v>
      </c>
      <c r="F430" s="13">
        <v>1.0318685382482973</v>
      </c>
      <c r="G430" s="13">
        <v>1.0647720101869496</v>
      </c>
      <c r="H430" s="13">
        <v>0.93055070913398352</v>
      </c>
      <c r="I430" s="13">
        <v>36.416695745196101</v>
      </c>
      <c r="J430" s="13">
        <v>36.142857142857146</v>
      </c>
      <c r="K430" s="10">
        <v>36</v>
      </c>
      <c r="L430" s="13">
        <v>1.0073002397185755</v>
      </c>
      <c r="M430" s="13">
        <v>1.0115748818110029</v>
      </c>
      <c r="N430" s="13">
        <v>1.003968253968254</v>
      </c>
      <c r="O430" s="13">
        <v>1.0490459752579921</v>
      </c>
    </row>
    <row r="431" spans="1:15" s="10" customFormat="1" x14ac:dyDescent="0.3">
      <c r="A431" s="27"/>
      <c r="B431" s="10">
        <v>6</v>
      </c>
      <c r="C431" s="10">
        <v>36</v>
      </c>
      <c r="D431" s="13">
        <v>0.65179699999999996</v>
      </c>
      <c r="E431" s="13">
        <v>0.9628704145939514</v>
      </c>
      <c r="F431" s="13">
        <v>0.79628742316860912</v>
      </c>
      <c r="G431" s="13">
        <v>1.4240088271899523</v>
      </c>
      <c r="H431" s="13">
        <v>0.81854488848555607</v>
      </c>
      <c r="I431" s="13">
        <v>37.088730669086665</v>
      </c>
      <c r="J431" s="13">
        <v>36.142857142857146</v>
      </c>
      <c r="K431" s="10">
        <v>36</v>
      </c>
      <c r="L431" s="13">
        <v>0.77732819880745141</v>
      </c>
      <c r="M431" s="13">
        <v>1.0302425185857407</v>
      </c>
      <c r="N431" s="13">
        <v>1.003968253968254</v>
      </c>
      <c r="O431" s="13">
        <v>1.192592477117034</v>
      </c>
    </row>
    <row r="432" spans="1:15" s="10" customFormat="1" x14ac:dyDescent="0.3">
      <c r="A432" s="27"/>
      <c r="B432" s="10">
        <v>6</v>
      </c>
      <c r="C432" s="10">
        <v>36</v>
      </c>
      <c r="D432" s="13">
        <v>0.88657900000000001</v>
      </c>
      <c r="E432" s="13">
        <v>1.2362136591806496</v>
      </c>
      <c r="F432" s="13">
        <v>1.0223404668320986</v>
      </c>
      <c r="G432" s="13">
        <v>1.1489862846659749</v>
      </c>
      <c r="H432" s="13">
        <v>0.86720523031551389</v>
      </c>
      <c r="I432" s="13">
        <v>36.796768618106917</v>
      </c>
      <c r="J432" s="13">
        <v>36.142857142857146</v>
      </c>
      <c r="K432" s="10">
        <v>36</v>
      </c>
      <c r="L432" s="13">
        <v>0.9979990271456195</v>
      </c>
      <c r="M432" s="13">
        <v>1.022132461614081</v>
      </c>
      <c r="N432" s="13">
        <v>1.003968253968254</v>
      </c>
      <c r="O432" s="13">
        <v>1.1256741104240227</v>
      </c>
    </row>
    <row r="433" spans="1:15" s="10" customFormat="1" x14ac:dyDescent="0.3">
      <c r="A433" s="27"/>
      <c r="B433" s="10">
        <v>6</v>
      </c>
      <c r="C433" s="10">
        <v>36</v>
      </c>
      <c r="D433" s="13">
        <v>0.87462700000000004</v>
      </c>
      <c r="E433" s="13">
        <v>1.1146302503786556</v>
      </c>
      <c r="F433" s="13">
        <v>0.92179179711746972</v>
      </c>
      <c r="G433" s="13">
        <v>1.2090886670043668</v>
      </c>
      <c r="H433" s="13">
        <v>0.94883356820384113</v>
      </c>
      <c r="I433" s="13">
        <v>36.306998590776956</v>
      </c>
      <c r="J433" s="13">
        <v>36.142857142857146</v>
      </c>
      <c r="K433" s="10">
        <v>36</v>
      </c>
      <c r="L433" s="13">
        <v>0.89984437337657719</v>
      </c>
      <c r="M433" s="13">
        <v>1.0085277386326932</v>
      </c>
      <c r="N433" s="13">
        <v>1.003968253968254</v>
      </c>
      <c r="O433" s="13">
        <v>1.0288321460194771</v>
      </c>
    </row>
    <row r="434" spans="1:15" s="10" customFormat="1" x14ac:dyDescent="0.3">
      <c r="A434" s="27"/>
      <c r="B434" s="10">
        <v>6</v>
      </c>
      <c r="C434" s="10">
        <v>35</v>
      </c>
      <c r="D434" s="13">
        <v>0.80749000000000004</v>
      </c>
      <c r="E434" s="13">
        <v>1.0435916413001309</v>
      </c>
      <c r="F434" s="13">
        <v>0.86304334030412411</v>
      </c>
      <c r="G434" s="13">
        <v>1.5410244978310783</v>
      </c>
      <c r="H434" s="13">
        <v>0.93563088003836758</v>
      </c>
      <c r="I434" s="13">
        <v>36.386214719769796</v>
      </c>
      <c r="J434" s="13">
        <v>36.142857142857146</v>
      </c>
      <c r="K434" s="10">
        <v>36</v>
      </c>
      <c r="L434" s="13">
        <v>0.84249468934450167</v>
      </c>
      <c r="M434" s="13">
        <v>1.0396061348505656</v>
      </c>
      <c r="N434" s="13">
        <v>1.03265306122449</v>
      </c>
      <c r="O434" s="13">
        <v>1.0433499973306191</v>
      </c>
    </row>
    <row r="435" spans="1:15" s="10" customFormat="1" x14ac:dyDescent="0.3">
      <c r="A435" s="27"/>
      <c r="B435" s="10">
        <v>6</v>
      </c>
      <c r="C435" s="10">
        <v>36</v>
      </c>
      <c r="D435" s="13">
        <v>0.91084100000000001</v>
      </c>
      <c r="E435" s="13">
        <v>1.1322756417654534</v>
      </c>
      <c r="F435" s="13">
        <v>0.93638441833132202</v>
      </c>
      <c r="G435" s="13">
        <v>1.1939403028756514</v>
      </c>
      <c r="H435" s="13">
        <v>0.97272122663377769</v>
      </c>
      <c r="I435" s="13">
        <v>36.163672640197333</v>
      </c>
      <c r="J435" s="13">
        <v>36.142857142857146</v>
      </c>
      <c r="K435" s="10">
        <v>36</v>
      </c>
      <c r="L435" s="13">
        <v>0.91408955122819491</v>
      </c>
      <c r="M435" s="13">
        <v>1.0045464622277036</v>
      </c>
      <c r="N435" s="13">
        <v>1.003968253968254</v>
      </c>
      <c r="O435" s="13">
        <v>1.0035665404040826</v>
      </c>
    </row>
    <row r="436" spans="1:15" s="10" customFormat="1" x14ac:dyDescent="0.3">
      <c r="A436" s="27"/>
      <c r="B436" s="10">
        <v>6</v>
      </c>
      <c r="C436" s="10">
        <v>36</v>
      </c>
      <c r="D436" s="13">
        <v>0.91354199999999997</v>
      </c>
      <c r="E436" s="13">
        <v>1.1213680251574814</v>
      </c>
      <c r="F436" s="13">
        <v>0.92736389200708558</v>
      </c>
      <c r="G436" s="13">
        <v>1.0636837636966072</v>
      </c>
      <c r="H436" s="13">
        <v>0.98509550336581364</v>
      </c>
      <c r="I436" s="13">
        <v>36.089426979805118</v>
      </c>
      <c r="J436" s="13">
        <v>36.142857142857146</v>
      </c>
      <c r="K436" s="10">
        <v>36</v>
      </c>
      <c r="L436" s="13">
        <v>0.90528379934024972</v>
      </c>
      <c r="M436" s="13">
        <v>1.0024840827723644</v>
      </c>
      <c r="N436" s="13">
        <v>1.003968253968254</v>
      </c>
      <c r="O436" s="13">
        <v>0.99096023974841851</v>
      </c>
    </row>
    <row r="437" spans="1:15" s="10" customFormat="1" x14ac:dyDescent="0.3">
      <c r="A437" s="27"/>
      <c r="B437" s="10">
        <v>6</v>
      </c>
      <c r="C437" s="10">
        <v>36</v>
      </c>
      <c r="D437" s="13">
        <v>0.97725499999999998</v>
      </c>
      <c r="E437" s="13">
        <v>1.1937936402215978</v>
      </c>
      <c r="F437" s="13">
        <v>0.98725939353740066</v>
      </c>
      <c r="G437" s="13">
        <v>1.1041254617942939</v>
      </c>
      <c r="H437" s="13">
        <v>0.98986649952090666</v>
      </c>
      <c r="I437" s="13">
        <v>36.060801002874562</v>
      </c>
      <c r="J437" s="13">
        <v>36.142857142857146</v>
      </c>
      <c r="K437" s="10">
        <v>36</v>
      </c>
      <c r="L437" s="13">
        <v>0.96375321750079546</v>
      </c>
      <c r="M437" s="13">
        <v>1.0016889167465157</v>
      </c>
      <c r="N437" s="13">
        <v>1.003968253968254</v>
      </c>
      <c r="O437" s="13">
        <v>0.98618397194263063</v>
      </c>
    </row>
    <row r="438" spans="1:15" s="10" customFormat="1" x14ac:dyDescent="0.3">
      <c r="A438" s="27"/>
      <c r="B438" s="10">
        <v>6</v>
      </c>
      <c r="C438" s="10">
        <v>37</v>
      </c>
      <c r="D438" s="13">
        <v>0.96843599999999996</v>
      </c>
      <c r="E438" s="13">
        <v>1.2710436547857453</v>
      </c>
      <c r="F438" s="13">
        <v>1.0511446413388539</v>
      </c>
      <c r="G438" s="13">
        <v>1.0129864828043662</v>
      </c>
      <c r="H438" s="13">
        <v>0.92131564193343829</v>
      </c>
      <c r="I438" s="13">
        <v>36.472106148399369</v>
      </c>
      <c r="J438" s="13">
        <v>36.142857142857146</v>
      </c>
      <c r="K438" s="10">
        <v>36</v>
      </c>
      <c r="L438" s="13">
        <v>1.0261173879736425</v>
      </c>
      <c r="M438" s="13">
        <v>0.98573259860538831</v>
      </c>
      <c r="N438" s="13">
        <v>0.97683397683397688</v>
      </c>
      <c r="O438" s="13">
        <v>1.059561383481864</v>
      </c>
    </row>
    <row r="439" spans="1:15" s="10" customFormat="1" x14ac:dyDescent="0.3">
      <c r="A439" s="27"/>
      <c r="B439" s="10">
        <v>6</v>
      </c>
      <c r="C439" s="10">
        <v>36</v>
      </c>
      <c r="D439" s="13">
        <v>0.87807100000000005</v>
      </c>
      <c r="E439" s="13">
        <v>1.2163624646143851</v>
      </c>
      <c r="F439" s="13">
        <v>1.0059236610725661</v>
      </c>
      <c r="G439" s="13">
        <v>1.1993936285589475</v>
      </c>
      <c r="H439" s="13">
        <v>0.87290023485853474</v>
      </c>
      <c r="I439" s="13">
        <v>36.762598590848789</v>
      </c>
      <c r="J439" s="13">
        <v>36.142857142857146</v>
      </c>
      <c r="K439" s="10">
        <v>36</v>
      </c>
      <c r="L439" s="13">
        <v>0.98197309771369501</v>
      </c>
      <c r="M439" s="13">
        <v>1.0211832941902441</v>
      </c>
      <c r="N439" s="13">
        <v>1.003968253968254</v>
      </c>
      <c r="O439" s="13">
        <v>1.1183299502132458</v>
      </c>
    </row>
    <row r="440" spans="1:15" s="10" customFormat="1" x14ac:dyDescent="0.3">
      <c r="A440" s="27"/>
      <c r="B440" s="10">
        <v>6</v>
      </c>
      <c r="C440" s="10">
        <v>36</v>
      </c>
      <c r="D440" s="13">
        <v>1.038089</v>
      </c>
      <c r="E440" s="13">
        <v>1.279437810948483</v>
      </c>
      <c r="F440" s="13">
        <v>1.0580865526066543</v>
      </c>
      <c r="G440" s="13">
        <v>1.0839837017036533</v>
      </c>
      <c r="H440" s="13">
        <v>0.98110026768850889</v>
      </c>
      <c r="I440" s="13">
        <v>36.113398393868948</v>
      </c>
      <c r="J440" s="13">
        <v>36.142857142857146</v>
      </c>
      <c r="K440" s="10">
        <v>36</v>
      </c>
      <c r="L440" s="13">
        <v>1.0328940156398287</v>
      </c>
      <c r="M440" s="13">
        <v>1.0031499553852485</v>
      </c>
      <c r="N440" s="13">
        <v>1.003968253968254</v>
      </c>
      <c r="O440" s="13">
        <v>0.99499562719557644</v>
      </c>
    </row>
    <row r="441" spans="1:15" s="10" customFormat="1" x14ac:dyDescent="0.3">
      <c r="A441" s="27"/>
      <c r="B441" s="10">
        <v>6</v>
      </c>
      <c r="C441" s="10">
        <v>37</v>
      </c>
      <c r="D441" s="13">
        <v>1.0147600000000001</v>
      </c>
      <c r="E441" s="13">
        <v>1.3544840575143759</v>
      </c>
      <c r="F441" s="13">
        <v>1.120149298943742</v>
      </c>
      <c r="G441" s="13">
        <v>1.1442782033317842</v>
      </c>
      <c r="H441" s="13">
        <v>0.90591495344136708</v>
      </c>
      <c r="I441" s="13">
        <v>36.564510279351801</v>
      </c>
      <c r="J441" s="13">
        <v>36.142857142857146</v>
      </c>
      <c r="K441" s="10">
        <v>36</v>
      </c>
      <c r="L441" s="13">
        <v>1.0934790775403191</v>
      </c>
      <c r="M441" s="13">
        <v>0.98823000755004864</v>
      </c>
      <c r="N441" s="13">
        <v>0.97683397683397688</v>
      </c>
      <c r="O441" s="13">
        <v>1.0775740840595993</v>
      </c>
    </row>
    <row r="442" spans="1:15" s="10" customFormat="1" x14ac:dyDescent="0.3">
      <c r="A442" s="27"/>
      <c r="B442" s="10">
        <v>6</v>
      </c>
      <c r="C442" s="10">
        <v>36</v>
      </c>
      <c r="D442" s="13">
        <v>0.98651800000000001</v>
      </c>
      <c r="E442" s="13">
        <v>1.2578192883091432</v>
      </c>
      <c r="F442" s="13">
        <v>1.0402081782955568</v>
      </c>
      <c r="G442" s="13">
        <v>1.4322918508803768</v>
      </c>
      <c r="H442" s="13">
        <v>0.94838516037863563</v>
      </c>
      <c r="I442" s="13">
        <v>36.309689037728184</v>
      </c>
      <c r="J442" s="13">
        <v>36.142857142857146</v>
      </c>
      <c r="K442" s="10">
        <v>36</v>
      </c>
      <c r="L442" s="13">
        <v>1.0154413169075669</v>
      </c>
      <c r="M442" s="13">
        <v>1.0086024732702272</v>
      </c>
      <c r="N442" s="13">
        <v>1.003968253968254</v>
      </c>
      <c r="O442" s="13">
        <v>1.0293185901398321</v>
      </c>
    </row>
    <row r="443" spans="1:15" s="10" customFormat="1" x14ac:dyDescent="0.3">
      <c r="A443" s="27"/>
      <c r="B443" s="10">
        <v>6</v>
      </c>
      <c r="C443" s="10">
        <v>36</v>
      </c>
      <c r="D443" s="13">
        <v>0.77603500000000003</v>
      </c>
      <c r="E443" s="13">
        <v>1.0795461351241209</v>
      </c>
      <c r="F443" s="13">
        <v>0.89277746735226926</v>
      </c>
      <c r="G443" s="13">
        <v>1.1245676630895398</v>
      </c>
      <c r="H443" s="13">
        <v>0.86923676770372005</v>
      </c>
      <c r="I443" s="13">
        <v>36.784579393777676</v>
      </c>
      <c r="J443" s="13">
        <v>36.142857142857146</v>
      </c>
      <c r="K443" s="10">
        <v>36</v>
      </c>
      <c r="L443" s="13">
        <v>0.87152086098673864</v>
      </c>
      <c r="M443" s="13">
        <v>1.02179387204938</v>
      </c>
      <c r="N443" s="13">
        <v>1.003968253968254</v>
      </c>
      <c r="O443" s="13">
        <v>1.1230432403006805</v>
      </c>
    </row>
    <row r="444" spans="1:15" s="10" customFormat="1" x14ac:dyDescent="0.3">
      <c r="A444" s="27"/>
      <c r="B444" s="10">
        <v>6</v>
      </c>
      <c r="C444" s="10">
        <v>35</v>
      </c>
      <c r="D444" s="13">
        <v>0.76738099999999998</v>
      </c>
      <c r="E444" s="13">
        <v>0.94472650624821641</v>
      </c>
      <c r="F444" s="13">
        <v>0.78128253174827678</v>
      </c>
      <c r="G444" s="13">
        <v>1.3363790847441119</v>
      </c>
      <c r="H444" s="13">
        <v>0.98220678028322317</v>
      </c>
      <c r="I444" s="13">
        <v>36.106759318300661</v>
      </c>
      <c r="J444" s="13">
        <v>36.142857142857146</v>
      </c>
      <c r="K444" s="10">
        <v>36</v>
      </c>
      <c r="L444" s="13">
        <v>0.76268056670665074</v>
      </c>
      <c r="M444" s="13">
        <v>1.0316216948085903</v>
      </c>
      <c r="N444" s="13">
        <v>1.03265306122449</v>
      </c>
      <c r="O444" s="13">
        <v>0.99387470722711502</v>
      </c>
    </row>
    <row r="445" spans="1:15" s="10" customFormat="1" x14ac:dyDescent="0.3">
      <c r="A445" s="27"/>
      <c r="B445" s="10">
        <v>6</v>
      </c>
      <c r="C445" s="10">
        <v>36</v>
      </c>
      <c r="D445" s="13">
        <v>0.74757499999999999</v>
      </c>
      <c r="E445" s="13">
        <v>0.92863117262209771</v>
      </c>
      <c r="F445" s="13">
        <v>0.76797179798397697</v>
      </c>
      <c r="G445" s="13">
        <v>1.1923867944953901</v>
      </c>
      <c r="H445" s="13">
        <v>0.97344069399746036</v>
      </c>
      <c r="I445" s="13">
        <v>36.159355836015237</v>
      </c>
      <c r="J445" s="13">
        <v>36.142857142857146</v>
      </c>
      <c r="K445" s="10">
        <v>36</v>
      </c>
      <c r="L445" s="13">
        <v>0.7496867551748343</v>
      </c>
      <c r="M445" s="13">
        <v>1.0044265510004233</v>
      </c>
      <c r="N445" s="13">
        <v>1.003968253968254</v>
      </c>
      <c r="O445" s="13">
        <v>1.002824807109433</v>
      </c>
    </row>
    <row r="446" spans="1:15" s="10" customFormat="1" x14ac:dyDescent="0.3">
      <c r="A446" s="27"/>
      <c r="B446" s="10">
        <v>6</v>
      </c>
      <c r="C446" s="10">
        <v>37</v>
      </c>
      <c r="D446" s="13">
        <v>1.027164</v>
      </c>
      <c r="E446" s="13">
        <v>1.279027402509034</v>
      </c>
      <c r="F446" s="13">
        <v>1.0577471475592641</v>
      </c>
      <c r="G446" s="13">
        <v>1.2682137941770217</v>
      </c>
      <c r="H446" s="13">
        <v>0.97108652324912026</v>
      </c>
      <c r="I446" s="13">
        <v>36.173480860505279</v>
      </c>
      <c r="J446" s="13">
        <v>36.142857142857146</v>
      </c>
      <c r="K446" s="10">
        <v>36</v>
      </c>
      <c r="L446" s="13">
        <v>1.0325626916649955</v>
      </c>
      <c r="M446" s="13">
        <v>0.97766164487852103</v>
      </c>
      <c r="N446" s="13">
        <v>0.97683397683397688</v>
      </c>
      <c r="O446" s="13">
        <v>1.0052559198579736</v>
      </c>
    </row>
    <row r="447" spans="1:15" s="10" customFormat="1" x14ac:dyDescent="0.3">
      <c r="A447" s="27"/>
      <c r="B447" s="10">
        <v>6</v>
      </c>
      <c r="C447" s="10">
        <v>37</v>
      </c>
      <c r="D447" s="13">
        <v>0.88669100000000001</v>
      </c>
      <c r="E447" s="13">
        <v>1.0905358590520171</v>
      </c>
      <c r="F447" s="13">
        <v>0.90186589588350563</v>
      </c>
      <c r="G447" s="13">
        <v>1.2784687109161124</v>
      </c>
      <c r="H447" s="13">
        <v>0.98317388876464873</v>
      </c>
      <c r="I447" s="13">
        <v>36.100956667412106</v>
      </c>
      <c r="J447" s="13">
        <v>36.142857142857146</v>
      </c>
      <c r="K447" s="10">
        <v>36</v>
      </c>
      <c r="L447" s="13">
        <v>0.88039289836246937</v>
      </c>
      <c r="M447" s="13">
        <v>0.97570153155167849</v>
      </c>
      <c r="N447" s="13">
        <v>0.97683397683397688</v>
      </c>
      <c r="O447" s="13">
        <v>0.9928970727823665</v>
      </c>
    </row>
    <row r="448" spans="1:15" s="10" customFormat="1" x14ac:dyDescent="0.3">
      <c r="A448" s="27"/>
      <c r="B448" s="10">
        <v>6</v>
      </c>
      <c r="C448" s="10">
        <v>37</v>
      </c>
      <c r="D448" s="13">
        <v>0.81825700000000001</v>
      </c>
      <c r="E448" s="13">
        <v>1.1192270686325354</v>
      </c>
      <c r="F448" s="13">
        <v>0.9255933352130189</v>
      </c>
      <c r="G448" s="13">
        <v>1.4096922074367353</v>
      </c>
      <c r="H448" s="13">
        <v>0.88403510361457371</v>
      </c>
      <c r="I448" s="13">
        <v>36.695789378312554</v>
      </c>
      <c r="J448" s="13">
        <v>36.142857142857146</v>
      </c>
      <c r="K448" s="10">
        <v>36</v>
      </c>
      <c r="L448" s="13">
        <v>0.90355539866032752</v>
      </c>
      <c r="M448" s="13">
        <v>0.99177809130574468</v>
      </c>
      <c r="N448" s="13">
        <v>0.97683397683397688</v>
      </c>
      <c r="O448" s="13">
        <v>1.1042440194954977</v>
      </c>
    </row>
    <row r="449" spans="1:15" s="10" customFormat="1" x14ac:dyDescent="0.3">
      <c r="A449" s="27"/>
      <c r="B449" s="10">
        <v>6</v>
      </c>
      <c r="C449" s="10">
        <v>37</v>
      </c>
      <c r="D449" s="13">
        <v>0.891235</v>
      </c>
      <c r="E449" s="13">
        <v>1.3371028738200201</v>
      </c>
      <c r="F449" s="13">
        <v>1.1057751757327432</v>
      </c>
      <c r="G449" s="13">
        <v>1.3087585571863531</v>
      </c>
      <c r="H449" s="13">
        <v>0.80598210156908445</v>
      </c>
      <c r="I449" s="13">
        <v>37.164107390585492</v>
      </c>
      <c r="J449" s="13">
        <v>36.142857142857146</v>
      </c>
      <c r="K449" s="10">
        <v>36</v>
      </c>
      <c r="L449" s="13">
        <v>1.0794471953581535</v>
      </c>
      <c r="M449" s="13">
        <v>1.0044353348806889</v>
      </c>
      <c r="N449" s="13">
        <v>0.97683397683397688</v>
      </c>
      <c r="O449" s="13">
        <v>1.2111813330470118</v>
      </c>
    </row>
    <row r="450" spans="1:15" s="10" customFormat="1" x14ac:dyDescent="0.3">
      <c r="A450" s="27"/>
      <c r="B450" s="10">
        <v>6</v>
      </c>
      <c r="C450" s="10">
        <v>36</v>
      </c>
      <c r="D450" s="13">
        <v>1.032559</v>
      </c>
      <c r="E450" s="13">
        <v>1.3184036606380793</v>
      </c>
      <c r="F450" s="13">
        <v>1.0903110509094593</v>
      </c>
      <c r="G450" s="13">
        <v>1.2320425119819391</v>
      </c>
      <c r="H450" s="13">
        <v>0.94703158253666542</v>
      </c>
      <c r="I450" s="13">
        <v>36.317810504780006</v>
      </c>
      <c r="J450" s="13">
        <v>36.142857142857146</v>
      </c>
      <c r="K450" s="10">
        <v>36</v>
      </c>
      <c r="L450" s="13">
        <v>1.064351263983043</v>
      </c>
      <c r="M450" s="13">
        <v>1.0088280695772225</v>
      </c>
      <c r="N450" s="13">
        <v>1.003968253968254</v>
      </c>
      <c r="O450" s="13">
        <v>1.0307897795506533</v>
      </c>
    </row>
    <row r="451" spans="1:15" s="10" customFormat="1" x14ac:dyDescent="0.3">
      <c r="A451" s="27"/>
      <c r="B451" s="10">
        <v>6</v>
      </c>
      <c r="C451" s="10">
        <v>36</v>
      </c>
      <c r="D451" s="13">
        <v>0.79029899999999997</v>
      </c>
      <c r="E451" s="13">
        <v>1.0125918723090965</v>
      </c>
      <c r="F451" s="13">
        <v>0.83740673770988772</v>
      </c>
      <c r="G451" s="13">
        <v>1.0152125906163143</v>
      </c>
      <c r="H451" s="13">
        <v>0.94374569060822655</v>
      </c>
      <c r="I451" s="13">
        <v>36.337525856350638</v>
      </c>
      <c r="J451" s="13">
        <v>36.142857142857146</v>
      </c>
      <c r="K451" s="10">
        <v>36</v>
      </c>
      <c r="L451" s="13">
        <v>0.81746848205012812</v>
      </c>
      <c r="M451" s="13">
        <v>1.0093757182319623</v>
      </c>
      <c r="N451" s="13">
        <v>1.003968253968254</v>
      </c>
      <c r="O451" s="13">
        <v>1.0343787377310716</v>
      </c>
    </row>
    <row r="452" spans="1:15" s="10" customFormat="1" x14ac:dyDescent="0.3">
      <c r="A452" s="27"/>
      <c r="B452" s="10">
        <v>6</v>
      </c>
      <c r="C452" s="10">
        <v>36</v>
      </c>
      <c r="D452" s="13">
        <v>0.71936</v>
      </c>
      <c r="E452" s="13">
        <v>0.90784554464314215</v>
      </c>
      <c r="F452" s="13">
        <v>0.75078222201254807</v>
      </c>
      <c r="G452" s="13">
        <v>1.2596550573672569</v>
      </c>
      <c r="H452" s="13">
        <v>0.95814735473048684</v>
      </c>
      <c r="I452" s="13">
        <v>36.251115871617081</v>
      </c>
      <c r="J452" s="13">
        <v>36.142857142857146</v>
      </c>
      <c r="K452" s="10">
        <v>36</v>
      </c>
      <c r="L452" s="13">
        <v>0.73290645482177275</v>
      </c>
      <c r="M452" s="13">
        <v>1.0069754408782523</v>
      </c>
      <c r="N452" s="13">
        <v>1.003968253968254</v>
      </c>
      <c r="O452" s="13">
        <v>1.0188312594831137</v>
      </c>
    </row>
    <row r="453" spans="1:15" s="10" customFormat="1" x14ac:dyDescent="0.3">
      <c r="A453" s="27"/>
      <c r="B453" s="10">
        <v>6</v>
      </c>
      <c r="C453" s="10">
        <v>36</v>
      </c>
      <c r="D453" s="13">
        <v>0.76832500000000004</v>
      </c>
      <c r="E453" s="13">
        <v>1.0859345159726999</v>
      </c>
      <c r="F453" s="13">
        <v>0.89806061578744056</v>
      </c>
      <c r="G453" s="13">
        <v>1.2786921978547832</v>
      </c>
      <c r="H453" s="13">
        <v>0.85553801880768898</v>
      </c>
      <c r="I453" s="13">
        <v>36.866771887153867</v>
      </c>
      <c r="J453" s="13">
        <v>36.142857142857146</v>
      </c>
      <c r="K453" s="10">
        <v>36</v>
      </c>
      <c r="L453" s="13">
        <v>0.87667822017345343</v>
      </c>
      <c r="M453" s="13">
        <v>1.0240769968653851</v>
      </c>
      <c r="N453" s="13">
        <v>1.003968253968254</v>
      </c>
      <c r="O453" s="13">
        <v>1.1410252434496513</v>
      </c>
    </row>
    <row r="454" spans="1:15" s="10" customFormat="1" x14ac:dyDescent="0.3">
      <c r="A454" s="27"/>
      <c r="B454" s="10">
        <v>6</v>
      </c>
      <c r="C454" s="10">
        <v>36</v>
      </c>
      <c r="D454" s="13">
        <v>0.91448499999999999</v>
      </c>
      <c r="E454" s="13">
        <v>1.1705310341937269</v>
      </c>
      <c r="F454" s="13">
        <v>0.96802137320843284</v>
      </c>
      <c r="G454" s="13">
        <v>1.4133121640855608</v>
      </c>
      <c r="H454" s="13">
        <v>0.9446950504501872</v>
      </c>
      <c r="I454" s="13">
        <v>36.331829697298879</v>
      </c>
      <c r="J454" s="13">
        <v>36.142857142857146</v>
      </c>
      <c r="K454" s="10">
        <v>36</v>
      </c>
      <c r="L454" s="13">
        <v>0.94497324527489823</v>
      </c>
      <c r="M454" s="13">
        <v>1.0092174915916354</v>
      </c>
      <c r="N454" s="13">
        <v>1.003968253968254</v>
      </c>
      <c r="O454" s="13">
        <v>1.0333392513544764</v>
      </c>
    </row>
    <row r="455" spans="1:15" s="10" customFormat="1" x14ac:dyDescent="0.3">
      <c r="A455" s="27"/>
      <c r="B455" s="10">
        <v>6</v>
      </c>
      <c r="C455" s="10">
        <v>36</v>
      </c>
      <c r="D455" s="13">
        <v>0.96165999999999996</v>
      </c>
      <c r="E455" s="13">
        <v>1.2477262300066594</v>
      </c>
      <c r="F455" s="13">
        <v>1.0318612862675527</v>
      </c>
      <c r="G455" s="13">
        <v>1.2952176029052846</v>
      </c>
      <c r="H455" s="13">
        <v>0.9319663532280732</v>
      </c>
      <c r="I455" s="13">
        <v>36.408201880631559</v>
      </c>
      <c r="J455" s="13">
        <v>36.142857142857146</v>
      </c>
      <c r="K455" s="10">
        <v>36</v>
      </c>
      <c r="L455" s="13">
        <v>1.0072931604040392</v>
      </c>
      <c r="M455" s="13">
        <v>1.0113389411286544</v>
      </c>
      <c r="N455" s="13">
        <v>1.003968253968254</v>
      </c>
      <c r="O455" s="13">
        <v>1.0474524888256131</v>
      </c>
    </row>
    <row r="456" spans="1:15" s="10" customFormat="1" x14ac:dyDescent="0.3">
      <c r="A456" s="27"/>
      <c r="B456" s="10">
        <v>6</v>
      </c>
      <c r="C456" s="10">
        <v>36</v>
      </c>
      <c r="D456" s="13">
        <v>1.0101500000000001</v>
      </c>
      <c r="E456" s="13">
        <v>1.4446486978926156</v>
      </c>
      <c r="F456" s="13">
        <v>1.1947148563224992</v>
      </c>
      <c r="G456" s="13">
        <v>1.2925068016649912</v>
      </c>
      <c r="H456" s="13">
        <v>0.84551555934391265</v>
      </c>
      <c r="I456" s="13">
        <v>36.926906643936526</v>
      </c>
      <c r="J456" s="13">
        <v>36.142857142857146</v>
      </c>
      <c r="K456" s="10">
        <v>36</v>
      </c>
      <c r="L456" s="13">
        <v>1.1662692645052963</v>
      </c>
      <c r="M456" s="13">
        <v>1.0257474067760146</v>
      </c>
      <c r="N456" s="13">
        <v>1.003968253968254</v>
      </c>
      <c r="O456" s="13">
        <v>1.1545505761572996</v>
      </c>
    </row>
    <row r="457" spans="1:15" s="10" customFormat="1" x14ac:dyDescent="0.3">
      <c r="A457" s="27"/>
      <c r="B457" s="10">
        <v>6</v>
      </c>
      <c r="C457" s="10">
        <v>37</v>
      </c>
      <c r="D457" s="13">
        <v>0.95405499999999999</v>
      </c>
      <c r="E457" s="13">
        <v>1.4230255614725746</v>
      </c>
      <c r="F457" s="13">
        <v>1.1768326664454749</v>
      </c>
      <c r="G457" s="13">
        <v>1.1617671575971604</v>
      </c>
      <c r="H457" s="13">
        <v>0.81069724456378633</v>
      </c>
      <c r="I457" s="13">
        <v>37.135816532617284</v>
      </c>
      <c r="J457" s="13">
        <v>36.142857142857146</v>
      </c>
      <c r="K457" s="10">
        <v>36</v>
      </c>
      <c r="L457" s="13">
        <v>1.1488128410539153</v>
      </c>
      <c r="M457" s="13">
        <v>1.0036707170977643</v>
      </c>
      <c r="N457" s="13">
        <v>0.97683397683397688</v>
      </c>
      <c r="O457" s="13">
        <v>1.2041369114505089</v>
      </c>
    </row>
    <row r="458" spans="1:15" s="10" customFormat="1" x14ac:dyDescent="0.3">
      <c r="A458" s="27"/>
      <c r="B458" s="10">
        <v>6</v>
      </c>
      <c r="C458" s="10">
        <v>36</v>
      </c>
      <c r="D458" s="13">
        <v>1.033317</v>
      </c>
      <c r="E458" s="13">
        <v>1.3166094004899975</v>
      </c>
      <c r="F458" s="13">
        <v>1.0888272097111473</v>
      </c>
      <c r="G458" s="13">
        <v>1.0922252999253839</v>
      </c>
      <c r="H458" s="13">
        <v>0.94901834816759079</v>
      </c>
      <c r="I458" s="13">
        <v>36.305889910994452</v>
      </c>
      <c r="J458" s="13">
        <v>36.142857142857146</v>
      </c>
      <c r="K458" s="10">
        <v>36</v>
      </c>
      <c r="L458" s="13">
        <v>1.062902752337072</v>
      </c>
      <c r="M458" s="13">
        <v>1.0084969419720682</v>
      </c>
      <c r="N458" s="13">
        <v>1.003968253968254</v>
      </c>
      <c r="O458" s="13">
        <v>1.0286318257969935</v>
      </c>
    </row>
    <row r="459" spans="1:15" s="10" customFormat="1" x14ac:dyDescent="0.3">
      <c r="A459" s="27"/>
      <c r="B459" s="10">
        <v>6</v>
      </c>
      <c r="C459" s="10">
        <v>36</v>
      </c>
      <c r="D459" s="13">
        <v>0.95791400000000004</v>
      </c>
      <c r="E459" s="13">
        <v>1.2013640658068674</v>
      </c>
      <c r="F459" s="13">
        <v>0.9935200851010999</v>
      </c>
      <c r="G459" s="13">
        <v>1.0729287059575521</v>
      </c>
      <c r="H459" s="13">
        <v>0.96416168567193428</v>
      </c>
      <c r="I459" s="13">
        <v>36.215029885968391</v>
      </c>
      <c r="J459" s="13">
        <v>36.142857142857146</v>
      </c>
      <c r="K459" s="10">
        <v>36</v>
      </c>
      <c r="L459" s="13">
        <v>0.96986484497964465</v>
      </c>
      <c r="M459" s="13">
        <v>1.0059730523880108</v>
      </c>
      <c r="N459" s="13">
        <v>1.003968253968254</v>
      </c>
      <c r="O459" s="13">
        <v>1.0124759059577839</v>
      </c>
    </row>
    <row r="460" spans="1:15" s="10" customFormat="1" x14ac:dyDescent="0.3">
      <c r="A460" s="27"/>
      <c r="B460" s="10">
        <v>6</v>
      </c>
      <c r="C460" s="10">
        <v>35</v>
      </c>
      <c r="D460" s="13">
        <v>0.72470800000000002</v>
      </c>
      <c r="E460" s="13">
        <v>1.3239401830872199</v>
      </c>
      <c r="F460" s="13">
        <v>1.0948897181190029</v>
      </c>
      <c r="G460" s="13">
        <v>1.4646504511615588</v>
      </c>
      <c r="H460" s="13">
        <v>0.66190045262735031</v>
      </c>
      <c r="I460" s="13">
        <v>38.0285972842359</v>
      </c>
      <c r="J460" s="13">
        <v>36.142857142857146</v>
      </c>
      <c r="K460" s="10">
        <v>36</v>
      </c>
      <c r="L460" s="13">
        <v>1.0688209153066452</v>
      </c>
      <c r="M460" s="13">
        <v>1.0865313509781687</v>
      </c>
      <c r="N460" s="13">
        <v>1.03265306122449</v>
      </c>
      <c r="O460" s="13">
        <v>1.4748297456446531</v>
      </c>
    </row>
    <row r="461" spans="1:15" s="10" customFormat="1" x14ac:dyDescent="0.3">
      <c r="A461" s="27"/>
      <c r="B461" s="10">
        <v>7</v>
      </c>
      <c r="C461" s="10">
        <v>42</v>
      </c>
      <c r="D461" s="13">
        <v>0.86192199999999997</v>
      </c>
      <c r="E461" s="13">
        <v>1.0510521337548291</v>
      </c>
      <c r="F461" s="13">
        <v>0.91549417277574141</v>
      </c>
      <c r="G461" s="13">
        <v>1.2619258340844546</v>
      </c>
      <c r="H461" s="13">
        <v>0.9414827812466432</v>
      </c>
      <c r="I461" s="13">
        <v>41.147694697189046</v>
      </c>
      <c r="J461" s="13">
        <v>40.880931308772695</v>
      </c>
      <c r="K461" s="10">
        <v>49</v>
      </c>
      <c r="L461" s="13">
        <v>0.89681061822929731</v>
      </c>
      <c r="M461" s="13">
        <v>0.97970701659973913</v>
      </c>
      <c r="N461" s="13">
        <v>0.97335550735173082</v>
      </c>
      <c r="O461" s="13">
        <v>1.0404776977839032</v>
      </c>
    </row>
    <row r="462" spans="1:15" s="10" customFormat="1" x14ac:dyDescent="0.3">
      <c r="A462" s="27"/>
      <c r="B462" s="10">
        <v>7</v>
      </c>
      <c r="C462" s="10">
        <v>42</v>
      </c>
      <c r="D462" s="13">
        <v>1.0009570000000001</v>
      </c>
      <c r="E462" s="13">
        <v>1.2688042833489175</v>
      </c>
      <c r="F462" s="13">
        <v>1.1051620471471191</v>
      </c>
      <c r="G462" s="13">
        <v>1.2186449672432855</v>
      </c>
      <c r="H462" s="13">
        <v>0.9057106173559657</v>
      </c>
      <c r="I462" s="13">
        <v>41.441380711264955</v>
      </c>
      <c r="J462" s="13">
        <v>40.92421217561386</v>
      </c>
      <c r="K462" s="10">
        <v>49</v>
      </c>
      <c r="L462" s="13">
        <v>1.0826077196543202</v>
      </c>
      <c r="M462" s="13">
        <v>0.98669954074440369</v>
      </c>
      <c r="N462" s="13">
        <v>0.97438600418128241</v>
      </c>
      <c r="O462" s="13">
        <v>1.0815726546238451</v>
      </c>
    </row>
    <row r="463" spans="1:15" s="10" customFormat="1" x14ac:dyDescent="0.3">
      <c r="A463" s="27"/>
      <c r="B463" s="10">
        <v>7</v>
      </c>
      <c r="C463" s="10">
        <v>42</v>
      </c>
      <c r="D463" s="13">
        <v>1.041058</v>
      </c>
      <c r="E463" s="13">
        <v>1.3327707092498196</v>
      </c>
      <c r="F463" s="13">
        <v>1.1608784938245653</v>
      </c>
      <c r="G463" s="13">
        <v>1.0461238167622469</v>
      </c>
      <c r="H463" s="13">
        <v>0.89678463813227227</v>
      </c>
      <c r="I463" s="13">
        <v>41.676383716311847</v>
      </c>
      <c r="J463" s="13">
        <v>41.096733326094899</v>
      </c>
      <c r="K463" s="10">
        <v>49</v>
      </c>
      <c r="L463" s="13">
        <v>1.1371870959914103</v>
      </c>
      <c r="M463" s="13">
        <v>0.99229485038837728</v>
      </c>
      <c r="N463" s="13">
        <v>0.97849365062130711</v>
      </c>
      <c r="O463" s="13">
        <v>1.0923378870259008</v>
      </c>
    </row>
    <row r="464" spans="1:15" s="10" customFormat="1" x14ac:dyDescent="0.3">
      <c r="A464" s="27"/>
      <c r="B464" s="10">
        <v>7</v>
      </c>
      <c r="C464" s="10">
        <v>40</v>
      </c>
      <c r="D464" s="13">
        <v>0.89963800000000005</v>
      </c>
      <c r="E464" s="13">
        <v>1.1187964615783426</v>
      </c>
      <c r="F464" s="13">
        <v>0.97450127182369706</v>
      </c>
      <c r="G464" s="13">
        <v>1.1917937327113741</v>
      </c>
      <c r="H464" s="13">
        <v>0.92317786134481206</v>
      </c>
      <c r="I464" s="13">
        <v>41.345961237874938</v>
      </c>
      <c r="J464" s="13">
        <v>40.951063410145771</v>
      </c>
      <c r="K464" s="10">
        <v>49</v>
      </c>
      <c r="L464" s="13">
        <v>0.95461349076607016</v>
      </c>
      <c r="M464" s="13">
        <v>1.0336490309468735</v>
      </c>
      <c r="N464" s="13">
        <v>1.0237765852536442</v>
      </c>
      <c r="O464" s="13">
        <v>1.0611084578086631</v>
      </c>
    </row>
    <row r="465" spans="1:19" s="10" customFormat="1" x14ac:dyDescent="0.3">
      <c r="A465" s="27"/>
      <c r="B465" s="10">
        <v>7</v>
      </c>
      <c r="C465" s="10">
        <v>41</v>
      </c>
      <c r="D465" s="13">
        <v>0.81806199999999996</v>
      </c>
      <c r="E465" s="13">
        <v>1.0763448863516536</v>
      </c>
      <c r="F465" s="13">
        <v>0.93752482841327855</v>
      </c>
      <c r="G465" s="13">
        <v>1.6470123674636625</v>
      </c>
      <c r="H465" s="13">
        <v>0.87257635766781294</v>
      </c>
      <c r="I465" s="13">
        <v>41.244953128861653</v>
      </c>
      <c r="J465" s="13">
        <v>40.495844775393486</v>
      </c>
      <c r="K465" s="10">
        <v>49</v>
      </c>
      <c r="L465" s="13">
        <v>0.91839166864974187</v>
      </c>
      <c r="M465" s="13">
        <v>1.0059744665576014</v>
      </c>
      <c r="N465" s="13">
        <v>0.98770353110715825</v>
      </c>
      <c r="O465" s="13">
        <v>1.1226431109741584</v>
      </c>
    </row>
    <row r="466" spans="1:19" s="10" customFormat="1" x14ac:dyDescent="0.3">
      <c r="A466" s="27"/>
      <c r="B466" s="10">
        <v>7</v>
      </c>
      <c r="C466" s="10">
        <v>40</v>
      </c>
      <c r="D466" s="13">
        <v>0.93552800000000003</v>
      </c>
      <c r="E466" s="13">
        <v>1.1668281885716483</v>
      </c>
      <c r="F466" s="13">
        <v>1.0163381748264395</v>
      </c>
      <c r="G466" s="13">
        <v>1.1663443241670397</v>
      </c>
      <c r="H466" s="13">
        <v>0.92048889156383462</v>
      </c>
      <c r="I466" s="13">
        <v>41.390233434886113</v>
      </c>
      <c r="J466" s="13">
        <v>40.976512818690104</v>
      </c>
      <c r="K466" s="10">
        <v>49</v>
      </c>
      <c r="L466" s="13">
        <v>0.99559657942181778</v>
      </c>
      <c r="M466" s="13">
        <v>1.0347558358721529</v>
      </c>
      <c r="N466" s="13">
        <v>1.0244128204672527</v>
      </c>
      <c r="O466" s="13">
        <v>1.06420821121529</v>
      </c>
    </row>
    <row r="467" spans="1:19" s="10" customFormat="1" x14ac:dyDescent="0.3">
      <c r="A467" s="27"/>
      <c r="B467" s="10">
        <v>7</v>
      </c>
      <c r="C467" s="10">
        <v>41</v>
      </c>
      <c r="D467" s="13">
        <v>0.99325699999999995</v>
      </c>
      <c r="E467" s="13">
        <v>1.260578414205795</v>
      </c>
      <c r="F467" s="13">
        <v>1.0979970978313882</v>
      </c>
      <c r="G467" s="13">
        <v>1.2197638536479138</v>
      </c>
      <c r="H467" s="13">
        <v>0.90460803763666009</v>
      </c>
      <c r="I467" s="13">
        <v>41.447979882895467</v>
      </c>
      <c r="J467" s="13">
        <v>40.923093289209234</v>
      </c>
      <c r="K467" s="10">
        <v>49</v>
      </c>
      <c r="L467" s="13">
        <v>1.0755889937940124</v>
      </c>
      <c r="M467" s="13">
        <v>1.0109263386072065</v>
      </c>
      <c r="N467" s="13">
        <v>0.99812422656607891</v>
      </c>
      <c r="O467" s="13">
        <v>1.0828909273169105</v>
      </c>
    </row>
    <row r="468" spans="1:19" s="10" customFormat="1" x14ac:dyDescent="0.3">
      <c r="A468" s="27"/>
      <c r="B468" s="10">
        <v>7</v>
      </c>
      <c r="C468" s="10">
        <v>41</v>
      </c>
      <c r="D468" s="13">
        <v>1.2015439999999999</v>
      </c>
      <c r="E468" s="13">
        <v>1.5151765800618728</v>
      </c>
      <c r="F468" s="13">
        <v>1.3197588256801807</v>
      </c>
      <c r="G468" s="13">
        <v>1.1233716068115129</v>
      </c>
      <c r="H468" s="13">
        <v>0.91042694818179759</v>
      </c>
      <c r="I468" s="13">
        <v>41.503639755915906</v>
      </c>
      <c r="J468" s="13">
        <v>41.019485536045636</v>
      </c>
      <c r="K468" s="10">
        <v>49</v>
      </c>
      <c r="L468" s="13">
        <v>1.2928249720948701</v>
      </c>
      <c r="M468" s="13">
        <v>1.0122838964857539</v>
      </c>
      <c r="N468" s="13">
        <v>1.0004752569767228</v>
      </c>
      <c r="O468" s="13">
        <v>1.0759697290277095</v>
      </c>
    </row>
    <row r="469" spans="1:19" s="10" customFormat="1" x14ac:dyDescent="0.3">
      <c r="A469" s="27"/>
      <c r="B469" s="10">
        <v>7</v>
      </c>
      <c r="C469" s="10">
        <v>41</v>
      </c>
      <c r="D469" s="13">
        <v>0.84974300000000003</v>
      </c>
      <c r="E469" s="13">
        <v>1.0569945969074745</v>
      </c>
      <c r="F469" s="13">
        <v>0.92067021515600511</v>
      </c>
      <c r="G469" s="13">
        <v>1.323140930999505</v>
      </c>
      <c r="H469" s="13">
        <v>0.92296132318781854</v>
      </c>
      <c r="I469" s="13">
        <v>41.216129806685764</v>
      </c>
      <c r="J469" s="13">
        <v>40.819716211857639</v>
      </c>
      <c r="K469" s="10">
        <v>49</v>
      </c>
      <c r="L469" s="13">
        <v>0.90188102709159645</v>
      </c>
      <c r="M469" s="13">
        <v>1.0052714586996527</v>
      </c>
      <c r="N469" s="13">
        <v>0.9956028344355522</v>
      </c>
      <c r="O469" s="13">
        <v>1.0613574069943459</v>
      </c>
    </row>
    <row r="470" spans="1:19" s="10" customFormat="1" x14ac:dyDescent="0.3">
      <c r="A470" s="27"/>
      <c r="B470" s="10">
        <v>7</v>
      </c>
      <c r="C470" s="10">
        <v>41</v>
      </c>
      <c r="D470" s="13">
        <v>0.82378499999999999</v>
      </c>
      <c r="E470" s="13">
        <v>1.2057743628009403</v>
      </c>
      <c r="F470" s="13">
        <v>1.0502613213705123</v>
      </c>
      <c r="G470" s="13">
        <v>1.4113845415706494</v>
      </c>
      <c r="H470" s="13">
        <v>0.78436193282355893</v>
      </c>
      <c r="I470" s="13">
        <v>42.098081928664442</v>
      </c>
      <c r="J470" s="13">
        <v>40.731472601286498</v>
      </c>
      <c r="K470" s="10">
        <v>49</v>
      </c>
      <c r="L470" s="13">
        <v>1.0288274168527463</v>
      </c>
      <c r="M470" s="13">
        <v>1.0267824860649863</v>
      </c>
      <c r="N470" s="13">
        <v>0.99345055125089021</v>
      </c>
      <c r="O470" s="13">
        <v>1.2489028288360995</v>
      </c>
    </row>
    <row r="471" spans="1:19" s="10" customFormat="1" x14ac:dyDescent="0.3">
      <c r="A471" s="27"/>
      <c r="B471" s="10">
        <v>7</v>
      </c>
      <c r="C471" s="10">
        <v>40</v>
      </c>
      <c r="D471" s="13">
        <v>1.0305029999999999</v>
      </c>
      <c r="E471" s="13">
        <v>1.2597043404461779</v>
      </c>
      <c r="F471" s="13">
        <v>1.0972357564974935</v>
      </c>
      <c r="G471" s="13">
        <v>1.1137804858740206</v>
      </c>
      <c r="H471" s="13">
        <v>0.93918102276350124</v>
      </c>
      <c r="I471" s="13">
        <v>41.311952354781468</v>
      </c>
      <c r="J471" s="13">
        <v>41.029076656983122</v>
      </c>
      <c r="K471" s="10">
        <v>49</v>
      </c>
      <c r="L471" s="13">
        <v>1.0748431900383604</v>
      </c>
      <c r="M471" s="13">
        <v>1.0327988088695368</v>
      </c>
      <c r="N471" s="13">
        <v>1.0257269164245781</v>
      </c>
      <c r="O471" s="13">
        <v>1.043027715628543</v>
      </c>
    </row>
    <row r="472" spans="1:19" s="10" customFormat="1" x14ac:dyDescent="0.3">
      <c r="A472" s="27"/>
      <c r="B472" s="10">
        <v>7</v>
      </c>
      <c r="C472" s="10">
        <v>41</v>
      </c>
      <c r="D472" s="13">
        <v>0.88326300000000002</v>
      </c>
      <c r="E472" s="13">
        <v>1.1891704203600562</v>
      </c>
      <c r="F472" s="13">
        <v>1.0357988488997807</v>
      </c>
      <c r="G472" s="13">
        <v>1.4611036158297983</v>
      </c>
      <c r="H472" s="13">
        <v>0.85273603165150902</v>
      </c>
      <c r="I472" s="13">
        <v>41.569744162609638</v>
      </c>
      <c r="J472" s="13">
        <v>40.681753527027347</v>
      </c>
      <c r="K472" s="10">
        <v>49</v>
      </c>
      <c r="L472" s="13">
        <v>1.0146600968814172</v>
      </c>
      <c r="M472" s="13">
        <v>1.01389619908804</v>
      </c>
      <c r="N472" s="13">
        <v>0.99223789090310599</v>
      </c>
      <c r="O472" s="13">
        <v>1.1487632753567365</v>
      </c>
    </row>
    <row r="473" spans="1:19" s="10" customFormat="1" x14ac:dyDescent="0.3">
      <c r="A473" s="27"/>
      <c r="B473" s="10">
        <v>7</v>
      </c>
      <c r="C473" s="10">
        <v>42</v>
      </c>
      <c r="D473" s="13">
        <v>1.2481059999999999</v>
      </c>
      <c r="E473" s="13">
        <v>1.5052217922148803</v>
      </c>
      <c r="F473" s="13">
        <v>1.3110879425027848</v>
      </c>
      <c r="G473" s="13">
        <v>1.0414630607933817</v>
      </c>
      <c r="H473" s="13">
        <v>0.95196207633291452</v>
      </c>
      <c r="I473" s="13">
        <v>41.294802404876215</v>
      </c>
      <c r="J473" s="13">
        <v>41.101394082063763</v>
      </c>
      <c r="K473" s="10">
        <v>49</v>
      </c>
      <c r="L473" s="13">
        <v>1.2843310457170132</v>
      </c>
      <c r="M473" s="13">
        <v>0.98320958106848133</v>
      </c>
      <c r="N473" s="13">
        <v>0.97860462100151813</v>
      </c>
      <c r="O473" s="13">
        <v>1.0290240137592586</v>
      </c>
    </row>
    <row r="474" spans="1:19" s="10" customFormat="1" x14ac:dyDescent="0.3">
      <c r="A474" s="27"/>
      <c r="B474" s="10">
        <v>7</v>
      </c>
      <c r="C474" s="10">
        <v>41</v>
      </c>
      <c r="D474" s="13">
        <v>0.79882299999999995</v>
      </c>
      <c r="E474" s="13">
        <v>1.3829900668780337</v>
      </c>
      <c r="F474" s="13">
        <v>1.2046208808981029</v>
      </c>
      <c r="G474" s="13">
        <v>1.4662823359660861</v>
      </c>
      <c r="H474" s="13">
        <v>0.66313228723417017</v>
      </c>
      <c r="I474" s="13">
        <v>42.891791653394726</v>
      </c>
      <c r="J474" s="13">
        <v>40.676574806891061</v>
      </c>
      <c r="K474" s="10">
        <v>49</v>
      </c>
      <c r="L474" s="13">
        <v>1.1800367812879371</v>
      </c>
      <c r="M474" s="13">
        <v>1.0461412598388957</v>
      </c>
      <c r="N474" s="13">
        <v>0.99211158065587957</v>
      </c>
      <c r="O474" s="13">
        <v>1.4772193355573602</v>
      </c>
    </row>
    <row r="475" spans="1:19" x14ac:dyDescent="0.3">
      <c r="A475" s="27">
        <v>0.5</v>
      </c>
      <c r="B475" s="10">
        <v>4</v>
      </c>
      <c r="C475" s="10">
        <v>27</v>
      </c>
      <c r="D475" s="13">
        <v>0.67381599999999997</v>
      </c>
      <c r="E475" s="13">
        <v>1.2310619078367622</v>
      </c>
      <c r="F475" s="13">
        <v>0.78371835153744007</v>
      </c>
      <c r="G475" s="13">
        <v>1.5234025823049566</v>
      </c>
      <c r="H475" s="13">
        <v>0.85976805146665014</v>
      </c>
      <c r="I475" s="13">
        <v>27.607732958743313</v>
      </c>
      <c r="J475" s="13">
        <v>27.465172511548687</v>
      </c>
      <c r="K475" s="10">
        <v>16</v>
      </c>
      <c r="L475" s="13">
        <v>0.7017478096674532</v>
      </c>
      <c r="M475" s="13">
        <v>1.0225086281016043</v>
      </c>
      <c r="N475" s="13">
        <v>1.0172286115388403</v>
      </c>
      <c r="O475" s="13">
        <v>1.0414531706986079</v>
      </c>
    </row>
    <row r="476" spans="1:19" x14ac:dyDescent="0.3">
      <c r="A476" s="27"/>
      <c r="B476" s="10">
        <v>4</v>
      </c>
      <c r="C476" s="10">
        <v>27</v>
      </c>
      <c r="D476" s="13">
        <v>0.57280500000000001</v>
      </c>
      <c r="E476" s="13">
        <v>0.94193572885223242</v>
      </c>
      <c r="F476" s="13">
        <v>0.59965490928679999</v>
      </c>
      <c r="G476" s="13">
        <v>1.1060416410178795</v>
      </c>
      <c r="H476" s="13">
        <v>0.95522439844821094</v>
      </c>
      <c r="I476" s="13">
        <v>26.391185688242917</v>
      </c>
      <c r="J476" s="13">
        <v>26.630450628974533</v>
      </c>
      <c r="K476" s="10">
        <v>16</v>
      </c>
      <c r="L476" s="13">
        <v>0.53693590091751775</v>
      </c>
      <c r="M476" s="13">
        <v>0.97745132178677474</v>
      </c>
      <c r="N476" s="13">
        <v>0.98631298625831598</v>
      </c>
      <c r="O476" s="13">
        <v>0.93737991274084154</v>
      </c>
      <c r="P476" s="3"/>
      <c r="Q476" s="3"/>
      <c r="R476" s="3"/>
      <c r="S476" s="3"/>
    </row>
    <row r="477" spans="1:19" x14ac:dyDescent="0.3">
      <c r="A477" s="27"/>
      <c r="B477" s="10">
        <v>5</v>
      </c>
      <c r="C477" s="10">
        <v>32</v>
      </c>
      <c r="D477" s="13">
        <v>0.95207600000000003</v>
      </c>
      <c r="E477" s="13">
        <v>1.3191420518902577</v>
      </c>
      <c r="F477" s="13">
        <v>0.99836196374442765</v>
      </c>
      <c r="G477" s="13">
        <v>1.1822949475071123</v>
      </c>
      <c r="H477" s="13">
        <v>0.95363809377229392</v>
      </c>
      <c r="I477" s="13">
        <v>31.414104478645644</v>
      </c>
      <c r="J477" s="13">
        <v>31.600662294445886</v>
      </c>
      <c r="K477" s="10">
        <v>25</v>
      </c>
      <c r="L477" s="13">
        <v>0.91482555453315972</v>
      </c>
      <c r="M477" s="13">
        <v>0.98169076495767638</v>
      </c>
      <c r="N477" s="13">
        <v>0.98752069670143394</v>
      </c>
      <c r="O477" s="13">
        <v>0.96087450427608689</v>
      </c>
      <c r="P477" s="3"/>
      <c r="Q477" s="3"/>
      <c r="R477" s="3"/>
      <c r="S477" s="3"/>
    </row>
    <row r="478" spans="1:19" x14ac:dyDescent="0.3">
      <c r="A478" s="27"/>
      <c r="B478" s="10">
        <v>5</v>
      </c>
      <c r="C478" s="10">
        <v>32</v>
      </c>
      <c r="D478" s="13">
        <v>0.63060300000000002</v>
      </c>
      <c r="E478" s="13">
        <v>0.94516612388107624</v>
      </c>
      <c r="F478" s="13">
        <v>0.71532698555888485</v>
      </c>
      <c r="G478" s="13">
        <v>1.1219936577163647</v>
      </c>
      <c r="H478" s="13">
        <v>0.88155908099470059</v>
      </c>
      <c r="I478" s="13">
        <v>31.714198252742865</v>
      </c>
      <c r="J478" s="13">
        <v>31.540361004655139</v>
      </c>
      <c r="K478" s="10">
        <v>25</v>
      </c>
      <c r="L478" s="13">
        <v>0.65547309493048878</v>
      </c>
      <c r="M478" s="13">
        <v>0.99106869539821452</v>
      </c>
      <c r="N478" s="13">
        <v>0.9856362813954731</v>
      </c>
      <c r="O478" s="13">
        <v>1.0394385927921193</v>
      </c>
      <c r="P478" s="3"/>
      <c r="Q478" s="3"/>
      <c r="R478" s="3"/>
      <c r="S478" s="3"/>
    </row>
    <row r="479" spans="1:19" x14ac:dyDescent="0.3">
      <c r="A479" s="27"/>
      <c r="B479" s="10">
        <v>5</v>
      </c>
      <c r="C479" s="10">
        <v>31</v>
      </c>
      <c r="D479" s="13">
        <v>0.65684900000000002</v>
      </c>
      <c r="E479" s="13">
        <v>1.2003586875340253</v>
      </c>
      <c r="F479" s="13">
        <v>0.90846353868176899</v>
      </c>
      <c r="G479" s="13">
        <v>1.4303557231800996</v>
      </c>
      <c r="H479" s="13">
        <v>0.7230328703704767</v>
      </c>
      <c r="I479" s="13">
        <v>32.815191371327714</v>
      </c>
      <c r="J479" s="13">
        <v>31.848723070118872</v>
      </c>
      <c r="K479" s="10">
        <v>25</v>
      </c>
      <c r="L479" s="13">
        <v>0.8324492425879888</v>
      </c>
      <c r="M479" s="13">
        <v>1.0585545603654101</v>
      </c>
      <c r="N479" s="13">
        <v>1.0273781635522217</v>
      </c>
      <c r="O479" s="13">
        <v>1.2673373067295357</v>
      </c>
      <c r="P479" s="3"/>
      <c r="Q479" s="3"/>
      <c r="R479" s="3"/>
      <c r="S479" s="3"/>
    </row>
    <row r="480" spans="1:19" x14ac:dyDescent="0.3">
      <c r="A480" s="27"/>
      <c r="B480" s="10">
        <v>5</v>
      </c>
      <c r="C480" s="10">
        <v>33</v>
      </c>
      <c r="D480" s="13">
        <v>0.73905500000000002</v>
      </c>
      <c r="E480" s="13">
        <v>1.3216129640530858</v>
      </c>
      <c r="F480" s="13">
        <v>1.0002320161133791</v>
      </c>
      <c r="G480" s="13">
        <v>1.6917870660518455</v>
      </c>
      <c r="H480" s="13">
        <v>0.73888356710652026</v>
      </c>
      <c r="I480" s="13">
        <v>32.99736923051924</v>
      </c>
      <c r="J480" s="13">
        <v>32.110154412990617</v>
      </c>
      <c r="K480" s="10">
        <v>25</v>
      </c>
      <c r="L480" s="13">
        <v>0.91653913313246427</v>
      </c>
      <c r="M480" s="13">
        <v>0.99992027971270425</v>
      </c>
      <c r="N480" s="13">
        <v>0.97303498221183693</v>
      </c>
      <c r="O480" s="13">
        <v>1.2401501013219101</v>
      </c>
    </row>
    <row r="481" spans="1:19" x14ac:dyDescent="0.3">
      <c r="A481" s="27"/>
      <c r="B481" s="10">
        <v>5</v>
      </c>
      <c r="C481" s="10">
        <v>32</v>
      </c>
      <c r="D481" s="13">
        <v>0.77794799999999997</v>
      </c>
      <c r="E481" s="13">
        <v>1.0893245909714921</v>
      </c>
      <c r="F481" s="13">
        <v>0.82442996661277612</v>
      </c>
      <c r="G481" s="13">
        <v>1.1778599093133177</v>
      </c>
      <c r="H481" s="13">
        <v>0.94361926604420954</v>
      </c>
      <c r="I481" s="13">
        <v>31.459763579092272</v>
      </c>
      <c r="J481" s="13">
        <v>31.596227256252092</v>
      </c>
      <c r="K481" s="10">
        <v>25</v>
      </c>
      <c r="L481" s="13">
        <v>0.75544705103905452</v>
      </c>
      <c r="M481" s="13">
        <v>0.98311761184663349</v>
      </c>
      <c r="N481" s="13">
        <v>0.98738210175787788</v>
      </c>
      <c r="O481" s="13">
        <v>0.97107653858491128</v>
      </c>
      <c r="P481" s="2"/>
      <c r="Q481" s="2"/>
      <c r="R481" s="2"/>
      <c r="S481" s="5"/>
    </row>
    <row r="482" spans="1:19" x14ac:dyDescent="0.3">
      <c r="A482" s="27"/>
      <c r="B482" s="10">
        <v>5</v>
      </c>
      <c r="C482" s="10">
        <v>32</v>
      </c>
      <c r="D482" s="13">
        <v>0.64013399999999998</v>
      </c>
      <c r="E482" s="13">
        <v>0.90405868845393766</v>
      </c>
      <c r="F482" s="13">
        <v>0.68421577968175662</v>
      </c>
      <c r="G482" s="13">
        <v>1.3575685979119372</v>
      </c>
      <c r="H482" s="13">
        <v>0.93557327821018688</v>
      </c>
      <c r="I482" s="13">
        <v>31.679702206861002</v>
      </c>
      <c r="J482" s="13">
        <v>31.775935944850708</v>
      </c>
      <c r="K482" s="10">
        <v>25</v>
      </c>
      <c r="L482" s="13">
        <v>0.62696507158593651</v>
      </c>
      <c r="M482" s="13">
        <v>0.98999069396440631</v>
      </c>
      <c r="N482" s="13">
        <v>0.99299799827658464</v>
      </c>
      <c r="O482" s="13">
        <v>0.97942785664554066</v>
      </c>
      <c r="P482" s="3"/>
      <c r="Q482" s="3"/>
      <c r="R482" s="3"/>
      <c r="S482" s="3"/>
    </row>
    <row r="483" spans="1:19" x14ac:dyDescent="0.3">
      <c r="A483" s="27"/>
      <c r="B483" s="10">
        <v>5</v>
      </c>
      <c r="C483" s="10">
        <v>33</v>
      </c>
      <c r="D483" s="13">
        <v>0.68604299999999996</v>
      </c>
      <c r="E483" s="13">
        <v>1.0212801771915379</v>
      </c>
      <c r="F483" s="13">
        <v>0.77293213552942208</v>
      </c>
      <c r="G483" s="13">
        <v>1.7117514655571411</v>
      </c>
      <c r="H483" s="13">
        <v>0.88758503944216638</v>
      </c>
      <c r="I483" s="13">
        <v>32.273826268346312</v>
      </c>
      <c r="J483" s="13">
        <v>32.130118812495915</v>
      </c>
      <c r="K483" s="10">
        <v>25</v>
      </c>
      <c r="L483" s="13">
        <v>0.70825822214838918</v>
      </c>
      <c r="M483" s="13">
        <v>0.97799473540443371</v>
      </c>
      <c r="N483" s="13">
        <v>0.97363996401502773</v>
      </c>
      <c r="O483" s="13">
        <v>1.0323816760004683</v>
      </c>
      <c r="P483" s="3"/>
      <c r="Q483" s="3"/>
      <c r="R483" s="3"/>
      <c r="S483" s="3"/>
    </row>
    <row r="484" spans="1:19" x14ac:dyDescent="0.3">
      <c r="A484" s="27"/>
      <c r="B484" s="10">
        <v>5</v>
      </c>
      <c r="C484" s="10">
        <v>32</v>
      </c>
      <c r="D484" s="13">
        <v>0.668512</v>
      </c>
      <c r="E484" s="13">
        <v>0.97403657235751451</v>
      </c>
      <c r="F484" s="13">
        <v>0.73717691263369622</v>
      </c>
      <c r="G484" s="13">
        <v>1.3475576030909837</v>
      </c>
      <c r="H484" s="13">
        <v>0.90685422799205884</v>
      </c>
      <c r="I484" s="13">
        <v>31.813286463130691</v>
      </c>
      <c r="J484" s="13">
        <v>31.765924950029756</v>
      </c>
      <c r="K484" s="10">
        <v>25</v>
      </c>
      <c r="L484" s="13">
        <v>0.67549476280108123</v>
      </c>
      <c r="M484" s="13">
        <v>0.99416520197283409</v>
      </c>
      <c r="N484" s="13">
        <v>0.99268515468842988</v>
      </c>
      <c r="O484" s="13">
        <v>1.0104452317999995</v>
      </c>
      <c r="P484" s="3"/>
      <c r="Q484" s="3"/>
      <c r="R484" s="3"/>
      <c r="S484" s="3"/>
    </row>
    <row r="485" spans="1:19" x14ac:dyDescent="0.3">
      <c r="A485" s="27"/>
      <c r="B485" s="10">
        <v>5</v>
      </c>
      <c r="C485" s="10">
        <v>34</v>
      </c>
      <c r="D485" s="13">
        <v>0.69063600000000003</v>
      </c>
      <c r="E485" s="13">
        <v>1.1709232938214968</v>
      </c>
      <c r="F485" s="13">
        <v>0.88618604595206629</v>
      </c>
      <c r="G485" s="13">
        <v>1.5832494320302577</v>
      </c>
      <c r="H485" s="13">
        <v>0.77933522329165228</v>
      </c>
      <c r="I485" s="13">
        <v>32.686573315571998</v>
      </c>
      <c r="J485" s="13">
        <v>32.00161677896903</v>
      </c>
      <c r="K485" s="10">
        <v>25</v>
      </c>
      <c r="L485" s="13">
        <v>0.81203578496424078</v>
      </c>
      <c r="M485" s="13">
        <v>0.96136980339917644</v>
      </c>
      <c r="N485" s="13">
        <v>0.94122402291085383</v>
      </c>
      <c r="O485" s="13">
        <v>1.1757796943168917</v>
      </c>
      <c r="P485" s="3"/>
      <c r="Q485" s="3"/>
      <c r="R485" s="3"/>
      <c r="S485" s="3"/>
    </row>
    <row r="486" spans="1:19" x14ac:dyDescent="0.3">
      <c r="A486" s="27"/>
      <c r="B486" s="10">
        <v>5</v>
      </c>
      <c r="C486" s="10">
        <v>32</v>
      </c>
      <c r="D486" s="13">
        <v>0.79108299999999998</v>
      </c>
      <c r="E486" s="13">
        <v>1.0658489642847186</v>
      </c>
      <c r="F486" s="13">
        <v>0.80666298486463606</v>
      </c>
      <c r="G486" s="13">
        <v>1.1543567189598496</v>
      </c>
      <c r="H486" s="13">
        <v>0.9806858810222332</v>
      </c>
      <c r="I486" s="13">
        <v>31.250927313848685</v>
      </c>
      <c r="J486" s="13">
        <v>31.572724065898623</v>
      </c>
      <c r="K486" s="10">
        <v>25</v>
      </c>
      <c r="L486" s="13">
        <v>0.73916669429433024</v>
      </c>
      <c r="M486" s="13">
        <v>0.9765914785577714</v>
      </c>
      <c r="N486" s="13">
        <v>0.98664762705933196</v>
      </c>
      <c r="O486" s="13">
        <v>0.93437312430469399</v>
      </c>
      <c r="P486" s="3"/>
      <c r="Q486" s="3"/>
      <c r="R486" s="3"/>
      <c r="S486" s="3"/>
    </row>
    <row r="487" spans="1:19" x14ac:dyDescent="0.3">
      <c r="A487" s="27"/>
      <c r="B487" s="10">
        <v>5</v>
      </c>
      <c r="C487" s="10">
        <v>32</v>
      </c>
      <c r="D487" s="13">
        <v>0.84617600000000004</v>
      </c>
      <c r="E487" s="13">
        <v>1.3450845309144621</v>
      </c>
      <c r="F487" s="13">
        <v>1.0179959252771451</v>
      </c>
      <c r="G487" s="13">
        <v>1.0417047130989643</v>
      </c>
      <c r="H487" s="13">
        <v>0.83121747247625988</v>
      </c>
      <c r="I487" s="13">
        <v>31.885617350717666</v>
      </c>
      <c r="J487" s="13">
        <v>31.460072060037739</v>
      </c>
      <c r="K487" s="10">
        <v>25</v>
      </c>
      <c r="L487" s="13">
        <v>0.93281667438660909</v>
      </c>
      <c r="M487" s="13">
        <v>0.99642554220992707</v>
      </c>
      <c r="N487" s="13">
        <v>0.98312725187617933</v>
      </c>
      <c r="O487" s="13">
        <v>1.1023908434966354</v>
      </c>
    </row>
    <row r="488" spans="1:19" x14ac:dyDescent="0.3">
      <c r="A488" s="27"/>
      <c r="B488" s="10">
        <v>5</v>
      </c>
      <c r="C488" s="10">
        <v>31</v>
      </c>
      <c r="D488" s="13">
        <v>0.85878200000000005</v>
      </c>
      <c r="E488" s="13">
        <v>1.2572602756717626</v>
      </c>
      <c r="F488" s="13">
        <v>0.95152818148651075</v>
      </c>
      <c r="G488" s="13">
        <v>1.2678122899745976</v>
      </c>
      <c r="H488" s="13">
        <v>0.90252923319452361</v>
      </c>
      <c r="I488" s="13">
        <v>31.755166124001978</v>
      </c>
      <c r="J488" s="13">
        <v>31.686179636913369</v>
      </c>
      <c r="K488" s="10">
        <v>25</v>
      </c>
      <c r="L488" s="13">
        <v>0.87191051732131342</v>
      </c>
      <c r="M488" s="13">
        <v>1.0243601975484509</v>
      </c>
      <c r="N488" s="13">
        <v>1.0221348269972055</v>
      </c>
      <c r="O488" s="13">
        <v>1.0152873689962219</v>
      </c>
    </row>
    <row r="489" spans="1:19" x14ac:dyDescent="0.3">
      <c r="A489" s="27"/>
      <c r="B489" s="10">
        <v>5</v>
      </c>
      <c r="C489" s="10">
        <v>32</v>
      </c>
      <c r="D489" s="13">
        <v>0.63102999999999998</v>
      </c>
      <c r="E489" s="13">
        <v>0.89863251981177772</v>
      </c>
      <c r="F489" s="13">
        <v>0.68010911021925813</v>
      </c>
      <c r="G489" s="13">
        <v>1.3347430433102392</v>
      </c>
      <c r="H489" s="13">
        <v>0.92783641700750674</v>
      </c>
      <c r="I489" s="13">
        <v>31.695560958272708</v>
      </c>
      <c r="J489" s="13">
        <v>31.753110390249013</v>
      </c>
      <c r="K489" s="10">
        <v>25</v>
      </c>
      <c r="L489" s="13">
        <v>0.62320202140499403</v>
      </c>
      <c r="M489" s="13">
        <v>0.99048627994602212</v>
      </c>
      <c r="N489" s="13">
        <v>0.99228469969528166</v>
      </c>
      <c r="O489" s="13">
        <v>0.98759491847454806</v>
      </c>
    </row>
    <row r="490" spans="1:19" x14ac:dyDescent="0.3">
      <c r="A490" s="27"/>
      <c r="B490" s="10">
        <v>5</v>
      </c>
      <c r="C490" s="10">
        <v>32</v>
      </c>
      <c r="D490" s="13">
        <v>0.68414799999999998</v>
      </c>
      <c r="E490" s="13">
        <v>1.1622928956871337</v>
      </c>
      <c r="F490" s="13">
        <v>0.87965432996516979</v>
      </c>
      <c r="G490" s="13">
        <v>1.5582394899208973</v>
      </c>
      <c r="H490" s="13">
        <v>0.77774641321561966</v>
      </c>
      <c r="I490" s="13">
        <v>32.669507423842802</v>
      </c>
      <c r="J490" s="13">
        <v>31.97660683685967</v>
      </c>
      <c r="K490" s="10">
        <v>25</v>
      </c>
      <c r="L490" s="13">
        <v>0.8060506003150234</v>
      </c>
      <c r="M490" s="13">
        <v>1.0209221069950876</v>
      </c>
      <c r="N490" s="13">
        <v>0.99926896365186468</v>
      </c>
      <c r="O490" s="13">
        <v>1.1781816219809507</v>
      </c>
    </row>
    <row r="491" spans="1:19" x14ac:dyDescent="0.3">
      <c r="A491" s="27"/>
      <c r="B491" s="10">
        <v>5</v>
      </c>
      <c r="C491" s="10">
        <v>32</v>
      </c>
      <c r="D491" s="13">
        <v>0.64394099999999999</v>
      </c>
      <c r="E491" s="13">
        <v>0.89933279304065028</v>
      </c>
      <c r="F491" s="13">
        <v>0.68063909571622039</v>
      </c>
      <c r="G491" s="13">
        <v>1.2669152986507985</v>
      </c>
      <c r="H491" s="13">
        <v>0.94608288600054058</v>
      </c>
      <c r="I491" s="13">
        <v>31.536500868648094</v>
      </c>
      <c r="J491" s="13">
        <v>31.68528264558957</v>
      </c>
      <c r="K491" s="10">
        <v>25</v>
      </c>
      <c r="L491" s="13">
        <v>0.62368766117670027</v>
      </c>
      <c r="M491" s="13">
        <v>0.98551565214525294</v>
      </c>
      <c r="N491" s="13">
        <v>0.99016508267467407</v>
      </c>
      <c r="O491" s="13">
        <v>0.96854783462568816</v>
      </c>
    </row>
    <row r="492" spans="1:19" x14ac:dyDescent="0.3">
      <c r="A492" s="27"/>
      <c r="B492" s="10">
        <v>5</v>
      </c>
      <c r="C492" s="10">
        <v>32</v>
      </c>
      <c r="D492" s="13">
        <v>0.70299400000000001</v>
      </c>
      <c r="E492" s="13">
        <v>0.96359367735678969</v>
      </c>
      <c r="F492" s="13">
        <v>0.72927345057275972</v>
      </c>
      <c r="G492" s="13">
        <v>1.524350301201999</v>
      </c>
      <c r="H492" s="13">
        <v>0.96396488785911483</v>
      </c>
      <c r="I492" s="13">
        <v>31.704525861906426</v>
      </c>
      <c r="J492" s="13">
        <v>31.942717648140771</v>
      </c>
      <c r="K492" s="10">
        <v>25</v>
      </c>
      <c r="L492" s="13">
        <v>0.66825261083095777</v>
      </c>
      <c r="M492" s="13">
        <v>0.9907664331845758</v>
      </c>
      <c r="N492" s="13">
        <v>0.9982099265043991</v>
      </c>
      <c r="O492" s="13">
        <v>0.95058081695001351</v>
      </c>
    </row>
    <row r="493" spans="1:19" x14ac:dyDescent="0.3">
      <c r="A493" s="27"/>
      <c r="B493" s="10">
        <v>5</v>
      </c>
      <c r="C493" s="10">
        <v>32</v>
      </c>
      <c r="D493" s="13">
        <v>0.62119000000000002</v>
      </c>
      <c r="E493" s="13">
        <v>0.90596674512334097</v>
      </c>
      <c r="F493" s="13">
        <v>0.68565984796892199</v>
      </c>
      <c r="G493" s="13">
        <v>1.2546575287319519</v>
      </c>
      <c r="H493" s="13">
        <v>0.90597400714086429</v>
      </c>
      <c r="I493" s="13">
        <v>31.72478749302763</v>
      </c>
      <c r="J493" s="13">
        <v>31.673024875670723</v>
      </c>
      <c r="K493" s="10">
        <v>25</v>
      </c>
      <c r="L493" s="13">
        <v>0.6282883096694819</v>
      </c>
      <c r="M493" s="13">
        <v>0.99139960915711345</v>
      </c>
      <c r="N493" s="13">
        <v>0.9897820273647101</v>
      </c>
      <c r="O493" s="13">
        <v>1.0114269541838758</v>
      </c>
    </row>
    <row r="494" spans="1:19" x14ac:dyDescent="0.3">
      <c r="A494" s="27"/>
      <c r="B494" s="10">
        <v>5</v>
      </c>
      <c r="C494" s="10">
        <v>31</v>
      </c>
      <c r="D494" s="13">
        <v>0.79102399999999995</v>
      </c>
      <c r="E494" s="13">
        <v>1.0744380191367298</v>
      </c>
      <c r="F494" s="13">
        <v>0.81316341115039892</v>
      </c>
      <c r="G494" s="13">
        <v>1.1938991385777238</v>
      </c>
      <c r="H494" s="13">
        <v>0.9727737243869865</v>
      </c>
      <c r="I494" s="13">
        <v>31.33003051664279</v>
      </c>
      <c r="J494" s="13">
        <v>31.612266485516496</v>
      </c>
      <c r="K494" s="10">
        <v>25</v>
      </c>
      <c r="L494" s="13">
        <v>0.74512320736026394</v>
      </c>
      <c r="M494" s="13">
        <v>1.0106461456981546</v>
      </c>
      <c r="N494" s="13">
        <v>1.0197505317908546</v>
      </c>
      <c r="O494" s="13">
        <v>0.94197294565052891</v>
      </c>
    </row>
    <row r="495" spans="1:19" x14ac:dyDescent="0.3">
      <c r="A495" s="27"/>
      <c r="B495" s="10">
        <v>5</v>
      </c>
      <c r="C495" s="10">
        <v>32</v>
      </c>
      <c r="D495" s="13">
        <v>0.634853</v>
      </c>
      <c r="E495" s="13">
        <v>1.2594568068475371</v>
      </c>
      <c r="F495" s="13">
        <v>0.95319057499062942</v>
      </c>
      <c r="G495" s="13">
        <v>1.3526800909549628</v>
      </c>
      <c r="H495" s="13">
        <v>0.66602945586850881</v>
      </c>
      <c r="I495" s="13">
        <v>33.022532811612422</v>
      </c>
      <c r="J495" s="13">
        <v>31.771047437893735</v>
      </c>
      <c r="K495" s="10">
        <v>25</v>
      </c>
      <c r="L495" s="13">
        <v>0.87343381259345487</v>
      </c>
      <c r="M495" s="13">
        <v>1.0319541503628882</v>
      </c>
      <c r="N495" s="13">
        <v>0.99284523243417921</v>
      </c>
      <c r="O495" s="13">
        <v>1.3758048124423368</v>
      </c>
    </row>
    <row r="496" spans="1:19" x14ac:dyDescent="0.3">
      <c r="A496" s="27"/>
      <c r="B496" s="10">
        <v>5</v>
      </c>
      <c r="C496" s="10">
        <v>30</v>
      </c>
      <c r="D496" s="13">
        <v>0.652173</v>
      </c>
      <c r="E496" s="13">
        <v>1.1354268501837204</v>
      </c>
      <c r="F496" s="13">
        <v>0.85932138863531049</v>
      </c>
      <c r="G496" s="13">
        <v>1.1368949099827392</v>
      </c>
      <c r="H496" s="13">
        <v>0.75893956396886253</v>
      </c>
      <c r="I496" s="13">
        <v>32.342197090138427</v>
      </c>
      <c r="J496" s="13">
        <v>31.555262256921512</v>
      </c>
      <c r="K496" s="10">
        <v>25</v>
      </c>
      <c r="L496" s="13">
        <v>0.78741898672909105</v>
      </c>
      <c r="M496" s="13">
        <v>1.0780732363379475</v>
      </c>
      <c r="N496" s="13">
        <v>1.0518420752307172</v>
      </c>
      <c r="O496" s="13">
        <v>1.2073774699797308</v>
      </c>
    </row>
    <row r="497" spans="1:15" x14ac:dyDescent="0.3">
      <c r="A497" s="27"/>
      <c r="B497" s="10">
        <v>5</v>
      </c>
      <c r="C497" s="10">
        <v>32</v>
      </c>
      <c r="D497" s="13">
        <v>0.71318499999999996</v>
      </c>
      <c r="E497" s="13">
        <v>1.0465198807928302</v>
      </c>
      <c r="F497" s="13">
        <v>0.792034217837848</v>
      </c>
      <c r="G497" s="13">
        <v>1.3082997223926551</v>
      </c>
      <c r="H497" s="13">
        <v>0.90044720788314381</v>
      </c>
      <c r="I497" s="13">
        <v>31.806063682976934</v>
      </c>
      <c r="J497" s="13">
        <v>31.726667069331427</v>
      </c>
      <c r="K497" s="10">
        <v>25</v>
      </c>
      <c r="L497" s="13">
        <v>0.7257619669575387</v>
      </c>
      <c r="M497" s="13">
        <v>0.99393949009302918</v>
      </c>
      <c r="N497" s="13">
        <v>0.99145834591660709</v>
      </c>
      <c r="O497" s="13">
        <v>1.0176349291663997</v>
      </c>
    </row>
    <row r="498" spans="1:15" x14ac:dyDescent="0.3">
      <c r="A498" s="27"/>
      <c r="B498" s="10">
        <v>5</v>
      </c>
      <c r="C498" s="10">
        <v>31</v>
      </c>
      <c r="D498" s="13">
        <v>0.77944100000000005</v>
      </c>
      <c r="E498" s="13">
        <v>1.1094510093438104</v>
      </c>
      <c r="F498" s="13">
        <v>0.83966217798875098</v>
      </c>
      <c r="G498" s="13">
        <v>1.2736487115239481</v>
      </c>
      <c r="H498" s="13">
        <v>0.92827927758637507</v>
      </c>
      <c r="I498" s="13">
        <v>31.63225232359207</v>
      </c>
      <c r="J498" s="13">
        <v>31.69201605846272</v>
      </c>
      <c r="K498" s="10">
        <v>25</v>
      </c>
      <c r="L498" s="13">
        <v>0.76940473044275393</v>
      </c>
      <c r="M498" s="13">
        <v>1.0203952362449056</v>
      </c>
      <c r="N498" s="13">
        <v>1.0223230986600877</v>
      </c>
      <c r="O498" s="13">
        <v>0.98712375977495903</v>
      </c>
    </row>
    <row r="499" spans="1:15" x14ac:dyDescent="0.3">
      <c r="A499" s="27"/>
      <c r="B499" s="10">
        <v>5</v>
      </c>
      <c r="C499" s="10">
        <v>32</v>
      </c>
      <c r="D499" s="13">
        <v>0.69700300000000004</v>
      </c>
      <c r="E499" s="13">
        <v>1.0421374137072352</v>
      </c>
      <c r="F499" s="13">
        <v>0.78871744961008183</v>
      </c>
      <c r="G499" s="13">
        <v>1.2423324951875803</v>
      </c>
      <c r="H499" s="13">
        <v>0.88371697664934046</v>
      </c>
      <c r="I499" s="13">
        <v>31.823747611940878</v>
      </c>
      <c r="J499" s="13">
        <v>31.660699842126352</v>
      </c>
      <c r="K499" s="10">
        <v>25</v>
      </c>
      <c r="L499" s="13">
        <v>0.72272272423454476</v>
      </c>
      <c r="M499" s="13">
        <v>0.99449211287315242</v>
      </c>
      <c r="N499" s="13">
        <v>0.9893968700664485</v>
      </c>
      <c r="O499" s="13">
        <v>1.0369004498324179</v>
      </c>
    </row>
    <row r="500" spans="1:15" x14ac:dyDescent="0.3">
      <c r="A500" s="27"/>
      <c r="B500" s="10">
        <v>5</v>
      </c>
      <c r="C500" s="10">
        <v>33</v>
      </c>
      <c r="D500" s="13">
        <v>0.69984100000000005</v>
      </c>
      <c r="E500" s="13">
        <v>1.0003702653086035</v>
      </c>
      <c r="F500" s="13">
        <v>0.7571069553228964</v>
      </c>
      <c r="G500" s="13">
        <v>1.0170564405943929</v>
      </c>
      <c r="H500" s="13">
        <v>0.92436213282643376</v>
      </c>
      <c r="I500" s="13">
        <v>31.395245776462222</v>
      </c>
      <c r="J500" s="13">
        <v>31.435423787533164</v>
      </c>
      <c r="K500" s="10">
        <v>25</v>
      </c>
      <c r="L500" s="13">
        <v>0.69375718967343003</v>
      </c>
      <c r="M500" s="13">
        <v>0.95137108413521887</v>
      </c>
      <c r="N500" s="13">
        <v>0.95258859962221709</v>
      </c>
      <c r="O500" s="13">
        <v>0.99130686780773059</v>
      </c>
    </row>
    <row r="501" spans="1:15" x14ac:dyDescent="0.3">
      <c r="A501" s="27"/>
      <c r="B501" s="10">
        <v>5</v>
      </c>
      <c r="C501" s="10">
        <v>32</v>
      </c>
      <c r="D501" s="13">
        <v>0.78123699999999996</v>
      </c>
      <c r="E501" s="13">
        <v>1.0800570270655858</v>
      </c>
      <c r="F501" s="13">
        <v>0.81741602653940093</v>
      </c>
      <c r="G501" s="13">
        <v>1.3630455313228826</v>
      </c>
      <c r="H501" s="13">
        <v>0.95573976363961455</v>
      </c>
      <c r="I501" s="13">
        <v>31.584346713124809</v>
      </c>
      <c r="J501" s="13">
        <v>31.781412878261655</v>
      </c>
      <c r="K501" s="10">
        <v>25</v>
      </c>
      <c r="L501" s="13">
        <v>0.74901999166569644</v>
      </c>
      <c r="M501" s="13">
        <v>0.98701083478515028</v>
      </c>
      <c r="N501" s="13">
        <v>0.99316915244567672</v>
      </c>
      <c r="O501" s="13">
        <v>0.95876154312416906</v>
      </c>
    </row>
    <row r="502" spans="1:15" x14ac:dyDescent="0.3">
      <c r="A502" s="27"/>
      <c r="B502" s="10">
        <v>5</v>
      </c>
      <c r="C502" s="10">
        <v>31</v>
      </c>
      <c r="D502" s="13">
        <v>0.51552100000000001</v>
      </c>
      <c r="E502" s="13">
        <v>1.2165080867984637</v>
      </c>
      <c r="F502" s="13">
        <v>0.92068583569658569</v>
      </c>
      <c r="G502" s="13">
        <v>2.5300068554672226</v>
      </c>
      <c r="H502" s="13">
        <v>0.5599314989026194</v>
      </c>
      <c r="I502" s="13">
        <v>34.730349360954122</v>
      </c>
      <c r="J502" s="13">
        <v>32.948374202405994</v>
      </c>
      <c r="K502" s="10">
        <v>25</v>
      </c>
      <c r="L502" s="13">
        <v>0.84364885760768815</v>
      </c>
      <c r="M502" s="13">
        <v>1.1203338503533589</v>
      </c>
      <c r="N502" s="13">
        <v>1.0628507807227741</v>
      </c>
      <c r="O502" s="13">
        <v>1.6364975580193399</v>
      </c>
    </row>
    <row r="503" spans="1:15" x14ac:dyDescent="0.3">
      <c r="A503" s="27"/>
      <c r="B503" s="10">
        <v>5</v>
      </c>
      <c r="C503" s="10">
        <v>31</v>
      </c>
      <c r="D503" s="13">
        <v>0.78111900000000001</v>
      </c>
      <c r="E503" s="13">
        <v>1.5392409341898412</v>
      </c>
      <c r="F503" s="13">
        <v>1.1649386808126863</v>
      </c>
      <c r="G503" s="13">
        <v>1.6327528303922398</v>
      </c>
      <c r="H503" s="13">
        <v>0.67052370469411715</v>
      </c>
      <c r="I503" s="13">
        <v>33.280134306921653</v>
      </c>
      <c r="J503" s="13">
        <v>32.051120177331015</v>
      </c>
      <c r="K503" s="10">
        <v>25</v>
      </c>
      <c r="L503" s="13">
        <v>1.0674642197650948</v>
      </c>
      <c r="M503" s="13">
        <v>1.0735527195781178</v>
      </c>
      <c r="N503" s="13">
        <v>1.0339071024945488</v>
      </c>
      <c r="O503" s="13">
        <v>1.3665833499954485</v>
      </c>
    </row>
    <row r="504" spans="1:15" x14ac:dyDescent="0.3">
      <c r="A504" s="27"/>
      <c r="B504" s="10">
        <v>5</v>
      </c>
      <c r="C504" s="10">
        <v>32</v>
      </c>
      <c r="D504" s="13">
        <v>0.71138199999999996</v>
      </c>
      <c r="E504" s="13">
        <v>1.5219756297936189</v>
      </c>
      <c r="F504" s="13">
        <v>1.1518718369675083</v>
      </c>
      <c r="G504" s="13">
        <v>1.5957245935057101</v>
      </c>
      <c r="H504" s="13">
        <v>0.61758780549130354</v>
      </c>
      <c r="I504" s="13">
        <v>33.507785566049193</v>
      </c>
      <c r="J504" s="13">
        <v>32.014091940444487</v>
      </c>
      <c r="K504" s="10">
        <v>25</v>
      </c>
      <c r="L504" s="13">
        <v>1.0554907240783908</v>
      </c>
      <c r="M504" s="13">
        <v>1.0471182989390373</v>
      </c>
      <c r="N504" s="13">
        <v>1.0004403731388902</v>
      </c>
      <c r="O504" s="13">
        <v>1.4837186266708897</v>
      </c>
    </row>
    <row r="505" spans="1:15" x14ac:dyDescent="0.3">
      <c r="A505" s="27"/>
      <c r="B505" s="10">
        <v>5</v>
      </c>
      <c r="C505" s="10">
        <v>32</v>
      </c>
      <c r="D505" s="13">
        <v>0.73285299999999998</v>
      </c>
      <c r="E505" s="13">
        <v>1.0295616686902904</v>
      </c>
      <c r="F505" s="13">
        <v>0.7791997896486883</v>
      </c>
      <c r="G505" s="13">
        <v>1.288619075946857</v>
      </c>
      <c r="H505" s="13">
        <v>0.94052001776131855</v>
      </c>
      <c r="I505" s="13">
        <v>31.586018987140264</v>
      </c>
      <c r="J505" s="13">
        <v>31.706986422885631</v>
      </c>
      <c r="K505" s="10">
        <v>25</v>
      </c>
      <c r="L505" s="13">
        <v>0.71400143990257403</v>
      </c>
      <c r="M505" s="13">
        <v>0.98706309334813325</v>
      </c>
      <c r="N505" s="13">
        <v>0.99084332571517597</v>
      </c>
      <c r="O505" s="13">
        <v>0.97427647823311636</v>
      </c>
    </row>
    <row r="506" spans="1:15" x14ac:dyDescent="0.3">
      <c r="A506" s="27"/>
      <c r="B506" s="10">
        <v>5</v>
      </c>
      <c r="C506" s="10">
        <v>32</v>
      </c>
      <c r="D506" s="13">
        <v>0.67094699999999996</v>
      </c>
      <c r="E506" s="13">
        <v>1.1450029872448231</v>
      </c>
      <c r="F506" s="13">
        <v>0.86656886512027942</v>
      </c>
      <c r="G506" s="13">
        <v>2.1249348059147937</v>
      </c>
      <c r="H506" s="13">
        <v>0.77425698868937876</v>
      </c>
      <c r="I506" s="13">
        <v>33.253649862467896</v>
      </c>
      <c r="J506" s="13">
        <v>32.543302152853563</v>
      </c>
      <c r="K506" s="10">
        <v>25</v>
      </c>
      <c r="L506" s="13">
        <v>0.79406004171225653</v>
      </c>
      <c r="M506" s="13">
        <v>1.0391765582021217</v>
      </c>
      <c r="N506" s="13">
        <v>1.0169781922766739</v>
      </c>
      <c r="O506" s="13">
        <v>1.1834914556772094</v>
      </c>
    </row>
    <row r="507" spans="1:15" x14ac:dyDescent="0.3">
      <c r="A507" s="27"/>
      <c r="B507" s="10">
        <v>5</v>
      </c>
      <c r="C507" s="10">
        <v>32</v>
      </c>
      <c r="D507" s="13">
        <v>0.46812700000000002</v>
      </c>
      <c r="E507" s="13">
        <v>0.90342327965679092</v>
      </c>
      <c r="F507" s="13">
        <v>0.68373488532046234</v>
      </c>
      <c r="G507" s="13">
        <v>1.122730248267078</v>
      </c>
      <c r="H507" s="13">
        <v>0.68466156993085381</v>
      </c>
      <c r="I507" s="13">
        <v>32.699422398612811</v>
      </c>
      <c r="J507" s="13">
        <v>31.541097595205851</v>
      </c>
      <c r="K507" s="10">
        <v>25</v>
      </c>
      <c r="L507" s="13">
        <v>0.62652441532426073</v>
      </c>
      <c r="M507" s="13">
        <v>1.0218569499566503</v>
      </c>
      <c r="N507" s="13">
        <v>0.98565929985018286</v>
      </c>
      <c r="O507" s="13">
        <v>1.3383641945973224</v>
      </c>
    </row>
    <row r="508" spans="1:15" x14ac:dyDescent="0.3">
      <c r="A508" s="27"/>
      <c r="B508" s="10">
        <v>5</v>
      </c>
      <c r="C508" s="10">
        <v>32</v>
      </c>
      <c r="D508" s="13">
        <v>0.83310300000000004</v>
      </c>
      <c r="E508" s="13">
        <v>1.1781556585324089</v>
      </c>
      <c r="F508" s="13">
        <v>0.89165969287656199</v>
      </c>
      <c r="G508" s="13">
        <v>1.1191411462841907</v>
      </c>
      <c r="H508" s="13">
        <v>0.9343284289461895</v>
      </c>
      <c r="I508" s="13">
        <v>31.44749900155324</v>
      </c>
      <c r="J508" s="13">
        <v>31.537508493222962</v>
      </c>
      <c r="K508" s="10">
        <v>25</v>
      </c>
      <c r="L508" s="13">
        <v>0.8170514328603603</v>
      </c>
      <c r="M508" s="13">
        <v>0.98273434379853875</v>
      </c>
      <c r="N508" s="13">
        <v>0.98554714041321756</v>
      </c>
      <c r="O508" s="13">
        <v>0.98073279397668744</v>
      </c>
    </row>
    <row r="509" spans="1:15" x14ac:dyDescent="0.3">
      <c r="A509" s="27"/>
      <c r="B509" s="10">
        <v>5</v>
      </c>
      <c r="C509" s="10">
        <v>32</v>
      </c>
      <c r="D509" s="13">
        <v>0.64241800000000004</v>
      </c>
      <c r="E509" s="13">
        <v>1.090598202656289</v>
      </c>
      <c r="F509" s="13">
        <v>0.82539386997773945</v>
      </c>
      <c r="G509" s="13">
        <v>2.0778695854172726</v>
      </c>
      <c r="H509" s="13">
        <v>0.77831690222914518</v>
      </c>
      <c r="I509" s="13">
        <v>33.186285074271552</v>
      </c>
      <c r="J509" s="13">
        <v>32.496236932356048</v>
      </c>
      <c r="K509" s="10">
        <v>25</v>
      </c>
      <c r="L509" s="13">
        <v>0.75633030126531675</v>
      </c>
      <c r="M509" s="13">
        <v>1.037071408570986</v>
      </c>
      <c r="N509" s="13">
        <v>1.0155074041361265</v>
      </c>
      <c r="O509" s="13">
        <v>1.1773180410033914</v>
      </c>
    </row>
    <row r="510" spans="1:15" x14ac:dyDescent="0.3">
      <c r="A510" s="27"/>
      <c r="B510" s="10">
        <v>5</v>
      </c>
      <c r="C510" s="10">
        <v>33</v>
      </c>
      <c r="D510" s="13">
        <v>0.82430899999999996</v>
      </c>
      <c r="E510" s="13">
        <v>1.1165160941360608</v>
      </c>
      <c r="F510" s="13">
        <v>0.84500922299963865</v>
      </c>
      <c r="G510" s="13">
        <v>1.2246840624305038</v>
      </c>
      <c r="H510" s="13">
        <v>0.97550296205506914</v>
      </c>
      <c r="I510" s="13">
        <v>31.347169252155158</v>
      </c>
      <c r="J510" s="13">
        <v>31.643051409369278</v>
      </c>
      <c r="K510" s="10">
        <v>25</v>
      </c>
      <c r="L510" s="13">
        <v>0.77430436964660809</v>
      </c>
      <c r="M510" s="13">
        <v>0.94991421976227752</v>
      </c>
      <c r="N510" s="13">
        <v>0.95888034573846292</v>
      </c>
      <c r="O510" s="13">
        <v>0.93933751741956972</v>
      </c>
    </row>
    <row r="511" spans="1:15" x14ac:dyDescent="0.3">
      <c r="A511" s="27"/>
      <c r="B511" s="10">
        <v>5</v>
      </c>
      <c r="C511" s="10">
        <v>34</v>
      </c>
      <c r="D511" s="13">
        <v>0.65484600000000004</v>
      </c>
      <c r="E511" s="13">
        <v>1.0062353223112692</v>
      </c>
      <c r="F511" s="13">
        <v>0.76154578722751498</v>
      </c>
      <c r="G511" s="13">
        <v>1.3157106001703707</v>
      </c>
      <c r="H511" s="13">
        <v>0.85989051608312828</v>
      </c>
      <c r="I511" s="13">
        <v>32.01625801975473</v>
      </c>
      <c r="J511" s="13">
        <v>31.734077947109142</v>
      </c>
      <c r="K511" s="10">
        <v>25</v>
      </c>
      <c r="L511" s="13">
        <v>0.69782460911256006</v>
      </c>
      <c r="M511" s="13">
        <v>0.94165464763984497</v>
      </c>
      <c r="N511" s="13">
        <v>0.93335523373850415</v>
      </c>
      <c r="O511" s="13">
        <v>1.0656316280660796</v>
      </c>
    </row>
    <row r="512" spans="1:15" x14ac:dyDescent="0.3">
      <c r="A512" s="27"/>
      <c r="B512" s="10">
        <v>5</v>
      </c>
      <c r="C512" s="10">
        <v>33</v>
      </c>
      <c r="D512" s="13">
        <v>0.57688499999999998</v>
      </c>
      <c r="E512" s="13">
        <v>1.1811738454504401</v>
      </c>
      <c r="F512" s="13">
        <v>0.89394393740816158</v>
      </c>
      <c r="G512" s="13">
        <v>1.4430827172843617</v>
      </c>
      <c r="H512" s="13">
        <v>0.64532570316722537</v>
      </c>
      <c r="I512" s="13">
        <v>33.216454201448236</v>
      </c>
      <c r="J512" s="13">
        <v>31.861450064223135</v>
      </c>
      <c r="K512" s="10">
        <v>25</v>
      </c>
      <c r="L512" s="13">
        <v>0.81914454672707104</v>
      </c>
      <c r="M512" s="13">
        <v>1.0065592182257042</v>
      </c>
      <c r="N512" s="13">
        <v>0.96549848679464045</v>
      </c>
      <c r="O512" s="13">
        <v>1.4199442639816793</v>
      </c>
    </row>
    <row r="513" spans="1:15" x14ac:dyDescent="0.3">
      <c r="A513" s="27"/>
      <c r="B513" s="10">
        <v>5</v>
      </c>
      <c r="C513" s="10">
        <v>31</v>
      </c>
      <c r="D513" s="13">
        <v>0.65295199999999998</v>
      </c>
      <c r="E513" s="13">
        <v>0.91992504851777168</v>
      </c>
      <c r="F513" s="13">
        <v>0.69622386506430267</v>
      </c>
      <c r="G513" s="13">
        <v>1.3113522083584721</v>
      </c>
      <c r="H513" s="13">
        <v>0.93784777104659267</v>
      </c>
      <c r="I513" s="13">
        <v>31.622113353125506</v>
      </c>
      <c r="J513" s="13">
        <v>31.729719555297244</v>
      </c>
      <c r="K513" s="10">
        <v>25</v>
      </c>
      <c r="L513" s="13">
        <v>0.63796839880382061</v>
      </c>
      <c r="M513" s="13">
        <v>1.020068172681468</v>
      </c>
      <c r="N513" s="13">
        <v>1.0235393404934594</v>
      </c>
      <c r="O513" s="13">
        <v>0.97705252270277243</v>
      </c>
    </row>
    <row r="514" spans="1:15" x14ac:dyDescent="0.3">
      <c r="A514" s="27"/>
      <c r="B514" s="10">
        <v>5</v>
      </c>
      <c r="C514" s="10">
        <v>33</v>
      </c>
      <c r="D514" s="13">
        <v>0.98019800000000001</v>
      </c>
      <c r="E514" s="13">
        <v>1.3296254249839956</v>
      </c>
      <c r="F514" s="13">
        <v>1.0062960607080809</v>
      </c>
      <c r="G514" s="13">
        <v>1.0516382422619011</v>
      </c>
      <c r="H514" s="13">
        <v>0.97406522620220048</v>
      </c>
      <c r="I514" s="13">
        <v>31.1813121112509</v>
      </c>
      <c r="J514" s="13">
        <v>31.470005589200674</v>
      </c>
      <c r="K514" s="10">
        <v>25</v>
      </c>
      <c r="L514" s="13">
        <v>0.92209577807740528</v>
      </c>
      <c r="M514" s="13">
        <v>0.94488824579548181</v>
      </c>
      <c r="N514" s="13">
        <v>0.95363653300608109</v>
      </c>
      <c r="O514" s="13">
        <v>0.9407239946188477</v>
      </c>
    </row>
    <row r="515" spans="1:15" x14ac:dyDescent="0.3">
      <c r="A515" s="27"/>
      <c r="B515" s="10">
        <v>5</v>
      </c>
      <c r="C515" s="10">
        <v>33</v>
      </c>
      <c r="D515" s="13">
        <v>0.58837399999999995</v>
      </c>
      <c r="E515" s="13">
        <v>1.0491035481892779</v>
      </c>
      <c r="F515" s="13">
        <v>0.79398960638139704</v>
      </c>
      <c r="G515" s="13">
        <v>1.5389489127123679</v>
      </c>
      <c r="H515" s="13">
        <v>0.74103488921159932</v>
      </c>
      <c r="I515" s="13">
        <v>32.833774466654368</v>
      </c>
      <c r="J515" s="13">
        <v>31.95731625965114</v>
      </c>
      <c r="K515" s="10">
        <v>25</v>
      </c>
      <c r="L515" s="13">
        <v>0.72755374135764794</v>
      </c>
      <c r="M515" s="13">
        <v>0.99496286262588995</v>
      </c>
      <c r="N515" s="13">
        <v>0.96840352301973154</v>
      </c>
      <c r="O515" s="13">
        <v>1.2365497818694369</v>
      </c>
    </row>
    <row r="516" spans="1:15" x14ac:dyDescent="0.3">
      <c r="A516" s="27"/>
      <c r="B516" s="10">
        <v>5</v>
      </c>
      <c r="C516" s="10">
        <v>32</v>
      </c>
      <c r="D516" s="13">
        <v>0.76313500000000001</v>
      </c>
      <c r="E516" s="13">
        <v>1.0448889879427405</v>
      </c>
      <c r="F516" s="13">
        <v>0.79079991453735132</v>
      </c>
      <c r="G516" s="13">
        <v>1.2155744372530859</v>
      </c>
      <c r="H516" s="13">
        <v>0.96501654333949138</v>
      </c>
      <c r="I516" s="13">
        <v>31.39049172055563</v>
      </c>
      <c r="J516" s="13">
        <v>31.633941784191858</v>
      </c>
      <c r="K516" s="10">
        <v>25</v>
      </c>
      <c r="L516" s="13">
        <v>0.72463094209647139</v>
      </c>
      <c r="M516" s="13">
        <v>0.98095286626736344</v>
      </c>
      <c r="N516" s="13">
        <v>0.98856068075599557</v>
      </c>
      <c r="O516" s="13">
        <v>0.94954489323182845</v>
      </c>
    </row>
    <row r="517" spans="1:15" x14ac:dyDescent="0.3">
      <c r="A517" s="27"/>
      <c r="B517" s="10">
        <v>5</v>
      </c>
      <c r="C517" s="10">
        <v>33</v>
      </c>
      <c r="D517" s="13">
        <v>0.75468599999999997</v>
      </c>
      <c r="E517" s="13">
        <v>1.0495694556323609</v>
      </c>
      <c r="F517" s="13">
        <v>0.79434221758739487</v>
      </c>
      <c r="G517" s="13">
        <v>1.3093041431813539</v>
      </c>
      <c r="H517" s="13">
        <v>0.95007665876322145</v>
      </c>
      <c r="I517" s="13">
        <v>31.558920849365247</v>
      </c>
      <c r="J517" s="13">
        <v>31.727671490120127</v>
      </c>
      <c r="K517" s="10">
        <v>25</v>
      </c>
      <c r="L517" s="13">
        <v>0.72787684836069488</v>
      </c>
      <c r="M517" s="13">
        <v>0.95633093482924991</v>
      </c>
      <c r="N517" s="13">
        <v>0.96144459060970078</v>
      </c>
      <c r="O517" s="13">
        <v>0.96447641583479082</v>
      </c>
    </row>
    <row r="518" spans="1:15" x14ac:dyDescent="0.3">
      <c r="A518" s="27"/>
      <c r="B518" s="10">
        <v>5</v>
      </c>
      <c r="C518" s="10">
        <v>32</v>
      </c>
      <c r="D518" s="13">
        <v>0.90753600000000001</v>
      </c>
      <c r="E518" s="13">
        <v>1.4287876095452221</v>
      </c>
      <c r="F518" s="13">
        <v>1.0813446524544148</v>
      </c>
      <c r="G518" s="13">
        <v>1.3187938966004906</v>
      </c>
      <c r="H518" s="13">
        <v>0.83926618394985597</v>
      </c>
      <c r="I518" s="13">
        <v>32.12246297685121</v>
      </c>
      <c r="J518" s="13">
        <v>31.737161243539262</v>
      </c>
      <c r="K518" s="10">
        <v>25</v>
      </c>
      <c r="L518" s="13">
        <v>0.99086479377965819</v>
      </c>
      <c r="M518" s="13">
        <v>1.0038269680266003</v>
      </c>
      <c r="N518" s="13">
        <v>0.99178628886060194</v>
      </c>
      <c r="O518" s="13">
        <v>1.0918187198961344</v>
      </c>
    </row>
    <row r="519" spans="1:15" x14ac:dyDescent="0.3">
      <c r="A519" s="27"/>
      <c r="B519" s="10">
        <v>6</v>
      </c>
      <c r="C519" s="10">
        <v>35</v>
      </c>
      <c r="D519" s="13">
        <v>0.85261100000000001</v>
      </c>
      <c r="E519" s="13">
        <v>1.172464267163138</v>
      </c>
      <c r="F519" s="13">
        <v>0.96962014400486052</v>
      </c>
      <c r="G519" s="13">
        <v>1.3142723154821485</v>
      </c>
      <c r="H519" s="13">
        <v>0.87932475956865641</v>
      </c>
      <c r="I519" s="13">
        <v>36.724051442588063</v>
      </c>
      <c r="J519" s="13">
        <v>36.418367346938773</v>
      </c>
      <c r="K519" s="10">
        <v>36</v>
      </c>
      <c r="L519" s="13">
        <v>0.90201057614057645</v>
      </c>
      <c r="M519" s="13">
        <v>1.0492586126453733</v>
      </c>
      <c r="N519" s="13">
        <v>1.0405247813411078</v>
      </c>
      <c r="O519" s="13">
        <v>1.0579391728942935</v>
      </c>
    </row>
    <row r="520" spans="1:15" x14ac:dyDescent="0.3">
      <c r="A520" s="27"/>
      <c r="B520" s="10">
        <v>6</v>
      </c>
      <c r="C520" s="10">
        <v>37</v>
      </c>
      <c r="D520" s="13">
        <v>0.70973200000000003</v>
      </c>
      <c r="E520" s="13">
        <v>1.0298121681090047</v>
      </c>
      <c r="F520" s="13">
        <v>0.85164780770318749</v>
      </c>
      <c r="G520" s="13">
        <v>1.0153328539231556</v>
      </c>
      <c r="H520" s="13">
        <v>0.8333632677504087</v>
      </c>
      <c r="I520" s="13">
        <v>36.999820393497551</v>
      </c>
      <c r="J520" s="13">
        <v>36.418367346938773</v>
      </c>
      <c r="K520" s="10">
        <v>36</v>
      </c>
      <c r="L520" s="13">
        <v>0.79226420206402004</v>
      </c>
      <c r="M520" s="13">
        <v>0.9999951457702041</v>
      </c>
      <c r="N520" s="13">
        <v>0.98428019856591276</v>
      </c>
      <c r="O520" s="13">
        <v>1.1162864321518826</v>
      </c>
    </row>
    <row r="521" spans="1:15" x14ac:dyDescent="0.3">
      <c r="A521" s="27"/>
      <c r="B521" s="10">
        <v>6</v>
      </c>
      <c r="C521" s="10">
        <v>35</v>
      </c>
      <c r="D521" s="13">
        <v>0.97497999999999996</v>
      </c>
      <c r="E521" s="13">
        <v>1.4986907956222089</v>
      </c>
      <c r="F521" s="13">
        <v>1.2394073113937984</v>
      </c>
      <c r="G521" s="13">
        <v>1.2905089146997397</v>
      </c>
      <c r="H521" s="13">
        <v>0.78665019242428713</v>
      </c>
      <c r="I521" s="13">
        <v>37.280098845454276</v>
      </c>
      <c r="J521" s="13">
        <v>36.418367346938773</v>
      </c>
      <c r="K521" s="10">
        <v>36</v>
      </c>
      <c r="L521" s="13">
        <v>1.1529860532864082</v>
      </c>
      <c r="M521" s="13">
        <v>1.0651456812986937</v>
      </c>
      <c r="N521" s="13">
        <v>1.0405247813411078</v>
      </c>
      <c r="O521" s="13">
        <v>1.1825740561718274</v>
      </c>
    </row>
    <row r="522" spans="1:15" x14ac:dyDescent="0.3">
      <c r="A522" s="27"/>
      <c r="B522" s="10">
        <v>6</v>
      </c>
      <c r="C522" s="10">
        <v>36</v>
      </c>
      <c r="D522" s="13">
        <v>0.94823400000000002</v>
      </c>
      <c r="E522" s="13">
        <v>1.3271711232605208</v>
      </c>
      <c r="F522" s="13">
        <v>1.0975616841343827</v>
      </c>
      <c r="G522" s="13">
        <v>1.0610983451111768</v>
      </c>
      <c r="H522" s="13">
        <v>0.86394597561762243</v>
      </c>
      <c r="I522" s="13">
        <v>36.816324146294264</v>
      </c>
      <c r="J522" s="13">
        <v>36.418367346938773</v>
      </c>
      <c r="K522" s="10">
        <v>36</v>
      </c>
      <c r="L522" s="13">
        <v>1.0210310224855572</v>
      </c>
      <c r="M522" s="13">
        <v>1.0226756707303961</v>
      </c>
      <c r="N522" s="13">
        <v>1.0116213151927438</v>
      </c>
      <c r="O522" s="13">
        <v>1.0767711582642652</v>
      </c>
    </row>
    <row r="523" spans="1:15" x14ac:dyDescent="0.3">
      <c r="A523" s="27"/>
      <c r="B523" s="10">
        <v>6</v>
      </c>
      <c r="C523" s="10">
        <v>37</v>
      </c>
      <c r="D523" s="13">
        <v>0.92691400000000002</v>
      </c>
      <c r="E523" s="13">
        <v>1.2675442824343734</v>
      </c>
      <c r="F523" s="13">
        <v>1.0482506836991268</v>
      </c>
      <c r="G523" s="13">
        <v>1.2762147282318914</v>
      </c>
      <c r="H523" s="13">
        <v>0.88424840967339324</v>
      </c>
      <c r="I523" s="13">
        <v>36.69450954195964</v>
      </c>
      <c r="J523" s="13">
        <v>36.418367346938773</v>
      </c>
      <c r="K523" s="10">
        <v>36</v>
      </c>
      <c r="L523" s="13">
        <v>0.975158374121467</v>
      </c>
      <c r="M523" s="13">
        <v>0.9917435011340443</v>
      </c>
      <c r="N523" s="13">
        <v>0.98428019856591276</v>
      </c>
      <c r="O523" s="13">
        <v>1.0520483821815907</v>
      </c>
    </row>
    <row r="524" spans="1:15" x14ac:dyDescent="0.3">
      <c r="A524" s="27"/>
      <c r="B524" s="10">
        <v>6</v>
      </c>
      <c r="C524" s="10">
        <v>37</v>
      </c>
      <c r="D524" s="13">
        <v>0.86318799999999996</v>
      </c>
      <c r="E524" s="13">
        <v>1.0823949908293642</v>
      </c>
      <c r="F524" s="13">
        <v>0.89513345205605099</v>
      </c>
      <c r="G524" s="13">
        <v>1.2307487603821246</v>
      </c>
      <c r="H524" s="13">
        <v>0.9643120788496119</v>
      </c>
      <c r="I524" s="13">
        <v>36.214127526902331</v>
      </c>
      <c r="J524" s="13">
        <v>36.418367346938773</v>
      </c>
      <c r="K524" s="10">
        <v>36</v>
      </c>
      <c r="L524" s="13">
        <v>0.83271768414057845</v>
      </c>
      <c r="M524" s="13">
        <v>0.97876020342979275</v>
      </c>
      <c r="N524" s="13">
        <v>0.98428019856591276</v>
      </c>
      <c r="O524" s="13">
        <v>0.9647002554954176</v>
      </c>
    </row>
    <row r="525" spans="1:15" x14ac:dyDescent="0.3">
      <c r="A525" s="27"/>
      <c r="B525" s="10">
        <v>6</v>
      </c>
      <c r="C525" s="10">
        <v>37</v>
      </c>
      <c r="D525" s="13">
        <v>0.83082599999999995</v>
      </c>
      <c r="E525" s="13">
        <v>1.0671040850593507</v>
      </c>
      <c r="F525" s="13">
        <v>0.8824879747737806</v>
      </c>
      <c r="G525" s="13">
        <v>1.2294891869112825</v>
      </c>
      <c r="H525" s="13">
        <v>0.94145872096781391</v>
      </c>
      <c r="I525" s="13">
        <v>36.351247674193118</v>
      </c>
      <c r="J525" s="13">
        <v>36.418367346938773</v>
      </c>
      <c r="K525" s="10">
        <v>36</v>
      </c>
      <c r="L525" s="13">
        <v>0.82095394932186772</v>
      </c>
      <c r="M525" s="13">
        <v>0.98246615335657073</v>
      </c>
      <c r="N525" s="13">
        <v>0.98428019856591276</v>
      </c>
      <c r="O525" s="13">
        <v>0.98811778798673577</v>
      </c>
    </row>
    <row r="526" spans="1:15" x14ac:dyDescent="0.3">
      <c r="A526" s="27"/>
      <c r="B526" s="10">
        <v>6</v>
      </c>
      <c r="C526" s="10">
        <v>36</v>
      </c>
      <c r="D526" s="13">
        <v>0.94728199999999996</v>
      </c>
      <c r="E526" s="13">
        <v>1.1573824299399986</v>
      </c>
      <c r="F526" s="13">
        <v>0.95714756501911347</v>
      </c>
      <c r="G526" s="13">
        <v>1.2757235693021349</v>
      </c>
      <c r="H526" s="13">
        <v>0.98969274396167273</v>
      </c>
      <c r="I526" s="13">
        <v>36.061843536229965</v>
      </c>
      <c r="J526" s="13">
        <v>36.418367346938773</v>
      </c>
      <c r="K526" s="10">
        <v>36</v>
      </c>
      <c r="L526" s="13">
        <v>0.89040768378478796</v>
      </c>
      <c r="M526" s="13">
        <v>1.0017178760063878</v>
      </c>
      <c r="N526" s="13">
        <v>1.0116213151927438</v>
      </c>
      <c r="O526" s="13">
        <v>0.93996052261606156</v>
      </c>
    </row>
    <row r="527" spans="1:15" x14ac:dyDescent="0.3">
      <c r="A527" s="27"/>
      <c r="B527" s="10">
        <v>6</v>
      </c>
      <c r="C527" s="10">
        <v>36</v>
      </c>
      <c r="D527" s="13">
        <v>0.93569400000000003</v>
      </c>
      <c r="E527" s="13">
        <v>1.2308942123051847</v>
      </c>
      <c r="F527" s="13">
        <v>1.0179413196769411</v>
      </c>
      <c r="G527" s="13">
        <v>1.159855680515063</v>
      </c>
      <c r="H527" s="13">
        <v>0.91920229772867112</v>
      </c>
      <c r="I527" s="13">
        <v>36.48478621362797</v>
      </c>
      <c r="J527" s="13">
        <v>36.418367346938773</v>
      </c>
      <c r="K527" s="10">
        <v>36</v>
      </c>
      <c r="L527" s="13">
        <v>0.94696241813484194</v>
      </c>
      <c r="M527" s="13">
        <v>1.013466283711888</v>
      </c>
      <c r="N527" s="13">
        <v>1.0116213151927438</v>
      </c>
      <c r="O527" s="13">
        <v>1.0120428453477761</v>
      </c>
    </row>
    <row r="528" spans="1:15" x14ac:dyDescent="0.3">
      <c r="A528" s="27"/>
      <c r="B528" s="10">
        <v>6</v>
      </c>
      <c r="C528" s="10">
        <v>37</v>
      </c>
      <c r="D528" s="13">
        <v>1.0010619999999999</v>
      </c>
      <c r="E528" s="13">
        <v>1.2528270837128259</v>
      </c>
      <c r="F528" s="13">
        <v>1.0360796583268459</v>
      </c>
      <c r="G528" s="13">
        <v>1.9060151255356497</v>
      </c>
      <c r="H528" s="13">
        <v>0.96620177025442655</v>
      </c>
      <c r="I528" s="13">
        <v>36.20278937847344</v>
      </c>
      <c r="J528" s="13">
        <v>36.418367346938773</v>
      </c>
      <c r="K528" s="10">
        <v>36</v>
      </c>
      <c r="L528" s="13">
        <v>0.96383600868160713</v>
      </c>
      <c r="M528" s="13">
        <v>0.97845376698576869</v>
      </c>
      <c r="N528" s="13">
        <v>0.98428019856591276</v>
      </c>
      <c r="O528" s="13">
        <v>0.96281350074381733</v>
      </c>
    </row>
    <row r="529" spans="1:15" x14ac:dyDescent="0.3">
      <c r="A529" s="27"/>
      <c r="B529" s="10">
        <v>6</v>
      </c>
      <c r="C529" s="10">
        <v>36</v>
      </c>
      <c r="D529" s="13">
        <v>0.85282899999999995</v>
      </c>
      <c r="E529" s="13">
        <v>1.1070656291012955</v>
      </c>
      <c r="F529" s="13">
        <v>0.91553590567777277</v>
      </c>
      <c r="G529" s="13">
        <v>1.1567971889132822</v>
      </c>
      <c r="H529" s="13">
        <v>0.93150797768947058</v>
      </c>
      <c r="I529" s="13">
        <v>36.410952133863177</v>
      </c>
      <c r="J529" s="13">
        <v>36.418367346938773</v>
      </c>
      <c r="K529" s="10">
        <v>36</v>
      </c>
      <c r="L529" s="13">
        <v>0.85169751769683999</v>
      </c>
      <c r="M529" s="13">
        <v>1.0114153370517549</v>
      </c>
      <c r="N529" s="13">
        <v>1.0116213151927438</v>
      </c>
      <c r="O529" s="13">
        <v>0.99867326005194479</v>
      </c>
    </row>
    <row r="530" spans="1:15" x14ac:dyDescent="0.3">
      <c r="A530" s="27"/>
      <c r="B530" s="10">
        <v>6</v>
      </c>
      <c r="C530" s="10">
        <v>37</v>
      </c>
      <c r="D530" s="13">
        <v>0.94605899999999998</v>
      </c>
      <c r="E530" s="13">
        <v>1.2232916394412281</v>
      </c>
      <c r="F530" s="13">
        <v>1.0116540425277678</v>
      </c>
      <c r="G530" s="13">
        <v>1.096400148940144</v>
      </c>
      <c r="H530" s="13">
        <v>0.9351605986134659</v>
      </c>
      <c r="I530" s="13">
        <v>36.389036408319207</v>
      </c>
      <c r="J530" s="13">
        <v>36.418367346938773</v>
      </c>
      <c r="K530" s="10">
        <v>36</v>
      </c>
      <c r="L530" s="13">
        <v>0.94111353956239663</v>
      </c>
      <c r="M530" s="13">
        <v>0.98348747049511365</v>
      </c>
      <c r="N530" s="13">
        <v>0.98428019856591276</v>
      </c>
      <c r="O530" s="13">
        <v>0.99477256657607682</v>
      </c>
    </row>
    <row r="531" spans="1:15" x14ac:dyDescent="0.3">
      <c r="A531" s="27"/>
      <c r="B531" s="10">
        <v>6</v>
      </c>
      <c r="C531" s="10">
        <v>38</v>
      </c>
      <c r="D531" s="13">
        <v>0.65407800000000005</v>
      </c>
      <c r="E531" s="13">
        <v>1.1835754418312658</v>
      </c>
      <c r="F531" s="13">
        <v>0.97880901148978694</v>
      </c>
      <c r="G531" s="13">
        <v>1.6309647063327526</v>
      </c>
      <c r="H531" s="13">
        <v>0.66823863728478228</v>
      </c>
      <c r="I531" s="13">
        <v>37.990568176291305</v>
      </c>
      <c r="J531" s="13">
        <v>36.418367346938773</v>
      </c>
      <c r="K531" s="10">
        <v>36</v>
      </c>
      <c r="L531" s="13">
        <v>0.91055872327366272</v>
      </c>
      <c r="M531" s="13">
        <v>0.99975179411292903</v>
      </c>
      <c r="N531" s="13">
        <v>0.95837808807733615</v>
      </c>
      <c r="O531" s="13">
        <v>1.3921255924731648</v>
      </c>
    </row>
    <row r="532" spans="1:15" x14ac:dyDescent="0.3">
      <c r="A532" s="27"/>
      <c r="B532" s="10">
        <v>6</v>
      </c>
      <c r="C532" s="10">
        <v>34</v>
      </c>
      <c r="D532" s="13">
        <v>0.64990599999999998</v>
      </c>
      <c r="E532" s="13">
        <v>0.96359208690772735</v>
      </c>
      <c r="F532" s="13">
        <v>0.79688424136802505</v>
      </c>
      <c r="G532" s="13">
        <v>1.6276190925938512</v>
      </c>
      <c r="H532" s="13">
        <v>0.81555885568058795</v>
      </c>
      <c r="I532" s="13">
        <v>37.106646865916474</v>
      </c>
      <c r="J532" s="13">
        <v>36.418367346938773</v>
      </c>
      <c r="K532" s="10">
        <v>36</v>
      </c>
      <c r="L532" s="13">
        <v>0.74131918372161543</v>
      </c>
      <c r="M532" s="13">
        <v>1.0913719666446022</v>
      </c>
      <c r="N532" s="13">
        <v>1.0711284513805521</v>
      </c>
      <c r="O532" s="13">
        <v>1.1406560082867607</v>
      </c>
    </row>
    <row r="533" spans="1:15" x14ac:dyDescent="0.3">
      <c r="A533" s="27"/>
      <c r="B533" s="10">
        <v>6</v>
      </c>
      <c r="C533" s="10">
        <v>37</v>
      </c>
      <c r="D533" s="13">
        <v>0.95358699999999996</v>
      </c>
      <c r="E533" s="13">
        <v>1.3057729712419961</v>
      </c>
      <c r="F533" s="13">
        <v>1.0798655548597218</v>
      </c>
      <c r="G533" s="13">
        <v>1.3671582168388625</v>
      </c>
      <c r="H533" s="13">
        <v>0.88306085485231922</v>
      </c>
      <c r="I533" s="13">
        <v>36.701634870886082</v>
      </c>
      <c r="J533" s="13">
        <v>36.418367346938773</v>
      </c>
      <c r="K533" s="10">
        <v>36</v>
      </c>
      <c r="L533" s="13">
        <v>1.0045688069868506</v>
      </c>
      <c r="M533" s="13">
        <v>0.9919360775915157</v>
      </c>
      <c r="N533" s="13">
        <v>0.98428019856591276</v>
      </c>
      <c r="O533" s="13">
        <v>1.0534631942201924</v>
      </c>
    </row>
    <row r="534" spans="1:15" x14ac:dyDescent="0.3">
      <c r="A534" s="27"/>
      <c r="B534" s="10">
        <v>6</v>
      </c>
      <c r="C534" s="10">
        <v>36</v>
      </c>
      <c r="D534" s="13">
        <v>0.95885900000000002</v>
      </c>
      <c r="E534" s="13">
        <v>1.2436428229798369</v>
      </c>
      <c r="F534" s="13">
        <v>1.028484335839069</v>
      </c>
      <c r="G534" s="13">
        <v>1.3117975861118607</v>
      </c>
      <c r="H534" s="13">
        <v>0.93230296912371891</v>
      </c>
      <c r="I534" s="13">
        <v>36.406182185257684</v>
      </c>
      <c r="J534" s="13">
        <v>36.418367346938773</v>
      </c>
      <c r="K534" s="10">
        <v>36</v>
      </c>
      <c r="L534" s="13">
        <v>0.95677029201355612</v>
      </c>
      <c r="M534" s="13">
        <v>1.0112828384793802</v>
      </c>
      <c r="N534" s="13">
        <v>1.0116213151927438</v>
      </c>
      <c r="O534" s="13">
        <v>0.99782167348229101</v>
      </c>
    </row>
    <row r="535" spans="1:15" x14ac:dyDescent="0.3">
      <c r="A535" s="27"/>
      <c r="B535" s="10">
        <v>6</v>
      </c>
      <c r="C535" s="10">
        <v>36</v>
      </c>
      <c r="D535" s="13">
        <v>0.88560700000000003</v>
      </c>
      <c r="E535" s="13">
        <v>1.1179257816231809</v>
      </c>
      <c r="F535" s="13">
        <v>0.92451717951877765</v>
      </c>
      <c r="G535" s="13">
        <v>1.1730833057959278</v>
      </c>
      <c r="H535" s="13">
        <v>0.95791297297576361</v>
      </c>
      <c r="I535" s="13">
        <v>36.252522162145418</v>
      </c>
      <c r="J535" s="13">
        <v>36.418367346938773</v>
      </c>
      <c r="K535" s="10">
        <v>36</v>
      </c>
      <c r="L535" s="13">
        <v>0.86005254625301297</v>
      </c>
      <c r="M535" s="13">
        <v>1.0070145045040393</v>
      </c>
      <c r="N535" s="13">
        <v>1.0116213151927438</v>
      </c>
      <c r="O535" s="13">
        <v>0.97114470216813209</v>
      </c>
    </row>
    <row r="536" spans="1:15" x14ac:dyDescent="0.3">
      <c r="A536" s="27"/>
      <c r="B536" s="10">
        <v>6</v>
      </c>
      <c r="C536" s="10">
        <v>36</v>
      </c>
      <c r="D536" s="13">
        <v>0.99295999999999995</v>
      </c>
      <c r="E536" s="13">
        <v>1.2354111457026595</v>
      </c>
      <c r="F536" s="13">
        <v>1.0216767935280266</v>
      </c>
      <c r="G536" s="13">
        <v>1.1452270799664837</v>
      </c>
      <c r="H536" s="13">
        <v>0.97189248722302612</v>
      </c>
      <c r="I536" s="13">
        <v>36.168645076661846</v>
      </c>
      <c r="J536" s="13">
        <v>36.418367346938773</v>
      </c>
      <c r="K536" s="10">
        <v>36</v>
      </c>
      <c r="L536" s="13">
        <v>0.95043742527182118</v>
      </c>
      <c r="M536" s="13">
        <v>1.004684585462829</v>
      </c>
      <c r="N536" s="13">
        <v>1.0116213151927438</v>
      </c>
      <c r="O536" s="13">
        <v>0.9571759439169969</v>
      </c>
    </row>
    <row r="537" spans="1:15" x14ac:dyDescent="0.3">
      <c r="A537" s="27"/>
      <c r="B537" s="10">
        <v>6</v>
      </c>
      <c r="C537" s="10">
        <v>36</v>
      </c>
      <c r="D537" s="13">
        <v>0.82336699999999996</v>
      </c>
      <c r="E537" s="13">
        <v>1.0190084587402533</v>
      </c>
      <c r="F537" s="13">
        <v>0.84271321197408988</v>
      </c>
      <c r="G537" s="13">
        <v>1.3023439555434526</v>
      </c>
      <c r="H537" s="13">
        <v>0.97704294687777515</v>
      </c>
      <c r="I537" s="13">
        <v>36.137742318733352</v>
      </c>
      <c r="J537" s="13">
        <v>36.418367346938773</v>
      </c>
      <c r="K537" s="10">
        <v>36</v>
      </c>
      <c r="L537" s="13">
        <v>0.78395259685344787</v>
      </c>
      <c r="M537" s="13">
        <v>1.0038261755203708</v>
      </c>
      <c r="N537" s="13">
        <v>1.0116213151927438</v>
      </c>
      <c r="O537" s="13">
        <v>0.9521302127161374</v>
      </c>
    </row>
    <row r="538" spans="1:15" x14ac:dyDescent="0.3">
      <c r="A538" s="27"/>
      <c r="B538" s="10">
        <v>6</v>
      </c>
      <c r="C538" s="10">
        <v>37</v>
      </c>
      <c r="D538" s="13">
        <v>1.1893009999999999</v>
      </c>
      <c r="E538" s="13">
        <v>1.6422999275033843</v>
      </c>
      <c r="F538" s="13">
        <v>1.3581711074725953</v>
      </c>
      <c r="G538" s="13">
        <v>1.2922749045044648</v>
      </c>
      <c r="H538" s="13">
        <v>0.87566359897992252</v>
      </c>
      <c r="I538" s="13">
        <v>36.746018406120463</v>
      </c>
      <c r="J538" s="13">
        <v>36.418367346938773</v>
      </c>
      <c r="K538" s="10">
        <v>36</v>
      </c>
      <c r="L538" s="13">
        <v>1.2634687003188945</v>
      </c>
      <c r="M538" s="13">
        <v>0.99313563259785032</v>
      </c>
      <c r="N538" s="13">
        <v>0.98428019856591276</v>
      </c>
      <c r="O538" s="13">
        <v>1.0623624299642349</v>
      </c>
    </row>
    <row r="539" spans="1:15" x14ac:dyDescent="0.3">
      <c r="A539" s="27"/>
      <c r="B539" s="10">
        <v>6</v>
      </c>
      <c r="C539" s="10">
        <v>37</v>
      </c>
      <c r="D539" s="13">
        <v>0.97068500000000002</v>
      </c>
      <c r="E539" s="13">
        <v>1.2077314067989087</v>
      </c>
      <c r="F539" s="13">
        <v>0.9987858337149742</v>
      </c>
      <c r="G539" s="13">
        <v>1.2028020083329722</v>
      </c>
      <c r="H539" s="13">
        <v>0.97186500572354595</v>
      </c>
      <c r="I539" s="13">
        <v>36.168809965658724</v>
      </c>
      <c r="J539" s="13">
        <v>36.418367346938773</v>
      </c>
      <c r="K539" s="10">
        <v>36</v>
      </c>
      <c r="L539" s="13">
        <v>0.92914260381308011</v>
      </c>
      <c r="M539" s="13">
        <v>0.97753540447726284</v>
      </c>
      <c r="N539" s="13">
        <v>0.98428019856591276</v>
      </c>
      <c r="O539" s="13">
        <v>0.9572030100527773</v>
      </c>
    </row>
    <row r="540" spans="1:15" x14ac:dyDescent="0.3">
      <c r="A540" s="27"/>
      <c r="B540" s="10">
        <v>6</v>
      </c>
      <c r="C540" s="10">
        <v>38</v>
      </c>
      <c r="D540" s="13">
        <v>1.0165329999999999</v>
      </c>
      <c r="E540" s="13">
        <v>1.2798458046960448</v>
      </c>
      <c r="F540" s="13">
        <v>1.0584239607199273</v>
      </c>
      <c r="G540" s="13">
        <v>1.2950612936613144</v>
      </c>
      <c r="H540" s="13">
        <v>0.96042137907437997</v>
      </c>
      <c r="I540" s="13">
        <v>36.237471725553718</v>
      </c>
      <c r="J540" s="13">
        <v>36.418367346938773</v>
      </c>
      <c r="K540" s="10">
        <v>36</v>
      </c>
      <c r="L540" s="13">
        <v>0.98462228998945656</v>
      </c>
      <c r="M540" s="13">
        <v>0.95361767698825572</v>
      </c>
      <c r="N540" s="13">
        <v>0.95837808807733615</v>
      </c>
      <c r="O540" s="13">
        <v>0.96860828914502195</v>
      </c>
    </row>
    <row r="541" spans="1:15" x14ac:dyDescent="0.3">
      <c r="A541" s="27"/>
      <c r="B541" s="10">
        <v>6</v>
      </c>
      <c r="C541" s="10">
        <v>35</v>
      </c>
      <c r="D541" s="13">
        <v>0.85053400000000001</v>
      </c>
      <c r="E541" s="13">
        <v>1.1093675105842566</v>
      </c>
      <c r="F541" s="13">
        <v>0.91743954634086233</v>
      </c>
      <c r="G541" s="13">
        <v>1.2218735868595305</v>
      </c>
      <c r="H541" s="13">
        <v>0.92707361852046821</v>
      </c>
      <c r="I541" s="13">
        <v>36.437558288877192</v>
      </c>
      <c r="J541" s="13">
        <v>36.418367346938773</v>
      </c>
      <c r="K541" s="10">
        <v>36</v>
      </c>
      <c r="L541" s="13">
        <v>0.85346842151097269</v>
      </c>
      <c r="M541" s="13">
        <v>1.0410730939679198</v>
      </c>
      <c r="N541" s="13">
        <v>1.0405247813411078</v>
      </c>
      <c r="O541" s="13">
        <v>1.0034500931308714</v>
      </c>
    </row>
    <row r="542" spans="1:15" x14ac:dyDescent="0.3">
      <c r="A542" s="27"/>
      <c r="B542" s="10">
        <v>6</v>
      </c>
      <c r="C542" s="10">
        <v>35</v>
      </c>
      <c r="D542" s="13">
        <v>0.73831599999999997</v>
      </c>
      <c r="E542" s="13">
        <v>1.3792093787904349</v>
      </c>
      <c r="F542" s="13">
        <v>1.1405969750458598</v>
      </c>
      <c r="G542" s="13">
        <v>1.5133394107391849</v>
      </c>
      <c r="H542" s="13">
        <v>0.64730664393557125</v>
      </c>
      <c r="I542" s="13">
        <v>38.116160136386576</v>
      </c>
      <c r="J542" s="13">
        <v>36.418367346938773</v>
      </c>
      <c r="K542" s="10">
        <v>36</v>
      </c>
      <c r="L542" s="13">
        <v>1.0610655533164721</v>
      </c>
      <c r="M542" s="13">
        <v>1.0890331467539021</v>
      </c>
      <c r="N542" s="13">
        <v>1.0405247813411078</v>
      </c>
      <c r="O542" s="13">
        <v>1.4371428403508419</v>
      </c>
    </row>
    <row r="543" spans="1:15" x14ac:dyDescent="0.3">
      <c r="A543" s="27"/>
      <c r="B543" s="10">
        <v>6</v>
      </c>
      <c r="C543" s="10">
        <v>38</v>
      </c>
      <c r="D543" s="13">
        <v>0.98760700000000001</v>
      </c>
      <c r="E543" s="13">
        <v>1.3378328781958684</v>
      </c>
      <c r="F543" s="13">
        <v>1.1063788844920275</v>
      </c>
      <c r="G543" s="13">
        <v>1.3519500345843694</v>
      </c>
      <c r="H543" s="13">
        <v>0.89264809175515014</v>
      </c>
      <c r="I543" s="13">
        <v>36.644111449469101</v>
      </c>
      <c r="J543" s="13">
        <v>36.418367346938773</v>
      </c>
      <c r="K543" s="10">
        <v>36</v>
      </c>
      <c r="L543" s="13">
        <v>1.0292334180563594</v>
      </c>
      <c r="M543" s="13">
        <v>0.96431872235445004</v>
      </c>
      <c r="N543" s="13">
        <v>0.95837808807733615</v>
      </c>
      <c r="O543" s="13">
        <v>1.042148767734898</v>
      </c>
    </row>
    <row r="544" spans="1:15" x14ac:dyDescent="0.3">
      <c r="A544" s="27"/>
      <c r="B544" s="10">
        <v>6</v>
      </c>
      <c r="C544" s="10">
        <v>37</v>
      </c>
      <c r="D544" s="13">
        <v>0.908192</v>
      </c>
      <c r="E544" s="13">
        <v>1.1088499694928535</v>
      </c>
      <c r="F544" s="13">
        <v>0.91701154330347412</v>
      </c>
      <c r="G544" s="13">
        <v>1.1458630741796394</v>
      </c>
      <c r="H544" s="13">
        <v>0.99038229849135562</v>
      </c>
      <c r="I544" s="13">
        <v>36.057706209051865</v>
      </c>
      <c r="J544" s="13">
        <v>36.418367346938773</v>
      </c>
      <c r="K544" s="10">
        <v>36</v>
      </c>
      <c r="L544" s="13">
        <v>0.85307026222279003</v>
      </c>
      <c r="M544" s="13">
        <v>0.97453260024464505</v>
      </c>
      <c r="N544" s="13">
        <v>0.98428019856591276</v>
      </c>
      <c r="O544" s="13">
        <v>0.93930607429132829</v>
      </c>
    </row>
    <row r="545" spans="1:15" x14ac:dyDescent="0.3">
      <c r="A545" s="27"/>
      <c r="B545" s="10">
        <v>6</v>
      </c>
      <c r="C545" s="10">
        <v>36</v>
      </c>
      <c r="D545" s="13">
        <v>0.82285900000000001</v>
      </c>
      <c r="E545" s="13">
        <v>1.0052448939844281</v>
      </c>
      <c r="F545" s="13">
        <v>0.83133083554324672</v>
      </c>
      <c r="G545" s="13">
        <v>1.3176326654520911</v>
      </c>
      <c r="H545" s="13">
        <v>0.98980930914500409</v>
      </c>
      <c r="I545" s="13">
        <v>36.061144145129973</v>
      </c>
      <c r="J545" s="13">
        <v>36.418367346938773</v>
      </c>
      <c r="K545" s="10">
        <v>36</v>
      </c>
      <c r="L545" s="13">
        <v>0.77336388952747648</v>
      </c>
      <c r="M545" s="13">
        <v>1.0016984484758327</v>
      </c>
      <c r="N545" s="13">
        <v>1.0116213151927438</v>
      </c>
      <c r="O545" s="13">
        <v>0.93984982788968274</v>
      </c>
    </row>
    <row r="546" spans="1:15" x14ac:dyDescent="0.3">
      <c r="A546" s="27"/>
      <c r="B546" s="10">
        <v>6</v>
      </c>
      <c r="C546" s="10">
        <v>35</v>
      </c>
      <c r="D546" s="13">
        <v>1.057876</v>
      </c>
      <c r="E546" s="13">
        <v>1.3851652439330755</v>
      </c>
      <c r="F546" s="13">
        <v>1.1455224358714196</v>
      </c>
      <c r="G546" s="13">
        <v>1.4050542841239868</v>
      </c>
      <c r="H546" s="13">
        <v>0.92348780510375139</v>
      </c>
      <c r="I546" s="13">
        <v>36.45907316937749</v>
      </c>
      <c r="J546" s="13">
        <v>36.418367346938773</v>
      </c>
      <c r="K546" s="10">
        <v>36</v>
      </c>
      <c r="L546" s="13">
        <v>1.0656475721456917</v>
      </c>
      <c r="M546" s="13">
        <v>1.0416878048393567</v>
      </c>
      <c r="N546" s="13">
        <v>1.0405247813411078</v>
      </c>
      <c r="O546" s="13">
        <v>1.0073463923424784</v>
      </c>
    </row>
    <row r="547" spans="1:15" x14ac:dyDescent="0.3">
      <c r="A547" s="27"/>
      <c r="B547" s="10">
        <v>6</v>
      </c>
      <c r="C547" s="10">
        <v>37</v>
      </c>
      <c r="D547" s="13">
        <v>0.956368</v>
      </c>
      <c r="E547" s="13">
        <v>1.1964209227614093</v>
      </c>
      <c r="F547" s="13">
        <v>0.98943213870835356</v>
      </c>
      <c r="G547" s="13">
        <v>1.1457698387217352</v>
      </c>
      <c r="H547" s="13">
        <v>0.96658271202761126</v>
      </c>
      <c r="I547" s="13">
        <v>36.200503727834331</v>
      </c>
      <c r="J547" s="13">
        <v>36.418367346938773</v>
      </c>
      <c r="K547" s="10">
        <v>36</v>
      </c>
      <c r="L547" s="13">
        <v>0.92044112223379193</v>
      </c>
      <c r="M547" s="13">
        <v>0.97839199264417109</v>
      </c>
      <c r="N547" s="13">
        <v>0.98428019856591276</v>
      </c>
      <c r="O547" s="13">
        <v>0.96243404446174685</v>
      </c>
    </row>
    <row r="548" spans="1:15" x14ac:dyDescent="0.3">
      <c r="A548" s="27"/>
      <c r="B548" s="10">
        <v>6</v>
      </c>
      <c r="C548" s="10">
        <v>35</v>
      </c>
      <c r="D548" s="13">
        <v>0.73533099999999996</v>
      </c>
      <c r="E548" s="13">
        <v>1.0204942624497773</v>
      </c>
      <c r="F548" s="13">
        <v>0.84394196175106806</v>
      </c>
      <c r="G548" s="13">
        <v>1.1188494880489068</v>
      </c>
      <c r="H548" s="13">
        <v>0.87130517657195916</v>
      </c>
      <c r="I548" s="13">
        <v>36.772168940568243</v>
      </c>
      <c r="J548" s="13">
        <v>36.418367346938773</v>
      </c>
      <c r="K548" s="10">
        <v>36</v>
      </c>
      <c r="L548" s="13">
        <v>0.78509566849971846</v>
      </c>
      <c r="M548" s="13">
        <v>1.0506333983019498</v>
      </c>
      <c r="N548" s="13">
        <v>1.0405247813411078</v>
      </c>
      <c r="O548" s="13">
        <v>1.0676765545036433</v>
      </c>
    </row>
    <row r="549" spans="1:15" x14ac:dyDescent="0.3">
      <c r="A549" s="27"/>
      <c r="B549" s="10">
        <v>6</v>
      </c>
      <c r="C549" s="10">
        <v>36</v>
      </c>
      <c r="D549" s="13">
        <v>0.984012</v>
      </c>
      <c r="E549" s="13">
        <v>1.2410979964199658</v>
      </c>
      <c r="F549" s="13">
        <v>1.0263797812146285</v>
      </c>
      <c r="G549" s="13">
        <v>1.1133538779934591</v>
      </c>
      <c r="H549" s="13">
        <v>0.95872114592466928</v>
      </c>
      <c r="I549" s="13">
        <v>36.247673124451985</v>
      </c>
      <c r="J549" s="13">
        <v>36.418367346938773</v>
      </c>
      <c r="K549" s="10">
        <v>36</v>
      </c>
      <c r="L549" s="13">
        <v>0.95481248354490145</v>
      </c>
      <c r="M549" s="13">
        <v>1.0068798090125552</v>
      </c>
      <c r="N549" s="13">
        <v>1.0116213151927438</v>
      </c>
      <c r="O549" s="13">
        <v>0.97032605653681203</v>
      </c>
    </row>
    <row r="550" spans="1:15" x14ac:dyDescent="0.3">
      <c r="A550" s="27"/>
      <c r="B550" s="10">
        <v>6</v>
      </c>
      <c r="C550" s="10">
        <v>39</v>
      </c>
      <c r="D550" s="13">
        <v>0.89693699999999998</v>
      </c>
      <c r="E550" s="13">
        <v>1.2430057335923808</v>
      </c>
      <c r="F550" s="13">
        <v>1.0279574671566623</v>
      </c>
      <c r="G550" s="13">
        <v>1.2471070698828661</v>
      </c>
      <c r="H550" s="13">
        <v>0.87254291024407282</v>
      </c>
      <c r="I550" s="13">
        <v>36.764742538535565</v>
      </c>
      <c r="J550" s="13">
        <v>36.418367346938773</v>
      </c>
      <c r="K550" s="10">
        <v>36</v>
      </c>
      <c r="L550" s="13">
        <v>0.95628016077329003</v>
      </c>
      <c r="M550" s="13">
        <v>0.94268570611629654</v>
      </c>
      <c r="N550" s="13">
        <v>0.93380429094714801</v>
      </c>
      <c r="O550" s="13">
        <v>1.066162016700493</v>
      </c>
    </row>
    <row r="551" spans="1:15" x14ac:dyDescent="0.3">
      <c r="A551" s="27"/>
      <c r="B551" s="10">
        <v>6</v>
      </c>
      <c r="C551" s="10">
        <v>37</v>
      </c>
      <c r="D551" s="13">
        <v>0.89769399999999999</v>
      </c>
      <c r="E551" s="13">
        <v>1.3439266392990348</v>
      </c>
      <c r="F551" s="13">
        <v>1.1114183843589869</v>
      </c>
      <c r="G551" s="13">
        <v>1.297875535000512</v>
      </c>
      <c r="H551" s="13">
        <v>0.80770123351679757</v>
      </c>
      <c r="I551" s="13">
        <v>37.153792598899216</v>
      </c>
      <c r="J551" s="13">
        <v>36.418367346938773</v>
      </c>
      <c r="K551" s="10">
        <v>36</v>
      </c>
      <c r="L551" s="13">
        <v>1.0339215242251125</v>
      </c>
      <c r="M551" s="13">
        <v>1.0041565567270059</v>
      </c>
      <c r="N551" s="13">
        <v>0.98428019856591276</v>
      </c>
      <c r="O551" s="13">
        <v>1.1517527400485159</v>
      </c>
    </row>
    <row r="552" spans="1:15" x14ac:dyDescent="0.3">
      <c r="A552" s="27"/>
      <c r="B552" s="10">
        <v>6</v>
      </c>
      <c r="C552" s="10">
        <v>36</v>
      </c>
      <c r="D552" s="13">
        <v>1.0765830000000001</v>
      </c>
      <c r="E552" s="13">
        <v>1.3669045655513372</v>
      </c>
      <c r="F552" s="13">
        <v>1.1304209764086348</v>
      </c>
      <c r="G552" s="13">
        <v>1.2187746289702381</v>
      </c>
      <c r="H552" s="13">
        <v>0.95237351612168519</v>
      </c>
      <c r="I552" s="13">
        <v>36.285758903269887</v>
      </c>
      <c r="J552" s="13">
        <v>36.418367346938773</v>
      </c>
      <c r="K552" s="10">
        <v>36</v>
      </c>
      <c r="L552" s="13">
        <v>1.0515991056046319</v>
      </c>
      <c r="M552" s="13">
        <v>1.0079377473130524</v>
      </c>
      <c r="N552" s="13">
        <v>1.0116213151927438</v>
      </c>
      <c r="O552" s="13">
        <v>0.97679334115867689</v>
      </c>
    </row>
    <row r="553" spans="1:15" x14ac:dyDescent="0.3">
      <c r="A553" s="27"/>
      <c r="B553" s="10">
        <v>6</v>
      </c>
      <c r="C553" s="10">
        <v>37</v>
      </c>
      <c r="D553" s="13">
        <v>0.81216100000000002</v>
      </c>
      <c r="E553" s="13">
        <v>1.0199066345587229</v>
      </c>
      <c r="F553" s="13">
        <v>0.84345599739692689</v>
      </c>
      <c r="G553" s="13">
        <v>1.0370428490132775</v>
      </c>
      <c r="H553" s="13">
        <v>0.96289670416298012</v>
      </c>
      <c r="I553" s="13">
        <v>36.222619775022117</v>
      </c>
      <c r="J553" s="13">
        <v>36.418367346938773</v>
      </c>
      <c r="K553" s="10">
        <v>36</v>
      </c>
      <c r="L553" s="13">
        <v>0.78464358941516876</v>
      </c>
      <c r="M553" s="13">
        <v>0.97898972364924641</v>
      </c>
      <c r="N553" s="13">
        <v>0.98428019856591276</v>
      </c>
      <c r="O553" s="13">
        <v>0.96611828124616761</v>
      </c>
    </row>
    <row r="554" spans="1:15" x14ac:dyDescent="0.3">
      <c r="A554" s="27"/>
      <c r="B554" s="10">
        <v>6</v>
      </c>
      <c r="C554" s="10">
        <v>38</v>
      </c>
      <c r="D554" s="13">
        <v>1.075995</v>
      </c>
      <c r="E554" s="13">
        <v>1.418677227592172</v>
      </c>
      <c r="F554" s="13">
        <v>1.1732366232726636</v>
      </c>
      <c r="G554" s="13">
        <v>1.1748541879040479</v>
      </c>
      <c r="H554" s="13">
        <v>0.91711678501697746</v>
      </c>
      <c r="I554" s="13">
        <v>36.497299289898137</v>
      </c>
      <c r="J554" s="13">
        <v>36.418367346938773</v>
      </c>
      <c r="K554" s="10">
        <v>36</v>
      </c>
      <c r="L554" s="13">
        <v>1.0914293077043322</v>
      </c>
      <c r="M554" s="13">
        <v>0.96045524447100361</v>
      </c>
      <c r="N554" s="13">
        <v>0.95837808807733615</v>
      </c>
      <c r="O554" s="13">
        <v>1.0143442187968645</v>
      </c>
    </row>
    <row r="555" spans="1:15" x14ac:dyDescent="0.3">
      <c r="A555" s="27"/>
      <c r="B555" s="10">
        <v>6</v>
      </c>
      <c r="C555" s="10">
        <v>34</v>
      </c>
      <c r="D555" s="13">
        <v>0.66101600000000005</v>
      </c>
      <c r="E555" s="13">
        <v>0.82538759301525877</v>
      </c>
      <c r="F555" s="13">
        <v>0.68259004492793141</v>
      </c>
      <c r="G555" s="13">
        <v>1.3477070432998284</v>
      </c>
      <c r="H555" s="13">
        <v>0.96839384768611858</v>
      </c>
      <c r="I555" s="13">
        <v>36.189636913883291</v>
      </c>
      <c r="J555" s="13">
        <v>36.418367346938773</v>
      </c>
      <c r="K555" s="10">
        <v>36</v>
      </c>
      <c r="L555" s="13">
        <v>0.63499448057071195</v>
      </c>
      <c r="M555" s="13">
        <v>1.0644010857024497</v>
      </c>
      <c r="N555" s="13">
        <v>1.0711284513805521</v>
      </c>
      <c r="O555" s="13">
        <v>0.96063405510715616</v>
      </c>
    </row>
    <row r="556" spans="1:15" x14ac:dyDescent="0.3">
      <c r="A556" s="27"/>
      <c r="B556" s="10">
        <v>6</v>
      </c>
      <c r="C556" s="10">
        <v>37</v>
      </c>
      <c r="D556" s="13">
        <v>0.84192599999999995</v>
      </c>
      <c r="E556" s="13">
        <v>1.1129667557338985</v>
      </c>
      <c r="F556" s="13">
        <v>0.92041609811991865</v>
      </c>
      <c r="G556" s="13">
        <v>1.2411392120749294</v>
      </c>
      <c r="H556" s="13">
        <v>0.9147232449755649</v>
      </c>
      <c r="I556" s="13">
        <v>36.511660530146614</v>
      </c>
      <c r="J556" s="13">
        <v>36.418367346938773</v>
      </c>
      <c r="K556" s="10">
        <v>36</v>
      </c>
      <c r="L556" s="13">
        <v>0.85623742461155739</v>
      </c>
      <c r="M556" s="13">
        <v>0.98680163594990844</v>
      </c>
      <c r="N556" s="13">
        <v>0.98428019856591276</v>
      </c>
      <c r="O556" s="13">
        <v>1.0169984352681321</v>
      </c>
    </row>
    <row r="557" spans="1:15" x14ac:dyDescent="0.3">
      <c r="A557" s="27"/>
      <c r="B557" s="10">
        <v>6</v>
      </c>
      <c r="C557" s="10">
        <v>38</v>
      </c>
      <c r="D557" s="13">
        <v>1.1805870000000001</v>
      </c>
      <c r="E557" s="13">
        <v>1.4532441908984797</v>
      </c>
      <c r="F557" s="13">
        <v>1.201823271819292</v>
      </c>
      <c r="G557" s="13">
        <v>1.1569526165174409</v>
      </c>
      <c r="H557" s="13">
        <v>0.9823299545638311</v>
      </c>
      <c r="I557" s="13">
        <v>36.106020272617016</v>
      </c>
      <c r="J557" s="13">
        <v>36.418367346938773</v>
      </c>
      <c r="K557" s="10">
        <v>36</v>
      </c>
      <c r="L557" s="13">
        <v>1.1180226695325732</v>
      </c>
      <c r="M557" s="13">
        <v>0.95015842822676355</v>
      </c>
      <c r="N557" s="13">
        <v>0.95837808807733615</v>
      </c>
      <c r="O557" s="13">
        <v>0.9470057433569683</v>
      </c>
    </row>
    <row r="558" spans="1:15" x14ac:dyDescent="0.3">
      <c r="A558" s="27"/>
      <c r="B558" s="10">
        <v>6</v>
      </c>
      <c r="C558" s="10">
        <v>37</v>
      </c>
      <c r="D558" s="13">
        <v>0.95128100000000004</v>
      </c>
      <c r="E558" s="13">
        <v>1.1892349961951221</v>
      </c>
      <c r="F558" s="13">
        <v>0.98348942527379346</v>
      </c>
      <c r="G558" s="13">
        <v>1.2079382327443837</v>
      </c>
      <c r="H558" s="13">
        <v>0.96725086773065516</v>
      </c>
      <c r="I558" s="13">
        <v>36.196494793616068</v>
      </c>
      <c r="J558" s="13">
        <v>36.418367346938773</v>
      </c>
      <c r="K558" s="10">
        <v>36</v>
      </c>
      <c r="L558" s="13">
        <v>0.91491278167477086</v>
      </c>
      <c r="M558" s="13">
        <v>0.97828364307070459</v>
      </c>
      <c r="N558" s="13">
        <v>0.98428019856591276</v>
      </c>
      <c r="O558" s="13">
        <v>0.96176921611466104</v>
      </c>
    </row>
    <row r="559" spans="1:15" x14ac:dyDescent="0.3">
      <c r="A559" s="27"/>
      <c r="B559" s="10">
        <v>6</v>
      </c>
      <c r="C559" s="10">
        <v>36</v>
      </c>
      <c r="D559" s="13">
        <v>0.77659199999999995</v>
      </c>
      <c r="E559" s="13">
        <v>0.95151279468753536</v>
      </c>
      <c r="F559" s="13">
        <v>0.78689474711217189</v>
      </c>
      <c r="G559" s="13">
        <v>1.045508349669259</v>
      </c>
      <c r="H559" s="13">
        <v>0.9869070836347783</v>
      </c>
      <c r="I559" s="13">
        <v>36.07855749819133</v>
      </c>
      <c r="J559" s="13">
        <v>36.418367346938773</v>
      </c>
      <c r="K559" s="10">
        <v>36</v>
      </c>
      <c r="L559" s="13">
        <v>0.73202623583394255</v>
      </c>
      <c r="M559" s="13">
        <v>1.002182152727537</v>
      </c>
      <c r="N559" s="13">
        <v>1.0116213151927438</v>
      </c>
      <c r="O559" s="13">
        <v>0.94261367080003733</v>
      </c>
    </row>
    <row r="560" spans="1:15" x14ac:dyDescent="0.3">
      <c r="A560" s="27"/>
      <c r="B560" s="10">
        <v>6</v>
      </c>
      <c r="C560" s="10">
        <v>38</v>
      </c>
      <c r="D560" s="13">
        <v>0.77450399999999997</v>
      </c>
      <c r="E560" s="13">
        <v>1.1255885453272014</v>
      </c>
      <c r="F560" s="13">
        <v>0.93085423409200141</v>
      </c>
      <c r="G560" s="13">
        <v>1.1171263930227728</v>
      </c>
      <c r="H560" s="13">
        <v>0.83203574913690681</v>
      </c>
      <c r="I560" s="13">
        <v>37.00778550517856</v>
      </c>
      <c r="J560" s="13">
        <v>36.418367346938773</v>
      </c>
      <c r="K560" s="10">
        <v>36</v>
      </c>
      <c r="L560" s="13">
        <v>0.86594773137470238</v>
      </c>
      <c r="M560" s="13">
        <v>0.97388909224154108</v>
      </c>
      <c r="N560" s="13">
        <v>0.95837808807733615</v>
      </c>
      <c r="O560" s="13">
        <v>1.1180674746349952</v>
      </c>
    </row>
    <row r="561" spans="1:15" x14ac:dyDescent="0.3">
      <c r="A561" s="27"/>
      <c r="B561" s="10">
        <v>6</v>
      </c>
      <c r="C561" s="10">
        <v>38</v>
      </c>
      <c r="D561" s="13">
        <v>1.0078990000000001</v>
      </c>
      <c r="E561" s="13">
        <v>1.3789597697375631</v>
      </c>
      <c r="F561" s="13">
        <v>1.1403905500207492</v>
      </c>
      <c r="G561" s="13">
        <v>1.1344959244414385</v>
      </c>
      <c r="H561" s="13">
        <v>0.88381914422358343</v>
      </c>
      <c r="I561" s="13">
        <v>36.697085134658501</v>
      </c>
      <c r="J561" s="13">
        <v>36.418367346938773</v>
      </c>
      <c r="K561" s="10">
        <v>36</v>
      </c>
      <c r="L561" s="13">
        <v>1.0608735218730443</v>
      </c>
      <c r="M561" s="13">
        <v>0.96571276670153949</v>
      </c>
      <c r="N561" s="13">
        <v>0.95837808807733615</v>
      </c>
      <c r="O561" s="13">
        <v>1.052559355523762</v>
      </c>
    </row>
    <row r="562" spans="1:15" x14ac:dyDescent="0.3">
      <c r="A562" s="27"/>
      <c r="B562" s="10">
        <v>6</v>
      </c>
      <c r="C562" s="10">
        <v>36</v>
      </c>
      <c r="D562" s="13">
        <v>0.845692</v>
      </c>
      <c r="E562" s="13">
        <v>1.134279715559227</v>
      </c>
      <c r="F562" s="13">
        <v>0.93804177401791966</v>
      </c>
      <c r="G562" s="13">
        <v>1.2002555499520298</v>
      </c>
      <c r="H562" s="13">
        <v>0.90155046760619484</v>
      </c>
      <c r="I562" s="13">
        <v>36.590697194362832</v>
      </c>
      <c r="J562" s="13">
        <v>36.418367346938773</v>
      </c>
      <c r="K562" s="10">
        <v>36</v>
      </c>
      <c r="L562" s="13">
        <v>0.8726340992989835</v>
      </c>
      <c r="M562" s="13">
        <v>1.0164082553989675</v>
      </c>
      <c r="N562" s="13">
        <v>1.0116213151927438</v>
      </c>
      <c r="O562" s="13">
        <v>1.031858051511642</v>
      </c>
    </row>
    <row r="563" spans="1:15" x14ac:dyDescent="0.3">
      <c r="A563" s="27"/>
      <c r="B563" s="10">
        <v>6</v>
      </c>
      <c r="C563" s="10">
        <v>36</v>
      </c>
      <c r="D563" s="13">
        <v>0.92278700000000002</v>
      </c>
      <c r="E563" s="13">
        <v>1.3282293546738095</v>
      </c>
      <c r="F563" s="13">
        <v>1.0984368344686666</v>
      </c>
      <c r="G563" s="13">
        <v>1.3909124497283931</v>
      </c>
      <c r="H563" s="13">
        <v>0.84009109221684874</v>
      </c>
      <c r="I563" s="13">
        <v>36.959453446698909</v>
      </c>
      <c r="J563" s="13">
        <v>36.418367346938773</v>
      </c>
      <c r="K563" s="10">
        <v>36</v>
      </c>
      <c r="L563" s="13">
        <v>1.0218451504325865</v>
      </c>
      <c r="M563" s="13">
        <v>1.0266514846305252</v>
      </c>
      <c r="N563" s="13">
        <v>1.0116213151927438</v>
      </c>
      <c r="O563" s="13">
        <v>1.1073467121151321</v>
      </c>
    </row>
    <row r="564" spans="1:15" x14ac:dyDescent="0.3">
      <c r="A564" s="27"/>
      <c r="B564" s="10">
        <v>6</v>
      </c>
      <c r="C564" s="10">
        <v>36</v>
      </c>
      <c r="D564" s="13">
        <v>1.2672030000000001</v>
      </c>
      <c r="E564" s="13">
        <v>1.7957390768538048</v>
      </c>
      <c r="F564" s="13">
        <v>1.4850642625613355</v>
      </c>
      <c r="G564" s="13">
        <v>1.600040287958518</v>
      </c>
      <c r="H564" s="13">
        <v>0.85329842751344409</v>
      </c>
      <c r="I564" s="13">
        <v>36.880209434919337</v>
      </c>
      <c r="J564" s="13">
        <v>36.418367346938773</v>
      </c>
      <c r="K564" s="10">
        <v>36</v>
      </c>
      <c r="L564" s="13">
        <v>1.381513863301107</v>
      </c>
      <c r="M564" s="13">
        <v>1.0244502620810927</v>
      </c>
      <c r="N564" s="13">
        <v>1.0116213151927438</v>
      </c>
      <c r="O564" s="13">
        <v>1.0902072227583954</v>
      </c>
    </row>
    <row r="565" spans="1:15" x14ac:dyDescent="0.3">
      <c r="A565" s="27"/>
      <c r="B565" s="10">
        <v>6</v>
      </c>
      <c r="C565" s="10">
        <v>36</v>
      </c>
      <c r="D565" s="13">
        <v>0.66307700000000003</v>
      </c>
      <c r="E565" s="13">
        <v>1.2098440932143149</v>
      </c>
      <c r="F565" s="13">
        <v>1.0005330113166417</v>
      </c>
      <c r="G565" s="13">
        <v>1.6063399678208226</v>
      </c>
      <c r="H565" s="13">
        <v>0.66272376073572048</v>
      </c>
      <c r="I565" s="13">
        <v>38.023657435585676</v>
      </c>
      <c r="J565" s="13">
        <v>36.418367346938773</v>
      </c>
      <c r="K565" s="10">
        <v>36</v>
      </c>
      <c r="L565" s="13">
        <v>0.93076795440510762</v>
      </c>
      <c r="M565" s="13">
        <v>1.0562127065440465</v>
      </c>
      <c r="N565" s="13">
        <v>1.0116213151927438</v>
      </c>
      <c r="O565" s="13">
        <v>1.4037102092292564</v>
      </c>
    </row>
    <row r="566" spans="1:15" x14ac:dyDescent="0.3">
      <c r="A566" s="27"/>
      <c r="B566" s="10">
        <v>6</v>
      </c>
      <c r="C566" s="10">
        <v>39</v>
      </c>
      <c r="D566" s="13">
        <v>1.1063419999999999</v>
      </c>
      <c r="E566" s="13">
        <v>1.4138902142422625</v>
      </c>
      <c r="F566" s="13">
        <v>1.1692777950988011</v>
      </c>
      <c r="G566" s="13">
        <v>1.1089649536528254</v>
      </c>
      <c r="H566" s="13">
        <v>0.94617549793333477</v>
      </c>
      <c r="I566" s="13">
        <v>36.322947012399993</v>
      </c>
      <c r="J566" s="13">
        <v>36.418367346938773</v>
      </c>
      <c r="K566" s="10">
        <v>36</v>
      </c>
      <c r="L566" s="13">
        <v>1.0877465202704839</v>
      </c>
      <c r="M566" s="13">
        <v>0.93135761570256392</v>
      </c>
      <c r="N566" s="13">
        <v>0.93380429094714801</v>
      </c>
      <c r="O566" s="13">
        <v>0.98319192462229943</v>
      </c>
    </row>
    <row r="567" spans="1:15" x14ac:dyDescent="0.3">
      <c r="A567" s="27"/>
      <c r="B567" s="10">
        <v>6</v>
      </c>
      <c r="C567" s="10">
        <v>36</v>
      </c>
      <c r="D567" s="13">
        <v>0.73007699999999998</v>
      </c>
      <c r="E567" s="13">
        <v>1.1484765605952327</v>
      </c>
      <c r="F567" s="13">
        <v>0.9497824703561828</v>
      </c>
      <c r="G567" s="13">
        <v>1.1382125842798931</v>
      </c>
      <c r="H567" s="13">
        <v>0.76867811608084324</v>
      </c>
      <c r="I567" s="13">
        <v>37.387931303514939</v>
      </c>
      <c r="J567" s="13">
        <v>36.418367346938773</v>
      </c>
      <c r="K567" s="10">
        <v>36</v>
      </c>
      <c r="L567" s="13">
        <v>0.88355614164087115</v>
      </c>
      <c r="M567" s="13">
        <v>1.0385536473198593</v>
      </c>
      <c r="N567" s="13">
        <v>1.0116213151927438</v>
      </c>
      <c r="O567" s="13">
        <v>1.2102232252774312</v>
      </c>
    </row>
    <row r="568" spans="1:15" x14ac:dyDescent="0.3">
      <c r="A568" s="27"/>
      <c r="B568" s="10">
        <v>6</v>
      </c>
      <c r="C568" s="10">
        <v>35</v>
      </c>
      <c r="D568" s="13">
        <v>0.91530999999999996</v>
      </c>
      <c r="E568" s="13">
        <v>1.1295747841701176</v>
      </c>
      <c r="F568" s="13">
        <v>0.93415082707923014</v>
      </c>
      <c r="G568" s="13">
        <v>1.2486795293174029</v>
      </c>
      <c r="H568" s="13">
        <v>0.979831065248704</v>
      </c>
      <c r="I568" s="13">
        <v>36.121013608507774</v>
      </c>
      <c r="J568" s="13">
        <v>36.418367346938773</v>
      </c>
      <c r="K568" s="10">
        <v>36</v>
      </c>
      <c r="L568" s="13">
        <v>0.86901445988493042</v>
      </c>
      <c r="M568" s="13">
        <v>1.0320289602430792</v>
      </c>
      <c r="N568" s="13">
        <v>1.0405247813411078</v>
      </c>
      <c r="O568" s="13">
        <v>0.949420917377643</v>
      </c>
    </row>
    <row r="569" spans="1:15" x14ac:dyDescent="0.3">
      <c r="A569" s="27"/>
      <c r="B569" s="10">
        <v>6</v>
      </c>
      <c r="C569" s="10">
        <v>35</v>
      </c>
      <c r="D569" s="13">
        <v>0.85828000000000004</v>
      </c>
      <c r="E569" s="13">
        <v>1.1564661061446027</v>
      </c>
      <c r="F569" s="13">
        <v>0.95638977134016701</v>
      </c>
      <c r="G569" s="13">
        <v>1.3114574662657628</v>
      </c>
      <c r="H569" s="13">
        <v>0.89741654053588638</v>
      </c>
      <c r="I569" s="13">
        <v>36.615500756784684</v>
      </c>
      <c r="J569" s="13">
        <v>36.418367346938773</v>
      </c>
      <c r="K569" s="10">
        <v>36</v>
      </c>
      <c r="L569" s="13">
        <v>0.88970272946100615</v>
      </c>
      <c r="M569" s="13">
        <v>1.0461571644795624</v>
      </c>
      <c r="N569" s="13">
        <v>1.0405247813411078</v>
      </c>
      <c r="O569" s="13">
        <v>1.0366112800729437</v>
      </c>
    </row>
    <row r="570" spans="1:15" x14ac:dyDescent="0.3">
      <c r="A570" s="27"/>
      <c r="B570" s="10">
        <v>6</v>
      </c>
      <c r="C570" s="10">
        <v>36</v>
      </c>
      <c r="D570" s="13">
        <v>0.90413600000000005</v>
      </c>
      <c r="E570" s="13">
        <v>1.1948098218407364</v>
      </c>
      <c r="F570" s="13">
        <v>0.98809976897184193</v>
      </c>
      <c r="G570" s="13">
        <v>1.3344549258786109</v>
      </c>
      <c r="H570" s="13">
        <v>0.91502500900368633</v>
      </c>
      <c r="I570" s="13">
        <v>36.509849945977884</v>
      </c>
      <c r="J570" s="13">
        <v>36.418367346938773</v>
      </c>
      <c r="K570" s="10">
        <v>36</v>
      </c>
      <c r="L570" s="13">
        <v>0.91920165582924795</v>
      </c>
      <c r="M570" s="13">
        <v>1.0141624984993856</v>
      </c>
      <c r="N570" s="13">
        <v>1.0116213151927438</v>
      </c>
      <c r="O570" s="13">
        <v>1.0166630416544058</v>
      </c>
    </row>
    <row r="571" spans="1:15" x14ac:dyDescent="0.3">
      <c r="A571" s="27"/>
      <c r="B571" s="10">
        <v>6</v>
      </c>
      <c r="C571" s="10">
        <v>36</v>
      </c>
      <c r="D571" s="13">
        <v>0.88085400000000003</v>
      </c>
      <c r="E571" s="13">
        <v>1.4438819830347898</v>
      </c>
      <c r="F571" s="13">
        <v>1.1940807882389961</v>
      </c>
      <c r="G571" s="13">
        <v>1.3398956380630636</v>
      </c>
      <c r="H571" s="13">
        <v>0.73768375530022889</v>
      </c>
      <c r="I571" s="13">
        <v>37.573897468198624</v>
      </c>
      <c r="J571" s="13">
        <v>36.418367346938773</v>
      </c>
      <c r="K571" s="10">
        <v>36</v>
      </c>
      <c r="L571" s="13">
        <v>1.1108200530046448</v>
      </c>
      <c r="M571" s="13">
        <v>1.0437193741166284</v>
      </c>
      <c r="N571" s="13">
        <v>1.0116213151927438</v>
      </c>
      <c r="O571" s="13">
        <v>1.2610717020126432</v>
      </c>
    </row>
    <row r="572" spans="1:15" x14ac:dyDescent="0.3">
      <c r="A572" s="27"/>
      <c r="B572" s="10">
        <v>6</v>
      </c>
      <c r="C572" s="10">
        <v>37</v>
      </c>
      <c r="D572" s="13">
        <v>0.72955000000000003</v>
      </c>
      <c r="E572" s="13">
        <v>1.2057762622609514</v>
      </c>
      <c r="F572" s="13">
        <v>0.99716894219722096</v>
      </c>
      <c r="G572" s="13">
        <v>1.6404156657142974</v>
      </c>
      <c r="H572" s="13">
        <v>0.73162126208269829</v>
      </c>
      <c r="I572" s="13">
        <v>37.610272427503809</v>
      </c>
      <c r="J572" s="13">
        <v>36.418367346938773</v>
      </c>
      <c r="K572" s="10">
        <v>36</v>
      </c>
      <c r="L572" s="13">
        <v>0.92763845473108864</v>
      </c>
      <c r="M572" s="13">
        <v>1.0164938493919948</v>
      </c>
      <c r="N572" s="13">
        <v>0.98428019856591276</v>
      </c>
      <c r="O572" s="13">
        <v>1.2715214237969825</v>
      </c>
    </row>
    <row r="573" spans="1:15" x14ac:dyDescent="0.3">
      <c r="A573" s="27"/>
      <c r="B573" s="10">
        <v>6</v>
      </c>
      <c r="C573" s="10">
        <v>35</v>
      </c>
      <c r="D573" s="13">
        <v>0.86676600000000004</v>
      </c>
      <c r="E573" s="13">
        <v>1.2520645340994285</v>
      </c>
      <c r="F573" s="13">
        <v>1.0354490348727579</v>
      </c>
      <c r="G573" s="13">
        <v>1.2416335939437426</v>
      </c>
      <c r="H573" s="13">
        <v>0.83709190004364953</v>
      </c>
      <c r="I573" s="13">
        <v>36.977448599738103</v>
      </c>
      <c r="J573" s="13">
        <v>36.418367346938773</v>
      </c>
      <c r="K573" s="10">
        <v>36</v>
      </c>
      <c r="L573" s="13">
        <v>0.9632493572710864</v>
      </c>
      <c r="M573" s="13">
        <v>1.0564985314210886</v>
      </c>
      <c r="N573" s="13">
        <v>1.0405247813411078</v>
      </c>
      <c r="O573" s="13">
        <v>1.1113141923784347</v>
      </c>
    </row>
    <row r="574" spans="1:15" x14ac:dyDescent="0.3">
      <c r="A574" s="27"/>
      <c r="B574" s="10">
        <v>6</v>
      </c>
      <c r="C574" s="10">
        <v>36</v>
      </c>
      <c r="D574" s="13">
        <v>0.77654800000000002</v>
      </c>
      <c r="E574" s="13">
        <v>1.1560360524056466</v>
      </c>
      <c r="F574" s="13">
        <v>0.95603411976086083</v>
      </c>
      <c r="G574" s="13">
        <v>1.1947090271233534</v>
      </c>
      <c r="H574" s="13">
        <v>0.81225971327701474</v>
      </c>
      <c r="I574" s="13">
        <v>37.126441720337908</v>
      </c>
      <c r="J574" s="13">
        <v>36.418367346938773</v>
      </c>
      <c r="K574" s="10">
        <v>36</v>
      </c>
      <c r="L574" s="13">
        <v>0.88937187671631146</v>
      </c>
      <c r="M574" s="13">
        <v>1.031290047787164</v>
      </c>
      <c r="N574" s="13">
        <v>1.0116213151927438</v>
      </c>
      <c r="O574" s="13">
        <v>1.1452889927168848</v>
      </c>
    </row>
    <row r="575" spans="1:15" x14ac:dyDescent="0.3">
      <c r="A575" s="27"/>
      <c r="B575" s="10">
        <v>6</v>
      </c>
      <c r="C575" s="10">
        <v>38</v>
      </c>
      <c r="D575" s="13">
        <v>0.92417700000000003</v>
      </c>
      <c r="E575" s="13">
        <v>1.1863309655820222</v>
      </c>
      <c r="F575" s="13">
        <v>0.98108781128850642</v>
      </c>
      <c r="G575" s="13">
        <v>1.3118196278205987</v>
      </c>
      <c r="H575" s="13">
        <v>0.94199213298373075</v>
      </c>
      <c r="I575" s="13">
        <v>36.348047202097618</v>
      </c>
      <c r="J575" s="13">
        <v>36.418367346938773</v>
      </c>
      <c r="K575" s="10">
        <v>36</v>
      </c>
      <c r="L575" s="13">
        <v>0.91267862716804971</v>
      </c>
      <c r="M575" s="13">
        <v>0.95652755794993727</v>
      </c>
      <c r="N575" s="13">
        <v>0.95837808807733615</v>
      </c>
      <c r="O575" s="13">
        <v>0.98755825687941778</v>
      </c>
    </row>
    <row r="576" spans="1:15" x14ac:dyDescent="0.3">
      <c r="A576" s="27"/>
      <c r="B576" s="10">
        <v>6</v>
      </c>
      <c r="C576" s="10">
        <v>35</v>
      </c>
      <c r="D576" s="13">
        <v>0.84351200000000004</v>
      </c>
      <c r="E576" s="13">
        <v>1.3193443215330007</v>
      </c>
      <c r="F576" s="13">
        <v>1.0910889712077045</v>
      </c>
      <c r="G576" s="13">
        <v>1.1382440675365477</v>
      </c>
      <c r="H576" s="13">
        <v>0.77309185800524904</v>
      </c>
      <c r="I576" s="13">
        <v>37.361448851968504</v>
      </c>
      <c r="J576" s="13">
        <v>36.418367346938773</v>
      </c>
      <c r="K576" s="10">
        <v>36</v>
      </c>
      <c r="L576" s="13">
        <v>1.0150096381813174</v>
      </c>
      <c r="M576" s="13">
        <v>1.0674699671991001</v>
      </c>
      <c r="N576" s="13">
        <v>1.0405247813411078</v>
      </c>
      <c r="O576" s="13">
        <v>1.2033138096213418</v>
      </c>
    </row>
    <row r="577" spans="1:15" x14ac:dyDescent="0.3">
      <c r="A577" s="27"/>
      <c r="B577" s="10">
        <v>6</v>
      </c>
      <c r="C577" s="10">
        <v>36</v>
      </c>
      <c r="D577" s="13">
        <v>1.066821</v>
      </c>
      <c r="E577" s="13">
        <v>1.8288378968167411</v>
      </c>
      <c r="F577" s="13">
        <v>1.5124367663362308</v>
      </c>
      <c r="G577" s="13">
        <v>1.1953458599846014</v>
      </c>
      <c r="H577" s="13">
        <v>0.70536568783916642</v>
      </c>
      <c r="I577" s="13">
        <v>37.767805872964999</v>
      </c>
      <c r="J577" s="13">
        <v>36.418367346938773</v>
      </c>
      <c r="K577" s="10">
        <v>36</v>
      </c>
      <c r="L577" s="13">
        <v>1.4069777401121064</v>
      </c>
      <c r="M577" s="13">
        <v>1.0491057186934722</v>
      </c>
      <c r="N577" s="13">
        <v>1.0116213151927438</v>
      </c>
      <c r="O577" s="13">
        <v>1.3188508101285092</v>
      </c>
    </row>
    <row r="578" spans="1:15" x14ac:dyDescent="0.3">
      <c r="A578" s="27"/>
      <c r="B578" s="10">
        <v>6</v>
      </c>
      <c r="C578" s="10">
        <v>36</v>
      </c>
      <c r="D578" s="13">
        <v>0.943438</v>
      </c>
      <c r="E578" s="13">
        <v>1.2038949522336084</v>
      </c>
      <c r="F578" s="13">
        <v>0.9956131113282396</v>
      </c>
      <c r="G578" s="13">
        <v>1.526007385069261</v>
      </c>
      <c r="H578" s="13">
        <v>0.94759499374347012</v>
      </c>
      <c r="I578" s="13">
        <v>36.314430037539182</v>
      </c>
      <c r="J578" s="13">
        <v>36.418367346938773</v>
      </c>
      <c r="K578" s="10">
        <v>36</v>
      </c>
      <c r="L578" s="13">
        <v>0.92619110866759746</v>
      </c>
      <c r="M578" s="13">
        <v>1.0087341677094217</v>
      </c>
      <c r="N578" s="13">
        <v>1.0116213151927438</v>
      </c>
      <c r="O578" s="13">
        <v>0.98171910466569867</v>
      </c>
    </row>
    <row r="579" spans="1:15" x14ac:dyDescent="0.3">
      <c r="A579" s="27"/>
      <c r="B579" s="10">
        <v>6</v>
      </c>
      <c r="C579" s="10">
        <v>36</v>
      </c>
      <c r="D579" s="13">
        <v>0.968418</v>
      </c>
      <c r="E579" s="13">
        <v>1.3186168651503978</v>
      </c>
      <c r="F579" s="13">
        <v>1.0904873696218726</v>
      </c>
      <c r="G579" s="13">
        <v>1.1421902943076934</v>
      </c>
      <c r="H579" s="13">
        <v>0.88805980424679265</v>
      </c>
      <c r="I579" s="13">
        <v>36.671641174519245</v>
      </c>
      <c r="J579" s="13">
        <v>36.418367346938773</v>
      </c>
      <c r="K579" s="10">
        <v>36</v>
      </c>
      <c r="L579" s="13">
        <v>1.0144499850053821</v>
      </c>
      <c r="M579" s="13">
        <v>1.0186566992922013</v>
      </c>
      <c r="N579" s="13">
        <v>1.0116213151927438</v>
      </c>
      <c r="O579" s="13">
        <v>1.0475331778275312</v>
      </c>
    </row>
    <row r="580" spans="1:15" x14ac:dyDescent="0.3">
      <c r="A580" s="27"/>
      <c r="B580" s="10">
        <v>6</v>
      </c>
      <c r="C580" s="10">
        <v>37</v>
      </c>
      <c r="D580" s="13">
        <v>1.0045630000000001</v>
      </c>
      <c r="E580" s="13">
        <v>1.2292753695606884</v>
      </c>
      <c r="F580" s="13">
        <v>1.0166025475036644</v>
      </c>
      <c r="G580" s="13">
        <v>1.197529717357092</v>
      </c>
      <c r="H580" s="13">
        <v>0.98815707521761753</v>
      </c>
      <c r="I580" s="13">
        <v>36.071057548694291</v>
      </c>
      <c r="J580" s="13">
        <v>36.418367346938773</v>
      </c>
      <c r="K580" s="10">
        <v>36</v>
      </c>
      <c r="L580" s="13">
        <v>0.94571699572194678</v>
      </c>
      <c r="M580" s="13">
        <v>0.97489344726200788</v>
      </c>
      <c r="N580" s="13">
        <v>0.98428019856591276</v>
      </c>
      <c r="O580" s="13">
        <v>0.94142129037397027</v>
      </c>
    </row>
    <row r="581" spans="1:15" x14ac:dyDescent="0.3">
      <c r="A581" s="27"/>
      <c r="B581" s="10">
        <v>6</v>
      </c>
      <c r="C581" s="10">
        <v>36</v>
      </c>
      <c r="D581" s="13">
        <v>0.81335100000000005</v>
      </c>
      <c r="E581" s="13">
        <v>1.2284836681318032</v>
      </c>
      <c r="F581" s="13">
        <v>1.0159478156922277</v>
      </c>
      <c r="G581" s="13">
        <v>1.4793228955045579</v>
      </c>
      <c r="H581" s="13">
        <v>0.80058344280785132</v>
      </c>
      <c r="I581" s="13">
        <v>37.196499343152894</v>
      </c>
      <c r="J581" s="13">
        <v>36.418367346938773</v>
      </c>
      <c r="K581" s="10">
        <v>36</v>
      </c>
      <c r="L581" s="13">
        <v>0.94510791697899454</v>
      </c>
      <c r="M581" s="13">
        <v>1.0332360928653581</v>
      </c>
      <c r="N581" s="13">
        <v>1.0116213151927438</v>
      </c>
      <c r="O581" s="13">
        <v>1.1619926907067115</v>
      </c>
    </row>
    <row r="582" spans="1:15" x14ac:dyDescent="0.3">
      <c r="A582" s="27"/>
      <c r="B582" s="10">
        <v>6</v>
      </c>
      <c r="C582" s="10">
        <v>37</v>
      </c>
      <c r="D582" s="13">
        <v>0.78779999999999994</v>
      </c>
      <c r="E582" s="13">
        <v>1.1071744131871282</v>
      </c>
      <c r="F582" s="13">
        <v>0.91562586939259516</v>
      </c>
      <c r="G582" s="13">
        <v>1.3831439955243585</v>
      </c>
      <c r="H582" s="13">
        <v>0.86039508748546834</v>
      </c>
      <c r="I582" s="13">
        <v>36.837629475087191</v>
      </c>
      <c r="J582" s="13">
        <v>36.418367346938773</v>
      </c>
      <c r="K582" s="10">
        <v>36</v>
      </c>
      <c r="L582" s="13">
        <v>0.85178120843154725</v>
      </c>
      <c r="M582" s="13">
        <v>0.99561160743478894</v>
      </c>
      <c r="N582" s="13">
        <v>0.98428019856591276</v>
      </c>
      <c r="O582" s="13">
        <v>1.0812150398978768</v>
      </c>
    </row>
    <row r="583" spans="1:15" x14ac:dyDescent="0.3">
      <c r="A583" s="27"/>
      <c r="B583" s="10">
        <v>6</v>
      </c>
      <c r="C583" s="10">
        <v>38</v>
      </c>
      <c r="D583" s="13">
        <v>0.86492899999999995</v>
      </c>
      <c r="E583" s="13">
        <v>1.4514035785996151</v>
      </c>
      <c r="F583" s="13">
        <v>1.200301097700843</v>
      </c>
      <c r="G583" s="13">
        <v>1.2097121080388158</v>
      </c>
      <c r="H583" s="13">
        <v>0.72059335916359424</v>
      </c>
      <c r="I583" s="13">
        <v>37.676439845018436</v>
      </c>
      <c r="J583" s="13">
        <v>36.418367346938773</v>
      </c>
      <c r="K583" s="10">
        <v>36</v>
      </c>
      <c r="L583" s="13">
        <v>1.1166066334053766</v>
      </c>
      <c r="M583" s="13">
        <v>0.99148525907943252</v>
      </c>
      <c r="N583" s="13">
        <v>0.95837808807733615</v>
      </c>
      <c r="O583" s="13">
        <v>1.2909806855885011</v>
      </c>
    </row>
    <row r="584" spans="1:15" x14ac:dyDescent="0.3">
      <c r="A584" s="27"/>
      <c r="B584" s="10">
        <v>6</v>
      </c>
      <c r="C584" s="10">
        <v>36</v>
      </c>
      <c r="D584" s="13">
        <v>0.70318599999999998</v>
      </c>
      <c r="E584" s="13">
        <v>1.0297709463973035</v>
      </c>
      <c r="F584" s="13">
        <v>0.85161371762201798</v>
      </c>
      <c r="G584" s="13">
        <v>1.4151972321445083</v>
      </c>
      <c r="H584" s="13">
        <v>0.82571004370798962</v>
      </c>
      <c r="I584" s="13">
        <v>37.045739737752065</v>
      </c>
      <c r="J584" s="13">
        <v>36.418367346938773</v>
      </c>
      <c r="K584" s="10">
        <v>36</v>
      </c>
      <c r="L584" s="13">
        <v>0.7922324890123198</v>
      </c>
      <c r="M584" s="13">
        <v>1.0290483260486685</v>
      </c>
      <c r="N584" s="13">
        <v>1.0116213151927438</v>
      </c>
      <c r="O584" s="13">
        <v>1.1266329093757836</v>
      </c>
    </row>
    <row r="585" spans="1:15" x14ac:dyDescent="0.3">
      <c r="A585" s="27"/>
      <c r="B585" s="10">
        <v>6</v>
      </c>
      <c r="C585" s="10">
        <v>37</v>
      </c>
      <c r="D585" s="13">
        <v>0.80047299999999999</v>
      </c>
      <c r="E585" s="13">
        <v>1.028063794144086</v>
      </c>
      <c r="F585" s="13">
        <v>0.85020191407289325</v>
      </c>
      <c r="G585" s="13">
        <v>1.2551048065790238</v>
      </c>
      <c r="H585" s="13">
        <v>0.94150928944082612</v>
      </c>
      <c r="I585" s="13">
        <v>36.350944263355046</v>
      </c>
      <c r="J585" s="13">
        <v>36.418367346938773</v>
      </c>
      <c r="K585" s="10">
        <v>36</v>
      </c>
      <c r="L585" s="13">
        <v>0.79091912754740279</v>
      </c>
      <c r="M585" s="13">
        <v>0.98245795306364991</v>
      </c>
      <c r="N585" s="13">
        <v>0.98428019856591276</v>
      </c>
      <c r="O585" s="13">
        <v>0.98806471617081748</v>
      </c>
    </row>
    <row r="586" spans="1:15" x14ac:dyDescent="0.3">
      <c r="A586" s="27"/>
      <c r="B586" s="10">
        <v>6</v>
      </c>
      <c r="C586" s="10">
        <v>37</v>
      </c>
      <c r="D586" s="13">
        <v>0.74466299999999996</v>
      </c>
      <c r="E586" s="13">
        <v>0.93299870061737111</v>
      </c>
      <c r="F586" s="13">
        <v>0.7715837145620138</v>
      </c>
      <c r="G586" s="13">
        <v>1.5487052823857523</v>
      </c>
      <c r="H586" s="13">
        <v>0.96510979424015542</v>
      </c>
      <c r="I586" s="13">
        <v>36.209341234559069</v>
      </c>
      <c r="J586" s="13">
        <v>36.418367346938773</v>
      </c>
      <c r="K586" s="10">
        <v>36</v>
      </c>
      <c r="L586" s="13">
        <v>0.71778280929493499</v>
      </c>
      <c r="M586" s="13">
        <v>0.9786308441772722</v>
      </c>
      <c r="N586" s="13">
        <v>0.98428019856591276</v>
      </c>
      <c r="O586" s="13">
        <v>0.96390287861077428</v>
      </c>
    </row>
    <row r="587" spans="1:15" x14ac:dyDescent="0.3">
      <c r="A587" s="27"/>
      <c r="B587" s="10">
        <v>6</v>
      </c>
      <c r="C587" s="10">
        <v>36</v>
      </c>
      <c r="D587" s="13">
        <v>0.96229100000000001</v>
      </c>
      <c r="E587" s="13">
        <v>1.24888860653692</v>
      </c>
      <c r="F587" s="13">
        <v>1.0328225639202917</v>
      </c>
      <c r="G587" s="13">
        <v>1.4255937220087602</v>
      </c>
      <c r="H587" s="13">
        <v>0.93170989249830627</v>
      </c>
      <c r="I587" s="13">
        <v>36.40974064501016</v>
      </c>
      <c r="J587" s="13">
        <v>36.418367346938773</v>
      </c>
      <c r="K587" s="10">
        <v>36</v>
      </c>
      <c r="L587" s="13">
        <v>0.96080602459931941</v>
      </c>
      <c r="M587" s="13">
        <v>1.0113816845836157</v>
      </c>
      <c r="N587" s="13">
        <v>1.0116213151927438</v>
      </c>
      <c r="O587" s="13">
        <v>0.99845683332725699</v>
      </c>
    </row>
    <row r="588" spans="1:15" x14ac:dyDescent="0.3">
      <c r="A588" s="27"/>
      <c r="B588" s="10">
        <v>6</v>
      </c>
      <c r="C588" s="10">
        <v>37</v>
      </c>
      <c r="D588" s="13">
        <v>0.86739100000000002</v>
      </c>
      <c r="E588" s="13">
        <v>1.1603424904924562</v>
      </c>
      <c r="F588" s="13">
        <v>0.95959551539126586</v>
      </c>
      <c r="G588" s="13">
        <v>1.1962061138338616</v>
      </c>
      <c r="H588" s="13">
        <v>0.90391314474446005</v>
      </c>
      <c r="I588" s="13">
        <v>36.576521131533241</v>
      </c>
      <c r="J588" s="13">
        <v>36.418367346938773</v>
      </c>
      <c r="K588" s="10">
        <v>36</v>
      </c>
      <c r="L588" s="13">
        <v>0.89268494373983442</v>
      </c>
      <c r="M588" s="13">
        <v>0.98855462517657411</v>
      </c>
      <c r="N588" s="13">
        <v>0.98428019856591276</v>
      </c>
      <c r="O588" s="13">
        <v>1.0291609478768333</v>
      </c>
    </row>
    <row r="589" spans="1:15" x14ac:dyDescent="0.3">
      <c r="A589" s="27"/>
      <c r="B589" s="10">
        <v>6</v>
      </c>
      <c r="C589" s="10">
        <v>37</v>
      </c>
      <c r="D589" s="13">
        <v>1.0474049999999999</v>
      </c>
      <c r="E589" s="13">
        <v>1.2948701064254566</v>
      </c>
      <c r="F589" s="13">
        <v>1.070848958235368</v>
      </c>
      <c r="G589" s="13">
        <v>1.2838056347195523</v>
      </c>
      <c r="H589" s="13">
        <v>0.97810712887651219</v>
      </c>
      <c r="I589" s="13">
        <v>36.131357226740924</v>
      </c>
      <c r="J589" s="13">
        <v>36.418367346938773</v>
      </c>
      <c r="K589" s="10">
        <v>36</v>
      </c>
      <c r="L589" s="13">
        <v>0.99618091863052138</v>
      </c>
      <c r="M589" s="13">
        <v>0.97652316829029528</v>
      </c>
      <c r="N589" s="13">
        <v>0.98428019856591276</v>
      </c>
      <c r="O589" s="13">
        <v>0.9510942936404938</v>
      </c>
    </row>
    <row r="590" spans="1:15" x14ac:dyDescent="0.3">
      <c r="A590" s="27"/>
      <c r="B590" s="10">
        <v>6</v>
      </c>
      <c r="C590" s="10">
        <v>35</v>
      </c>
      <c r="D590" s="13">
        <v>0.884432</v>
      </c>
      <c r="E590" s="13">
        <v>1.0774206641827646</v>
      </c>
      <c r="F590" s="13">
        <v>0.89101971703274585</v>
      </c>
      <c r="G590" s="13">
        <v>1.1632705117889159</v>
      </c>
      <c r="H590" s="13">
        <v>0.99260654180057417</v>
      </c>
      <c r="I590" s="13">
        <v>36.044360749196557</v>
      </c>
      <c r="J590" s="13">
        <v>36.418367346938773</v>
      </c>
      <c r="K590" s="10">
        <v>36</v>
      </c>
      <c r="L590" s="13">
        <v>0.8288907911852248</v>
      </c>
      <c r="M590" s="13">
        <v>1.0298388785484731</v>
      </c>
      <c r="N590" s="13">
        <v>1.0405247813411078</v>
      </c>
      <c r="O590" s="13">
        <v>0.93720126723730579</v>
      </c>
    </row>
    <row r="591" spans="1:15" x14ac:dyDescent="0.3">
      <c r="A591" s="27"/>
      <c r="B591" s="10">
        <v>6</v>
      </c>
      <c r="C591" s="10">
        <v>37</v>
      </c>
      <c r="D591" s="13">
        <v>0.89665700000000004</v>
      </c>
      <c r="E591" s="13">
        <v>1.2580271538287575</v>
      </c>
      <c r="F591" s="13">
        <v>1.0403800816965445</v>
      </c>
      <c r="G591" s="13">
        <v>1.1522430224082569</v>
      </c>
      <c r="H591" s="13">
        <v>0.86185521596859516</v>
      </c>
      <c r="I591" s="13">
        <v>36.82886870418843</v>
      </c>
      <c r="J591" s="13">
        <v>36.418367346938773</v>
      </c>
      <c r="K591" s="10">
        <v>36</v>
      </c>
      <c r="L591" s="13">
        <v>0.96783657259865663</v>
      </c>
      <c r="M591" s="13">
        <v>0.99537482984293058</v>
      </c>
      <c r="N591" s="13">
        <v>0.98428019856591276</v>
      </c>
      <c r="O591" s="13">
        <v>1.0793832787773436</v>
      </c>
    </row>
    <row r="592" spans="1:15" x14ac:dyDescent="0.3">
      <c r="A592" s="27"/>
      <c r="B592" s="10">
        <v>6</v>
      </c>
      <c r="C592" s="10">
        <v>38</v>
      </c>
      <c r="D592" s="13">
        <v>1.005768</v>
      </c>
      <c r="E592" s="13">
        <v>1.3437999649821184</v>
      </c>
      <c r="F592" s="13">
        <v>1.1113136255421512</v>
      </c>
      <c r="G592" s="13">
        <v>1.3744137531485785</v>
      </c>
      <c r="H592" s="13">
        <v>0.90502624721202252</v>
      </c>
      <c r="I592" s="13">
        <v>36.569842516727867</v>
      </c>
      <c r="J592" s="13">
        <v>36.418367346938773</v>
      </c>
      <c r="K592" s="10">
        <v>36</v>
      </c>
      <c r="L592" s="13">
        <v>1.0338240700196548</v>
      </c>
      <c r="M592" s="13">
        <v>0.96236427675599645</v>
      </c>
      <c r="N592" s="13">
        <v>0.95837808807733615</v>
      </c>
      <c r="O592" s="13">
        <v>1.0278951706752002</v>
      </c>
    </row>
    <row r="593" spans="1:15" x14ac:dyDescent="0.3">
      <c r="A593" s="27"/>
      <c r="B593" s="10">
        <v>6</v>
      </c>
      <c r="C593" s="10">
        <v>36</v>
      </c>
      <c r="D593" s="13">
        <v>0.74517800000000001</v>
      </c>
      <c r="E593" s="13">
        <v>1.2107913653037399</v>
      </c>
      <c r="F593" s="13">
        <v>1.0013163990287317</v>
      </c>
      <c r="G593" s="13">
        <v>1.5597643861355566</v>
      </c>
      <c r="H593" s="13">
        <v>0.74419833803063273</v>
      </c>
      <c r="I593" s="13">
        <v>37.534809971816202</v>
      </c>
      <c r="J593" s="13">
        <v>36.418367346938773</v>
      </c>
      <c r="K593" s="10">
        <v>36</v>
      </c>
      <c r="L593" s="13">
        <v>0.93149671814407564</v>
      </c>
      <c r="M593" s="13">
        <v>1.0426336103282279</v>
      </c>
      <c r="N593" s="13">
        <v>1.0116213151927438</v>
      </c>
      <c r="O593" s="13">
        <v>1.2500324998108849</v>
      </c>
    </row>
    <row r="594" spans="1:15" x14ac:dyDescent="0.3">
      <c r="A594" s="27"/>
      <c r="B594" s="10">
        <v>6</v>
      </c>
      <c r="C594" s="10">
        <v>36</v>
      </c>
      <c r="D594" s="13">
        <v>0.750197</v>
      </c>
      <c r="E594" s="13">
        <v>1.0737394116403811</v>
      </c>
      <c r="F594" s="13">
        <v>0.88797534568580416</v>
      </c>
      <c r="G594" s="13">
        <v>1.3194122846813123</v>
      </c>
      <c r="H594" s="13">
        <v>0.84483989746427623</v>
      </c>
      <c r="I594" s="13">
        <v>36.930960615214346</v>
      </c>
      <c r="J594" s="13">
        <v>36.418367346938773</v>
      </c>
      <c r="K594" s="10">
        <v>36</v>
      </c>
      <c r="L594" s="13">
        <v>0.8260586974322025</v>
      </c>
      <c r="M594" s="13">
        <v>1.0258600170892873</v>
      </c>
      <c r="N594" s="13">
        <v>1.0116213151927438</v>
      </c>
      <c r="O594" s="13">
        <v>1.1011223684341613</v>
      </c>
    </row>
    <row r="595" spans="1:15" x14ac:dyDescent="0.3">
      <c r="A595" s="27"/>
      <c r="B595" s="10">
        <v>6</v>
      </c>
      <c r="C595" s="10">
        <v>36</v>
      </c>
      <c r="D595" s="13">
        <v>0.89439599999999997</v>
      </c>
      <c r="E595" s="13">
        <v>1.159925619704367</v>
      </c>
      <c r="F595" s="13">
        <v>0.9592507660245696</v>
      </c>
      <c r="G595" s="13">
        <v>1.1128589603275574</v>
      </c>
      <c r="H595" s="13">
        <v>0.93239018583915467</v>
      </c>
      <c r="I595" s="13">
        <v>36.405658884965071</v>
      </c>
      <c r="J595" s="13">
        <v>36.418367346938773</v>
      </c>
      <c r="K595" s="10">
        <v>36</v>
      </c>
      <c r="L595" s="13">
        <v>0.89236423301945544</v>
      </c>
      <c r="M595" s="13">
        <v>1.0112683023601408</v>
      </c>
      <c r="N595" s="13">
        <v>1.0116213151927438</v>
      </c>
      <c r="O595" s="13">
        <v>0.99772833623971424</v>
      </c>
    </row>
    <row r="596" spans="1:15" x14ac:dyDescent="0.3">
      <c r="A596" s="27"/>
      <c r="B596" s="10">
        <v>6</v>
      </c>
      <c r="C596" s="10">
        <v>36</v>
      </c>
      <c r="D596" s="13">
        <v>0.95236200000000004</v>
      </c>
      <c r="E596" s="13">
        <v>1.3158012946533741</v>
      </c>
      <c r="F596" s="13">
        <v>1.0881589115637131</v>
      </c>
      <c r="G596" s="13">
        <v>1.2122888166929575</v>
      </c>
      <c r="H596" s="13">
        <v>0.87520488954267783</v>
      </c>
      <c r="I596" s="13">
        <v>36.748770662743937</v>
      </c>
      <c r="J596" s="13">
        <v>36.418367346938773</v>
      </c>
      <c r="K596" s="10">
        <v>36</v>
      </c>
      <c r="L596" s="13">
        <v>1.0122838854172642</v>
      </c>
      <c r="M596" s="13">
        <v>1.0207991850762204</v>
      </c>
      <c r="N596" s="13">
        <v>1.0116213151927438</v>
      </c>
      <c r="O596" s="13">
        <v>1.0629192317808398</v>
      </c>
    </row>
    <row r="597" spans="1:15" x14ac:dyDescent="0.3">
      <c r="A597" s="27"/>
      <c r="B597" s="10">
        <v>6</v>
      </c>
      <c r="C597" s="10">
        <v>35</v>
      </c>
      <c r="D597" s="13">
        <v>0.71486499999999997</v>
      </c>
      <c r="E597" s="13">
        <v>1.0622496359985452</v>
      </c>
      <c r="F597" s="13">
        <v>0.87847337771591782</v>
      </c>
      <c r="G597" s="13">
        <v>1.1470030222197338</v>
      </c>
      <c r="H597" s="13">
        <v>0.81375829721634907</v>
      </c>
      <c r="I597" s="13">
        <v>37.117450216701904</v>
      </c>
      <c r="J597" s="13">
        <v>36.418367346938773</v>
      </c>
      <c r="K597" s="10">
        <v>36</v>
      </c>
      <c r="L597" s="13">
        <v>0.81721928165069269</v>
      </c>
      <c r="M597" s="13">
        <v>1.0604985776200544</v>
      </c>
      <c r="N597" s="13">
        <v>1.0405247813411078</v>
      </c>
      <c r="O597" s="13">
        <v>1.1431798754319944</v>
      </c>
    </row>
    <row r="598" spans="1:15" x14ac:dyDescent="0.3">
      <c r="A598" s="27"/>
      <c r="B598" s="10">
        <v>6</v>
      </c>
      <c r="C598" s="10">
        <v>37</v>
      </c>
      <c r="D598" s="13">
        <v>0.84628499999999995</v>
      </c>
      <c r="E598" s="13">
        <v>1.1060334741027849</v>
      </c>
      <c r="F598" s="13">
        <v>0.91468232036492336</v>
      </c>
      <c r="G598" s="13">
        <v>1.2849127303530103</v>
      </c>
      <c r="H598" s="13">
        <v>0.9252228682657434</v>
      </c>
      <c r="I598" s="13">
        <v>36.448662790405542</v>
      </c>
      <c r="J598" s="13">
        <v>36.418367346938773</v>
      </c>
      <c r="K598" s="10">
        <v>36</v>
      </c>
      <c r="L598" s="13">
        <v>0.85090345108777776</v>
      </c>
      <c r="M598" s="13">
        <v>0.98509899433528492</v>
      </c>
      <c r="N598" s="13">
        <v>0.98428019856591276</v>
      </c>
      <c r="O598" s="13">
        <v>1.0054573235822186</v>
      </c>
    </row>
    <row r="599" spans="1:15" x14ac:dyDescent="0.3">
      <c r="A599" s="27"/>
      <c r="B599" s="10">
        <v>6</v>
      </c>
      <c r="C599" s="10">
        <v>37</v>
      </c>
      <c r="D599" s="13">
        <v>1.0635250000000001</v>
      </c>
      <c r="E599" s="13">
        <v>1.4288527965506861</v>
      </c>
      <c r="F599" s="13">
        <v>1.1816517510639426</v>
      </c>
      <c r="G599" s="13">
        <v>1.1332421385543976</v>
      </c>
      <c r="H599" s="13">
        <v>0.90003251723057753</v>
      </c>
      <c r="I599" s="13">
        <v>36.599804896616533</v>
      </c>
      <c r="J599" s="13">
        <v>36.418367346938773</v>
      </c>
      <c r="K599" s="10">
        <v>36</v>
      </c>
      <c r="L599" s="13">
        <v>1.099257666380913</v>
      </c>
      <c r="M599" s="13">
        <v>0.98918391612477119</v>
      </c>
      <c r="N599" s="13">
        <v>0.98428019856591276</v>
      </c>
      <c r="O599" s="13">
        <v>1.033598332320268</v>
      </c>
    </row>
    <row r="600" spans="1:15" x14ac:dyDescent="0.3">
      <c r="A600" s="27"/>
      <c r="B600" s="10">
        <v>6</v>
      </c>
      <c r="C600" s="10">
        <v>37</v>
      </c>
      <c r="D600" s="13">
        <v>0.82366499999999998</v>
      </c>
      <c r="E600" s="13">
        <v>1.137335281054288</v>
      </c>
      <c r="F600" s="13">
        <v>0.94056870634184098</v>
      </c>
      <c r="G600" s="13">
        <v>1.4961657074667161</v>
      </c>
      <c r="H600" s="13">
        <v>0.87570955151536434</v>
      </c>
      <c r="I600" s="13">
        <v>36.745742690907811</v>
      </c>
      <c r="J600" s="13">
        <v>36.418367346938773</v>
      </c>
      <c r="K600" s="10">
        <v>36</v>
      </c>
      <c r="L600" s="13">
        <v>0.87498483396086268</v>
      </c>
      <c r="M600" s="13">
        <v>0.99312818083534626</v>
      </c>
      <c r="N600" s="13">
        <v>0.98428019856591276</v>
      </c>
      <c r="O600" s="13">
        <v>1.0623066828879006</v>
      </c>
    </row>
    <row r="601" spans="1:15" x14ac:dyDescent="0.3">
      <c r="A601" s="27"/>
      <c r="B601" s="10">
        <v>6</v>
      </c>
      <c r="C601" s="10">
        <v>37</v>
      </c>
      <c r="D601" s="13">
        <v>0.83318800000000004</v>
      </c>
      <c r="E601" s="13">
        <v>1.0688298958027307</v>
      </c>
      <c r="F601" s="13">
        <v>0.8839152087700628</v>
      </c>
      <c r="G601" s="13">
        <v>1.0953696021336672</v>
      </c>
      <c r="H601" s="13">
        <v>0.94261077503050561</v>
      </c>
      <c r="I601" s="13">
        <v>36.344335349816966</v>
      </c>
      <c r="J601" s="13">
        <v>36.418367346938773</v>
      </c>
      <c r="K601" s="10">
        <v>36</v>
      </c>
      <c r="L601" s="13">
        <v>0.82228166530140234</v>
      </c>
      <c r="M601" s="13">
        <v>0.98227933377883692</v>
      </c>
      <c r="N601" s="13">
        <v>0.98428019856591276</v>
      </c>
      <c r="O601" s="13">
        <v>0.98691011548582352</v>
      </c>
    </row>
    <row r="602" spans="1:15" x14ac:dyDescent="0.3">
      <c r="A602" s="27"/>
      <c r="B602" s="10">
        <v>6</v>
      </c>
      <c r="C602" s="10">
        <v>37</v>
      </c>
      <c r="D602" s="13">
        <v>0.95215799999999995</v>
      </c>
      <c r="E602" s="13">
        <v>1.2402758391707598</v>
      </c>
      <c r="F602" s="13">
        <v>1.0256998626425267</v>
      </c>
      <c r="G602" s="13">
        <v>1.0388317670217262</v>
      </c>
      <c r="H602" s="13">
        <v>0.92830079702549662</v>
      </c>
      <c r="I602" s="13">
        <v>36.430195217847022</v>
      </c>
      <c r="J602" s="13">
        <v>36.418367346938773</v>
      </c>
      <c r="K602" s="10">
        <v>36</v>
      </c>
      <c r="L602" s="13">
        <v>0.95417997426099033</v>
      </c>
      <c r="M602" s="13">
        <v>0.98459987075262223</v>
      </c>
      <c r="N602" s="13">
        <v>0.98428019856591276</v>
      </c>
      <c r="O602" s="13">
        <v>1.0021235701018008</v>
      </c>
    </row>
    <row r="603" spans="1:15" x14ac:dyDescent="0.3">
      <c r="A603" s="27"/>
      <c r="B603" s="10">
        <v>6</v>
      </c>
      <c r="C603" s="10">
        <v>37</v>
      </c>
      <c r="D603" s="13">
        <v>0.87210900000000002</v>
      </c>
      <c r="E603" s="13">
        <v>1.1835305716576083</v>
      </c>
      <c r="F603" s="13">
        <v>0.97877190415486692</v>
      </c>
      <c r="G603" s="13">
        <v>1.2029330202167146</v>
      </c>
      <c r="H603" s="13">
        <v>0.89102373729559969</v>
      </c>
      <c r="I603" s="13">
        <v>36.6538575762264</v>
      </c>
      <c r="J603" s="13">
        <v>36.418367346938773</v>
      </c>
      <c r="K603" s="10">
        <v>36</v>
      </c>
      <c r="L603" s="13">
        <v>0.9105242033549531</v>
      </c>
      <c r="M603" s="13">
        <v>0.9906447993574703</v>
      </c>
      <c r="N603" s="13">
        <v>0.98428019856591276</v>
      </c>
      <c r="O603" s="13">
        <v>1.0440486262095141</v>
      </c>
    </row>
    <row r="604" spans="1:15" x14ac:dyDescent="0.3">
      <c r="A604" s="27"/>
      <c r="B604" s="10">
        <v>6</v>
      </c>
      <c r="C604" s="10">
        <v>36</v>
      </c>
      <c r="D604" s="13">
        <v>0.64909799999999995</v>
      </c>
      <c r="E604" s="13">
        <v>1.0776466144291184</v>
      </c>
      <c r="F604" s="13">
        <v>0.89120657638235923</v>
      </c>
      <c r="G604" s="13">
        <v>1.2418094194886642</v>
      </c>
      <c r="H604" s="13">
        <v>0.72833618736843109</v>
      </c>
      <c r="I604" s="13">
        <v>37.629982875789416</v>
      </c>
      <c r="J604" s="13">
        <v>36.418367346938773</v>
      </c>
      <c r="K604" s="10">
        <v>36</v>
      </c>
      <c r="L604" s="13">
        <v>0.82906462122644675</v>
      </c>
      <c r="M604" s="13">
        <v>1.0452773021052615</v>
      </c>
      <c r="N604" s="13">
        <v>1.0116213151927438</v>
      </c>
      <c r="O604" s="13">
        <v>1.2772564716367125</v>
      </c>
    </row>
    <row r="605" spans="1:15" x14ac:dyDescent="0.3">
      <c r="A605" s="27"/>
      <c r="B605" s="10">
        <v>6</v>
      </c>
      <c r="C605" s="10">
        <v>37</v>
      </c>
      <c r="D605" s="13">
        <v>0.78760699999999995</v>
      </c>
      <c r="E605" s="13">
        <v>1.134080352594159</v>
      </c>
      <c r="F605" s="13">
        <v>0.9378769021729414</v>
      </c>
      <c r="G605" s="13">
        <v>1.4945630576856517</v>
      </c>
      <c r="H605" s="13">
        <v>0.83977651883228466</v>
      </c>
      <c r="I605" s="13">
        <v>36.961340887006294</v>
      </c>
      <c r="J605" s="13">
        <v>36.418367346938773</v>
      </c>
      <c r="K605" s="10">
        <v>36</v>
      </c>
      <c r="L605" s="13">
        <v>0.87248072362006668</v>
      </c>
      <c r="M605" s="13">
        <v>0.99895515910827826</v>
      </c>
      <c r="N605" s="13">
        <v>0.98428019856591276</v>
      </c>
      <c r="O605" s="13">
        <v>1.1077615150958113</v>
      </c>
    </row>
    <row r="606" spans="1:15" x14ac:dyDescent="0.3">
      <c r="A606" s="27"/>
      <c r="B606" s="10">
        <v>6</v>
      </c>
      <c r="C606" s="10">
        <v>36</v>
      </c>
      <c r="D606" s="13">
        <v>0.78374100000000002</v>
      </c>
      <c r="E606" s="13">
        <v>1.009018753202003</v>
      </c>
      <c r="F606" s="13">
        <v>0.83445179199410124</v>
      </c>
      <c r="G606" s="13">
        <v>1.0835771648102412</v>
      </c>
      <c r="H606" s="13">
        <v>0.93922861394674828</v>
      </c>
      <c r="I606" s="13">
        <v>36.364628316319511</v>
      </c>
      <c r="J606" s="13">
        <v>36.418367346938773</v>
      </c>
      <c r="K606" s="10">
        <v>36</v>
      </c>
      <c r="L606" s="13">
        <v>0.77626722826662176</v>
      </c>
      <c r="M606" s="13">
        <v>1.0101285643422087</v>
      </c>
      <c r="N606" s="13">
        <v>1.0116213151927438</v>
      </c>
      <c r="O606" s="13">
        <v>0.99046397759798421</v>
      </c>
    </row>
    <row r="607" spans="1:15" x14ac:dyDescent="0.3">
      <c r="A607" s="27"/>
      <c r="B607" s="10">
        <v>6</v>
      </c>
      <c r="C607" s="10">
        <v>37</v>
      </c>
      <c r="D607" s="13">
        <v>1.047952</v>
      </c>
      <c r="E607" s="13">
        <v>1.2893611798316165</v>
      </c>
      <c r="F607" s="13">
        <v>1.0662931126144557</v>
      </c>
      <c r="G607" s="13">
        <v>1.2177563992145244</v>
      </c>
      <c r="H607" s="13">
        <v>0.98279918307876446</v>
      </c>
      <c r="I607" s="13">
        <v>36.103204901527413</v>
      </c>
      <c r="J607" s="13">
        <v>36.418367346938773</v>
      </c>
      <c r="K607" s="10">
        <v>36</v>
      </c>
      <c r="L607" s="13">
        <v>0.99194274251718972</v>
      </c>
      <c r="M607" s="13">
        <v>0.97576229463587605</v>
      </c>
      <c r="N607" s="13">
        <v>0.98428019856591276</v>
      </c>
      <c r="O607" s="13">
        <v>0.94655360409368916</v>
      </c>
    </row>
    <row r="608" spans="1:15" x14ac:dyDescent="0.3">
      <c r="A608" s="27"/>
      <c r="B608" s="10">
        <v>6</v>
      </c>
      <c r="C608" s="10">
        <v>37</v>
      </c>
      <c r="D608" s="13">
        <v>0.94725400000000004</v>
      </c>
      <c r="E608" s="13">
        <v>1.7238867603227868</v>
      </c>
      <c r="F608" s="13">
        <v>1.4256428751015204</v>
      </c>
      <c r="G608" s="13">
        <v>1.5304420567579253</v>
      </c>
      <c r="H608" s="13">
        <v>0.66443989342881249</v>
      </c>
      <c r="I608" s="13">
        <v>38.013360639427127</v>
      </c>
      <c r="J608" s="13">
        <v>36.418367346938773</v>
      </c>
      <c r="K608" s="10">
        <v>36</v>
      </c>
      <c r="L608" s="13">
        <v>1.3262358038784559</v>
      </c>
      <c r="M608" s="13">
        <v>1.0273881253899224</v>
      </c>
      <c r="N608" s="13">
        <v>0.98428019856591276</v>
      </c>
      <c r="O608" s="13">
        <v>1.4000846698757206</v>
      </c>
    </row>
    <row r="609" spans="1:15" x14ac:dyDescent="0.3">
      <c r="A609" s="27"/>
      <c r="B609" s="10">
        <v>6</v>
      </c>
      <c r="C609" s="10">
        <v>38</v>
      </c>
      <c r="D609" s="13">
        <v>0.81186400000000003</v>
      </c>
      <c r="E609" s="13">
        <v>1.0444419982750437</v>
      </c>
      <c r="F609" s="13">
        <v>0.86374657986166348</v>
      </c>
      <c r="G609" s="13">
        <v>1.3682869010848562</v>
      </c>
      <c r="H609" s="13">
        <v>0.93993309950938053</v>
      </c>
      <c r="I609" s="13">
        <v>36.360401402943715</v>
      </c>
      <c r="J609" s="13">
        <v>36.418367346938773</v>
      </c>
      <c r="K609" s="10">
        <v>36</v>
      </c>
      <c r="L609" s="13">
        <v>0.80351935235430294</v>
      </c>
      <c r="M609" s="13">
        <v>0.9568526684985188</v>
      </c>
      <c r="N609" s="13">
        <v>0.95837808807733615</v>
      </c>
      <c r="O609" s="13">
        <v>0.98972161883554743</v>
      </c>
    </row>
    <row r="610" spans="1:15" x14ac:dyDescent="0.3">
      <c r="A610" s="27"/>
      <c r="B610" s="10">
        <v>6</v>
      </c>
      <c r="C610" s="10">
        <v>35</v>
      </c>
      <c r="D610" s="13">
        <v>0.78424199999999999</v>
      </c>
      <c r="E610" s="13">
        <v>0.97073231937935622</v>
      </c>
      <c r="F610" s="13">
        <v>0.80278916609048201</v>
      </c>
      <c r="G610" s="13">
        <v>1.3281766597302402</v>
      </c>
      <c r="H610" s="13">
        <v>0.97689659144155472</v>
      </c>
      <c r="I610" s="13">
        <v>36.138620451350668</v>
      </c>
      <c r="J610" s="13">
        <v>36.418367346938773</v>
      </c>
      <c r="K610" s="10">
        <v>36</v>
      </c>
      <c r="L610" s="13">
        <v>0.7468123704957379</v>
      </c>
      <c r="M610" s="13">
        <v>1.0325320128957334</v>
      </c>
      <c r="N610" s="13">
        <v>1.0405247813411078</v>
      </c>
      <c r="O610" s="13">
        <v>0.95227285773490566</v>
      </c>
    </row>
    <row r="611" spans="1:15" x14ac:dyDescent="0.3">
      <c r="A611" s="27"/>
      <c r="B611" s="10">
        <v>6</v>
      </c>
      <c r="C611" s="10">
        <v>38</v>
      </c>
      <c r="D611" s="13">
        <v>0.89057699999999995</v>
      </c>
      <c r="E611" s="13">
        <v>1.3427215277686357</v>
      </c>
      <c r="F611" s="13">
        <v>1.1104217651456145</v>
      </c>
      <c r="G611" s="13">
        <v>1.1259051364127854</v>
      </c>
      <c r="H611" s="13">
        <v>0.80201688039068164</v>
      </c>
      <c r="I611" s="13">
        <v>37.187898717655912</v>
      </c>
      <c r="J611" s="13">
        <v>36.418367346938773</v>
      </c>
      <c r="K611" s="10">
        <v>36</v>
      </c>
      <c r="L611" s="13">
        <v>1.0329943971677746</v>
      </c>
      <c r="M611" s="13">
        <v>0.97862891362252402</v>
      </c>
      <c r="N611" s="13">
        <v>0.95837808807733615</v>
      </c>
      <c r="O611" s="13">
        <v>1.1599158715841242</v>
      </c>
    </row>
    <row r="612" spans="1:15" x14ac:dyDescent="0.3">
      <c r="A612" s="27"/>
      <c r="B612" s="10">
        <v>6</v>
      </c>
      <c r="C612" s="10">
        <v>38</v>
      </c>
      <c r="D612" s="13">
        <v>0.87807100000000005</v>
      </c>
      <c r="E612" s="13">
        <v>1.1575542844526427</v>
      </c>
      <c r="F612" s="13">
        <v>0.95728968755705768</v>
      </c>
      <c r="G612" s="13">
        <v>1.2318032420003158</v>
      </c>
      <c r="H612" s="13">
        <v>0.91724690176155699</v>
      </c>
      <c r="I612" s="13">
        <v>36.496518589430657</v>
      </c>
      <c r="J612" s="13">
        <v>36.418367346938773</v>
      </c>
      <c r="K612" s="10">
        <v>36</v>
      </c>
      <c r="L612" s="13">
        <v>0.89053989641787545</v>
      </c>
      <c r="M612" s="13">
        <v>0.96043469972185935</v>
      </c>
      <c r="N612" s="13">
        <v>0.95837808807733615</v>
      </c>
      <c r="O612" s="13">
        <v>1.0142003282398295</v>
      </c>
    </row>
    <row r="613" spans="1:15" x14ac:dyDescent="0.3">
      <c r="A613" s="27"/>
      <c r="B613" s="10">
        <v>6</v>
      </c>
      <c r="C613" s="10">
        <v>36</v>
      </c>
      <c r="D613" s="13">
        <v>0.93839899999999998</v>
      </c>
      <c r="E613" s="13">
        <v>1.1872556835445365</v>
      </c>
      <c r="F613" s="13">
        <v>0.98185254688778123</v>
      </c>
      <c r="G613" s="13">
        <v>1.2588841325794782</v>
      </c>
      <c r="H613" s="13">
        <v>0.9557433068483473</v>
      </c>
      <c r="I613" s="13">
        <v>36.265540158909914</v>
      </c>
      <c r="J613" s="13">
        <v>36.418367346938773</v>
      </c>
      <c r="K613" s="10">
        <v>36</v>
      </c>
      <c r="L613" s="13">
        <v>0.91339003936669483</v>
      </c>
      <c r="M613" s="13">
        <v>1.0073761155252754</v>
      </c>
      <c r="N613" s="13">
        <v>1.0116213151927438</v>
      </c>
      <c r="O613" s="13">
        <v>0.97334933153881753</v>
      </c>
    </row>
    <row r="614" spans="1:15" x14ac:dyDescent="0.3">
      <c r="A614" s="27"/>
      <c r="B614" s="10">
        <v>6</v>
      </c>
      <c r="C614" s="10">
        <v>37</v>
      </c>
      <c r="D614" s="13">
        <v>0.92291800000000002</v>
      </c>
      <c r="E614" s="13">
        <v>1.1418738590385289</v>
      </c>
      <c r="F614" s="13">
        <v>0.94432208012209695</v>
      </c>
      <c r="G614" s="13">
        <v>1.0809739171823762</v>
      </c>
      <c r="H614" s="13">
        <v>0.97733391967354033</v>
      </c>
      <c r="I614" s="13">
        <v>36.135996481958756</v>
      </c>
      <c r="J614" s="13">
        <v>36.418367346938773</v>
      </c>
      <c r="K614" s="10">
        <v>36</v>
      </c>
      <c r="L614" s="13">
        <v>0.87847649290269947</v>
      </c>
      <c r="M614" s="13">
        <v>0.97664855356645286</v>
      </c>
      <c r="N614" s="13">
        <v>0.98428019856591276</v>
      </c>
      <c r="O614" s="13">
        <v>0.9518467435922795</v>
      </c>
    </row>
    <row r="615" spans="1:15" x14ac:dyDescent="0.3">
      <c r="A615" s="27"/>
      <c r="B615" s="10">
        <v>6</v>
      </c>
      <c r="C615" s="10">
        <v>36</v>
      </c>
      <c r="D615" s="13">
        <v>1.006232</v>
      </c>
      <c r="E615" s="13">
        <v>1.2354286043364033</v>
      </c>
      <c r="F615" s="13">
        <v>1.0216912317019131</v>
      </c>
      <c r="G615" s="13">
        <v>1.132984137852721</v>
      </c>
      <c r="H615" s="13">
        <v>0.9848689787851449</v>
      </c>
      <c r="I615" s="13">
        <v>36.090786127289128</v>
      </c>
      <c r="J615" s="13">
        <v>36.418367346938773</v>
      </c>
      <c r="K615" s="10">
        <v>36</v>
      </c>
      <c r="L615" s="13">
        <v>0.95045085670229035</v>
      </c>
      <c r="M615" s="13">
        <v>1.0025218368691424</v>
      </c>
      <c r="N615" s="13">
        <v>1.0116213151927438</v>
      </c>
      <c r="O615" s="13">
        <v>0.94456433178659627</v>
      </c>
    </row>
    <row r="616" spans="1:15" x14ac:dyDescent="0.3">
      <c r="A616" s="27"/>
      <c r="B616" s="10">
        <v>6</v>
      </c>
      <c r="C616" s="10">
        <v>36</v>
      </c>
      <c r="D616" s="13">
        <v>0.98292599999999997</v>
      </c>
      <c r="E616" s="13">
        <v>1.3511867010392649</v>
      </c>
      <c r="F616" s="13">
        <v>1.1174224070888896</v>
      </c>
      <c r="G616" s="13">
        <v>1.0226260845054611</v>
      </c>
      <c r="H616" s="13">
        <v>0.8796369159633376</v>
      </c>
      <c r="I616" s="13">
        <v>36.722178504219976</v>
      </c>
      <c r="J616" s="13">
        <v>36.418367346938773</v>
      </c>
      <c r="K616" s="10">
        <v>36</v>
      </c>
      <c r="L616" s="13">
        <v>1.0395068991116037</v>
      </c>
      <c r="M616" s="13">
        <v>1.0200605140061105</v>
      </c>
      <c r="N616" s="13">
        <v>1.0116213151927438</v>
      </c>
      <c r="O616" s="13">
        <v>1.0575637424501985</v>
      </c>
    </row>
    <row r="617" spans="1:15" x14ac:dyDescent="0.3">
      <c r="A617" s="27"/>
      <c r="B617" s="10">
        <v>6</v>
      </c>
      <c r="C617" s="10">
        <v>36</v>
      </c>
      <c r="D617" s="13">
        <v>0.879023</v>
      </c>
      <c r="E617" s="13">
        <v>1.3456126563874582</v>
      </c>
      <c r="F617" s="13">
        <v>1.1128127092675211</v>
      </c>
      <c r="G617" s="13">
        <v>1.2996504663468036</v>
      </c>
      <c r="H617" s="13">
        <v>0.78991100000879133</v>
      </c>
      <c r="I617" s="13">
        <v>37.260533999947249</v>
      </c>
      <c r="J617" s="13">
        <v>36.418367346938773</v>
      </c>
      <c r="K617" s="10">
        <v>36</v>
      </c>
      <c r="L617" s="13">
        <v>1.0352186257981877</v>
      </c>
      <c r="M617" s="13">
        <v>1.0350148333318681</v>
      </c>
      <c r="N617" s="13">
        <v>1.0116213151927438</v>
      </c>
      <c r="O617" s="13">
        <v>1.1776923081627986</v>
      </c>
    </row>
    <row r="618" spans="1:15" x14ac:dyDescent="0.3">
      <c r="A618" s="27"/>
      <c r="B618" s="10">
        <v>6</v>
      </c>
      <c r="C618" s="10">
        <v>36</v>
      </c>
      <c r="D618" s="13">
        <v>1.082411</v>
      </c>
      <c r="E618" s="13">
        <v>1.3468307569990616</v>
      </c>
      <c r="F618" s="13">
        <v>1.1138200703645831</v>
      </c>
      <c r="G618" s="13">
        <v>1.1048181355847311</v>
      </c>
      <c r="H618" s="13">
        <v>0.97180058862262908</v>
      </c>
      <c r="I618" s="13">
        <v>36.169196468264225</v>
      </c>
      <c r="J618" s="13">
        <v>36.418367346938773</v>
      </c>
      <c r="K618" s="10">
        <v>36</v>
      </c>
      <c r="L618" s="13">
        <v>1.0361557457303183</v>
      </c>
      <c r="M618" s="13">
        <v>1.0046999018962284</v>
      </c>
      <c r="N618" s="13">
        <v>1.0116213151927438</v>
      </c>
      <c r="O618" s="13">
        <v>0.95726645953368761</v>
      </c>
    </row>
    <row r="619" spans="1:15" x14ac:dyDescent="0.3">
      <c r="A619" s="27"/>
      <c r="B619" s="10">
        <v>6</v>
      </c>
      <c r="C619" s="10">
        <v>37</v>
      </c>
      <c r="D619" s="13">
        <v>1.0437970000000001</v>
      </c>
      <c r="E619" s="13">
        <v>1.4857053163499336</v>
      </c>
      <c r="F619" s="13">
        <v>1.2286684064782394</v>
      </c>
      <c r="G619" s="13">
        <v>1.1146417364177326</v>
      </c>
      <c r="H619" s="13">
        <v>0.84953515081571884</v>
      </c>
      <c r="I619" s="13">
        <v>36.902789095105689</v>
      </c>
      <c r="J619" s="13">
        <v>36.418367346938773</v>
      </c>
      <c r="K619" s="10">
        <v>36</v>
      </c>
      <c r="L619" s="13">
        <v>1.1429959495639408</v>
      </c>
      <c r="M619" s="13">
        <v>0.99737267824609965</v>
      </c>
      <c r="N619" s="13">
        <v>0.98428019856591276</v>
      </c>
      <c r="O619" s="13">
        <v>1.0950366302680892</v>
      </c>
    </row>
    <row r="620" spans="1:15" x14ac:dyDescent="0.3">
      <c r="A620" s="27"/>
      <c r="B620" s="10">
        <v>6</v>
      </c>
      <c r="C620" s="10">
        <v>38</v>
      </c>
      <c r="D620" s="13">
        <v>1.0282230000000001</v>
      </c>
      <c r="E620" s="13">
        <v>1.3551259323859972</v>
      </c>
      <c r="F620" s="13">
        <v>1.1206801251896967</v>
      </c>
      <c r="G620" s="13">
        <v>1.5792827543293035</v>
      </c>
      <c r="H620" s="13">
        <v>0.91749909442353461</v>
      </c>
      <c r="I620" s="13">
        <v>36.495005433458793</v>
      </c>
      <c r="J620" s="13">
        <v>36.418367346938773</v>
      </c>
      <c r="K620" s="10">
        <v>36</v>
      </c>
      <c r="L620" s="13">
        <v>1.0425374633992592</v>
      </c>
      <c r="M620" s="13">
        <v>0.96039487982786298</v>
      </c>
      <c r="N620" s="13">
        <v>0.95837808807733615</v>
      </c>
      <c r="O620" s="13">
        <v>1.0139215553428187</v>
      </c>
    </row>
    <row r="621" spans="1:15" x14ac:dyDescent="0.3">
      <c r="A621" s="27"/>
      <c r="B621" s="10">
        <v>6</v>
      </c>
      <c r="C621" s="10">
        <v>37</v>
      </c>
      <c r="D621" s="13">
        <v>0.75550899999999999</v>
      </c>
      <c r="E621" s="13">
        <v>1.1838618645542702</v>
      </c>
      <c r="F621" s="13">
        <v>0.97904588117503355</v>
      </c>
      <c r="G621" s="13">
        <v>1.2391352598942302</v>
      </c>
      <c r="H621" s="13">
        <v>0.77167885032441119</v>
      </c>
      <c r="I621" s="13">
        <v>37.369926898053535</v>
      </c>
      <c r="J621" s="13">
        <v>36.418367346938773</v>
      </c>
      <c r="K621" s="10">
        <v>36</v>
      </c>
      <c r="L621" s="13">
        <v>0.91077907653527823</v>
      </c>
      <c r="M621" s="13">
        <v>1.0099980242717173</v>
      </c>
      <c r="N621" s="13">
        <v>0.98428019856591276</v>
      </c>
      <c r="O621" s="13">
        <v>1.2055171765462467</v>
      </c>
    </row>
    <row r="622" spans="1:15" x14ac:dyDescent="0.3">
      <c r="A622" s="27"/>
      <c r="B622" s="10">
        <v>6</v>
      </c>
      <c r="C622" s="10">
        <v>34</v>
      </c>
      <c r="D622" s="13">
        <v>0.76282700000000003</v>
      </c>
      <c r="E622" s="13">
        <v>0.96121871582526652</v>
      </c>
      <c r="F622" s="13">
        <v>0.79492147928204637</v>
      </c>
      <c r="G622" s="13">
        <v>1.4592564703580282</v>
      </c>
      <c r="H622" s="13">
        <v>0.95962559810179837</v>
      </c>
      <c r="I622" s="13">
        <v>36.24224641138921</v>
      </c>
      <c r="J622" s="13">
        <v>36.418367346938773</v>
      </c>
      <c r="K622" s="10">
        <v>36</v>
      </c>
      <c r="L622" s="13">
        <v>0.73949328089673394</v>
      </c>
      <c r="M622" s="13">
        <v>1.0659484238643886</v>
      </c>
      <c r="N622" s="13">
        <v>1.0711284513805521</v>
      </c>
      <c r="O622" s="13">
        <v>0.96941151912128687</v>
      </c>
    </row>
    <row r="623" spans="1:15" x14ac:dyDescent="0.3">
      <c r="A623" s="27"/>
      <c r="B623" s="10">
        <v>6</v>
      </c>
      <c r="C623" s="10">
        <v>36</v>
      </c>
      <c r="D623" s="13">
        <v>0.708287</v>
      </c>
      <c r="E623" s="13">
        <v>0.89668970733820308</v>
      </c>
      <c r="F623" s="13">
        <v>0.74155641882429213</v>
      </c>
      <c r="G623" s="13">
        <v>1.2401807238333464</v>
      </c>
      <c r="H623" s="13">
        <v>0.95513568761627143</v>
      </c>
      <c r="I623" s="13">
        <v>36.269185874302373</v>
      </c>
      <c r="J623" s="13">
        <v>36.418367346938773</v>
      </c>
      <c r="K623" s="10">
        <v>36</v>
      </c>
      <c r="L623" s="13">
        <v>0.68984925356613602</v>
      </c>
      <c r="M623" s="13">
        <v>1.007477385397288</v>
      </c>
      <c r="N623" s="13">
        <v>1.0116213151927438</v>
      </c>
      <c r="O623" s="13">
        <v>0.97396853756476687</v>
      </c>
    </row>
    <row r="624" spans="1:15" x14ac:dyDescent="0.3">
      <c r="A624" s="27"/>
      <c r="B624" s="10">
        <v>6</v>
      </c>
      <c r="C624" s="10">
        <v>36</v>
      </c>
      <c r="D624" s="13">
        <v>0.88940799999999998</v>
      </c>
      <c r="E624" s="13">
        <v>1.1083174440016341</v>
      </c>
      <c r="F624" s="13">
        <v>0.91657114826718722</v>
      </c>
      <c r="G624" s="13">
        <v>1.3498310842861145</v>
      </c>
      <c r="H624" s="13">
        <v>0.97036438653066903</v>
      </c>
      <c r="I624" s="13">
        <v>36.177813680815987</v>
      </c>
      <c r="J624" s="13">
        <v>36.418367346938773</v>
      </c>
      <c r="K624" s="10">
        <v>36</v>
      </c>
      <c r="L624" s="13">
        <v>0.85266057500365922</v>
      </c>
      <c r="M624" s="13">
        <v>1.0049392689115553</v>
      </c>
      <c r="N624" s="13">
        <v>1.0116213151927438</v>
      </c>
      <c r="O624" s="13">
        <v>0.95868327584602253</v>
      </c>
    </row>
    <row r="625" spans="1:15" x14ac:dyDescent="0.3">
      <c r="A625" s="27"/>
      <c r="B625" s="10">
        <v>6</v>
      </c>
      <c r="C625" s="10">
        <v>36</v>
      </c>
      <c r="D625" s="13">
        <v>0.78765200000000002</v>
      </c>
      <c r="E625" s="13">
        <v>1.2126754202700809</v>
      </c>
      <c r="F625" s="13">
        <v>1.0028744999439918</v>
      </c>
      <c r="G625" s="13">
        <v>1.5232222539838369</v>
      </c>
      <c r="H625" s="13">
        <v>0.78539438388750393</v>
      </c>
      <c r="I625" s="13">
        <v>37.287633696674973</v>
      </c>
      <c r="J625" s="13">
        <v>36.418367346938773</v>
      </c>
      <c r="K625" s="10">
        <v>36</v>
      </c>
      <c r="L625" s="13">
        <v>0.93294617596830576</v>
      </c>
      <c r="M625" s="13">
        <v>1.0357676026854159</v>
      </c>
      <c r="N625" s="13">
        <v>1.0116213151927438</v>
      </c>
      <c r="O625" s="13">
        <v>1.1844649362514228</v>
      </c>
    </row>
    <row r="626" spans="1:15" x14ac:dyDescent="0.3">
      <c r="A626" s="27"/>
      <c r="B626" s="10">
        <v>6</v>
      </c>
      <c r="C626" s="10">
        <v>37</v>
      </c>
      <c r="D626" s="13">
        <v>0.77057600000000004</v>
      </c>
      <c r="E626" s="13">
        <v>1.0233773778093489</v>
      </c>
      <c r="F626" s="13">
        <v>0.84632627896091728</v>
      </c>
      <c r="G626" s="13">
        <v>1.0328707307883251</v>
      </c>
      <c r="H626" s="13">
        <v>0.91049518271615038</v>
      </c>
      <c r="I626" s="13">
        <v>36.537028903703096</v>
      </c>
      <c r="J626" s="13">
        <v>36.418367346938773</v>
      </c>
      <c r="K626" s="10">
        <v>36</v>
      </c>
      <c r="L626" s="13">
        <v>0.78731373229867685</v>
      </c>
      <c r="M626" s="13">
        <v>0.98748726766765127</v>
      </c>
      <c r="N626" s="13">
        <v>0.98428019856591276</v>
      </c>
      <c r="O626" s="13">
        <v>1.0217210661877307</v>
      </c>
    </row>
    <row r="627" spans="1:15" x14ac:dyDescent="0.3">
      <c r="A627" s="27"/>
      <c r="B627" s="10">
        <v>6</v>
      </c>
      <c r="C627" s="10">
        <v>36</v>
      </c>
      <c r="D627" s="13">
        <v>0.68971499999999997</v>
      </c>
      <c r="E627" s="13">
        <v>0.90530424013036626</v>
      </c>
      <c r="F627" s="13">
        <v>0.74868058009760929</v>
      </c>
      <c r="G627" s="13">
        <v>1.3539535868719617</v>
      </c>
      <c r="H627" s="13">
        <v>0.92124067103500706</v>
      </c>
      <c r="I627" s="13">
        <v>36.472555973789959</v>
      </c>
      <c r="J627" s="13">
        <v>36.418367346938773</v>
      </c>
      <c r="K627" s="10">
        <v>36</v>
      </c>
      <c r="L627" s="13">
        <v>0.69647666209760628</v>
      </c>
      <c r="M627" s="13">
        <v>1.0131265548274988</v>
      </c>
      <c r="N627" s="13">
        <v>1.0116213151927438</v>
      </c>
      <c r="O627" s="13">
        <v>1.0098035595827353</v>
      </c>
    </row>
    <row r="628" spans="1:15" x14ac:dyDescent="0.3">
      <c r="A628" s="27"/>
      <c r="B628" s="10">
        <v>6</v>
      </c>
      <c r="C628" s="10">
        <v>37</v>
      </c>
      <c r="D628" s="13">
        <v>0.94347300000000001</v>
      </c>
      <c r="E628" s="13">
        <v>1.2557344476033889</v>
      </c>
      <c r="F628" s="13">
        <v>1.038484028910406</v>
      </c>
      <c r="G628" s="13">
        <v>1.6262702035431966</v>
      </c>
      <c r="H628" s="13">
        <v>0.90850987953074913</v>
      </c>
      <c r="I628" s="13">
        <v>36.548940722815502</v>
      </c>
      <c r="J628" s="13">
        <v>36.418367346938773</v>
      </c>
      <c r="K628" s="10">
        <v>36</v>
      </c>
      <c r="L628" s="13">
        <v>0.96607272757481688</v>
      </c>
      <c r="M628" s="13">
        <v>0.98780920872474332</v>
      </c>
      <c r="N628" s="13">
        <v>0.98428019856591276</v>
      </c>
      <c r="O628" s="13">
        <v>1.0239537618721648</v>
      </c>
    </row>
    <row r="629" spans="1:15" x14ac:dyDescent="0.3">
      <c r="A629" s="27"/>
      <c r="B629" s="10">
        <v>6</v>
      </c>
      <c r="C629" s="10">
        <v>36</v>
      </c>
      <c r="D629" s="13">
        <v>1.0019659999999999</v>
      </c>
      <c r="E629" s="13">
        <v>1.3463658084081009</v>
      </c>
      <c r="F629" s="13">
        <v>1.1134355609749598</v>
      </c>
      <c r="G629" s="13">
        <v>1.4341817406176125</v>
      </c>
      <c r="H629" s="13">
        <v>0.89988683235754252</v>
      </c>
      <c r="I629" s="13">
        <v>36.600679005854744</v>
      </c>
      <c r="J629" s="13">
        <v>36.418367346938773</v>
      </c>
      <c r="K629" s="10">
        <v>36</v>
      </c>
      <c r="L629" s="13">
        <v>1.0357980473695634</v>
      </c>
      <c r="M629" s="13">
        <v>1.0166855279404095</v>
      </c>
      <c r="N629" s="13">
        <v>1.0116213151927438</v>
      </c>
      <c r="O629" s="13">
        <v>1.0337656640739941</v>
      </c>
    </row>
    <row r="630" spans="1:15" x14ac:dyDescent="0.3">
      <c r="A630" s="27"/>
      <c r="B630" s="10">
        <v>6</v>
      </c>
      <c r="C630" s="10">
        <v>36</v>
      </c>
      <c r="D630" s="13">
        <v>1.028556</v>
      </c>
      <c r="E630" s="13">
        <v>1.6246973947723251</v>
      </c>
      <c r="F630" s="13">
        <v>1.3436139300817338</v>
      </c>
      <c r="G630" s="13">
        <v>1.4342010625643327</v>
      </c>
      <c r="H630" s="13">
        <v>0.76551454027975996</v>
      </c>
      <c r="I630" s="13">
        <v>37.40691275832144</v>
      </c>
      <c r="J630" s="13">
        <v>36.418367346938773</v>
      </c>
      <c r="K630" s="10">
        <v>36</v>
      </c>
      <c r="L630" s="13">
        <v>1.2499265642086883</v>
      </c>
      <c r="M630" s="13">
        <v>1.0390809099533733</v>
      </c>
      <c r="N630" s="13">
        <v>1.0116213151927438</v>
      </c>
      <c r="O630" s="13">
        <v>1.2152246102387116</v>
      </c>
    </row>
    <row r="631" spans="1:15" x14ac:dyDescent="0.3">
      <c r="A631" s="27"/>
      <c r="B631" s="10">
        <v>6</v>
      </c>
      <c r="C631" s="10">
        <v>37</v>
      </c>
      <c r="D631" s="13">
        <v>0.97157700000000002</v>
      </c>
      <c r="E631" s="13">
        <v>1.6522599840313159</v>
      </c>
      <c r="F631" s="13">
        <v>1.3664080079184195</v>
      </c>
      <c r="G631" s="13">
        <v>1.2492181566436189</v>
      </c>
      <c r="H631" s="13">
        <v>0.71104457407278854</v>
      </c>
      <c r="I631" s="13">
        <v>37.733732555563272</v>
      </c>
      <c r="J631" s="13">
        <v>36.418367346938773</v>
      </c>
      <c r="K631" s="10">
        <v>36</v>
      </c>
      <c r="L631" s="13">
        <v>1.2711312590669657</v>
      </c>
      <c r="M631" s="13">
        <v>1.0198306096098182</v>
      </c>
      <c r="N631" s="13">
        <v>0.98428019856591276</v>
      </c>
      <c r="O631" s="13">
        <v>1.3083175693403257</v>
      </c>
    </row>
    <row r="632" spans="1:15" x14ac:dyDescent="0.3">
      <c r="A632" s="27"/>
      <c r="B632" s="10">
        <v>6</v>
      </c>
      <c r="C632" s="10">
        <v>37</v>
      </c>
      <c r="D632" s="13">
        <v>0.68255200000000005</v>
      </c>
      <c r="E632" s="13">
        <v>1.279953422277172</v>
      </c>
      <c r="F632" s="13">
        <v>1.0585129597431235</v>
      </c>
      <c r="G632" s="13">
        <v>1.2826582379100997</v>
      </c>
      <c r="H632" s="13">
        <v>0.64482158080108865</v>
      </c>
      <c r="I632" s="13">
        <v>38.131070515193471</v>
      </c>
      <c r="J632" s="13">
        <v>36.418367346938773</v>
      </c>
      <c r="K632" s="10">
        <v>36</v>
      </c>
      <c r="L632" s="13">
        <v>0.98470508329845041</v>
      </c>
      <c r="M632" s="13">
        <v>1.0305694733836073</v>
      </c>
      <c r="N632" s="13">
        <v>0.98428019856591276</v>
      </c>
      <c r="O632" s="13">
        <v>1.4426814122564293</v>
      </c>
    </row>
    <row r="633" spans="1:15" x14ac:dyDescent="0.3">
      <c r="A633" s="27"/>
      <c r="B633" s="10">
        <v>7</v>
      </c>
      <c r="C633" s="10">
        <v>42</v>
      </c>
      <c r="D633" s="13">
        <v>0.85948500000000005</v>
      </c>
      <c r="E633" s="13">
        <v>1.0389526595956564</v>
      </c>
      <c r="F633" s="13">
        <v>0.90495521116705191</v>
      </c>
      <c r="G633" s="13">
        <v>1.2768464024547439</v>
      </c>
      <c r="H633" s="13">
        <v>0.94975418605699569</v>
      </c>
      <c r="I633" s="13">
        <v>41.074874295146287</v>
      </c>
      <c r="J633" s="13">
        <v>41.141520944484029</v>
      </c>
      <c r="K633" s="10">
        <v>49</v>
      </c>
      <c r="L633" s="13">
        <v>0.85086896676785528</v>
      </c>
      <c r="M633" s="13">
        <v>0.97797319750348299</v>
      </c>
      <c r="N633" s="13">
        <v>0.97956002248771501</v>
      </c>
      <c r="O633" s="13">
        <v>0.98997535357551936</v>
      </c>
    </row>
    <row r="634" spans="1:15" x14ac:dyDescent="0.3">
      <c r="A634" s="27"/>
      <c r="B634" s="10">
        <v>7</v>
      </c>
      <c r="C634" s="10">
        <v>44</v>
      </c>
      <c r="D634" s="13">
        <v>1.100625</v>
      </c>
      <c r="E634" s="13">
        <v>1.6442394737546857</v>
      </c>
      <c r="F634" s="13">
        <v>1.4321760153729866</v>
      </c>
      <c r="G634" s="13">
        <v>1.785593948993115</v>
      </c>
      <c r="H634" s="13">
        <v>0.76849841652554163</v>
      </c>
      <c r="I634" s="13">
        <v>41.834917135328091</v>
      </c>
      <c r="J634" s="13">
        <v>40.632773397945655</v>
      </c>
      <c r="K634" s="10">
        <v>49</v>
      </c>
      <c r="L634" s="13">
        <v>1.3465794896728525</v>
      </c>
      <c r="M634" s="13">
        <v>0.95079357125745656</v>
      </c>
      <c r="N634" s="13">
        <v>0.9234721226805831</v>
      </c>
      <c r="O634" s="13">
        <v>1.2234680201456922</v>
      </c>
    </row>
    <row r="635" spans="1:15" x14ac:dyDescent="0.3">
      <c r="A635" s="27"/>
      <c r="B635" s="10">
        <v>7</v>
      </c>
      <c r="C635" s="10">
        <v>41</v>
      </c>
      <c r="D635" s="13">
        <v>0.86818799999999996</v>
      </c>
      <c r="E635" s="13">
        <v>1.3949963374703438</v>
      </c>
      <c r="F635" s="13">
        <v>1.2150786597380177</v>
      </c>
      <c r="G635" s="13">
        <v>1.2131767383993073</v>
      </c>
      <c r="H635" s="13">
        <v>0.71451176682437123</v>
      </c>
      <c r="I635" s="13">
        <v>42.7852408938301</v>
      </c>
      <c r="J635" s="13">
        <v>41.205190608539468</v>
      </c>
      <c r="K635" s="10">
        <v>49</v>
      </c>
      <c r="L635" s="13">
        <v>1.14245734042423</v>
      </c>
      <c r="M635" s="13">
        <v>1.0435424608251245</v>
      </c>
      <c r="N635" s="13">
        <v>1.0050046489887674</v>
      </c>
      <c r="O635" s="13">
        <v>1.3159100798723664</v>
      </c>
    </row>
    <row r="636" spans="1:15" x14ac:dyDescent="0.3">
      <c r="A636" s="27"/>
      <c r="B636" s="10">
        <v>7</v>
      </c>
      <c r="C636" s="10">
        <v>41</v>
      </c>
      <c r="D636" s="13">
        <v>0.82350500000000004</v>
      </c>
      <c r="E636" s="13">
        <v>1.3942149004251356</v>
      </c>
      <c r="F636" s="13">
        <v>1.2143980074294367</v>
      </c>
      <c r="G636" s="13">
        <v>1.702402648312948</v>
      </c>
      <c r="H636" s="13">
        <v>0.67811787812724178</v>
      </c>
      <c r="I636" s="13">
        <v>42.55077220479636</v>
      </c>
      <c r="J636" s="13">
        <v>40.715964698625825</v>
      </c>
      <c r="K636" s="10">
        <v>49</v>
      </c>
      <c r="L636" s="13">
        <v>1.1418173685014388</v>
      </c>
      <c r="M636" s="13">
        <v>1.0378237123121064</v>
      </c>
      <c r="N636" s="13">
        <v>0.99307230972258109</v>
      </c>
      <c r="O636" s="13">
        <v>1.386533619712617</v>
      </c>
    </row>
    <row r="637" spans="1:15" x14ac:dyDescent="0.3">
      <c r="A637" s="27"/>
      <c r="B637" s="10">
        <v>7</v>
      </c>
      <c r="C637" s="10">
        <v>40</v>
      </c>
      <c r="D637" s="13">
        <v>0.824318</v>
      </c>
      <c r="E637" s="13">
        <v>1.2316558113516873</v>
      </c>
      <c r="F637" s="13">
        <v>1.0728047467347308</v>
      </c>
      <c r="G637" s="13">
        <v>1.0897986349807196</v>
      </c>
      <c r="H637" s="13">
        <v>0.76837654056710347</v>
      </c>
      <c r="I637" s="13">
        <v>42.531565581049556</v>
      </c>
      <c r="J637" s="13">
        <v>41.328568711958056</v>
      </c>
      <c r="K637" s="10">
        <v>49</v>
      </c>
      <c r="L637" s="13">
        <v>1.0086866787811979</v>
      </c>
      <c r="M637" s="13">
        <v>1.0632891395262389</v>
      </c>
      <c r="N637" s="13">
        <v>1.0332142177989514</v>
      </c>
      <c r="O637" s="13">
        <v>1.2236620803879059</v>
      </c>
    </row>
    <row r="638" spans="1:15" x14ac:dyDescent="0.3">
      <c r="A638" s="27"/>
      <c r="B638" s="10">
        <v>7</v>
      </c>
      <c r="C638" s="10">
        <v>42</v>
      </c>
      <c r="D638" s="13">
        <v>1.032276</v>
      </c>
      <c r="E638" s="13">
        <v>1.2968550010702469</v>
      </c>
      <c r="F638" s="13">
        <v>1.1295949632616726</v>
      </c>
      <c r="G638" s="13">
        <v>1.1894009053104109</v>
      </c>
      <c r="H638" s="13">
        <v>0.91384614270882814</v>
      </c>
      <c r="I638" s="13">
        <v>41.413676095727787</v>
      </c>
      <c r="J638" s="13">
        <v>41.228966441628359</v>
      </c>
      <c r="K638" s="10">
        <v>49</v>
      </c>
      <c r="L638" s="13">
        <v>1.0620827278480747</v>
      </c>
      <c r="M638" s="13">
        <v>0.98603990704113775</v>
      </c>
      <c r="N638" s="13">
        <v>0.98164205813400851</v>
      </c>
      <c r="O638" s="13">
        <v>1.0288747659037647</v>
      </c>
    </row>
    <row r="639" spans="1:15" x14ac:dyDescent="0.3">
      <c r="A639" s="27"/>
      <c r="B639" s="10">
        <v>7</v>
      </c>
      <c r="C639" s="10">
        <v>41</v>
      </c>
      <c r="D639" s="13">
        <v>0.82209500000000002</v>
      </c>
      <c r="E639" s="13">
        <v>1.1089868285697497</v>
      </c>
      <c r="F639" s="13">
        <v>0.96595682234491376</v>
      </c>
      <c r="G639" s="13">
        <v>1.4043513174544158</v>
      </c>
      <c r="H639" s="13">
        <v>0.85106806120414247</v>
      </c>
      <c r="I639" s="13">
        <v>41.63817225411659</v>
      </c>
      <c r="J639" s="13">
        <v>41.01401602948436</v>
      </c>
      <c r="K639" s="10">
        <v>49</v>
      </c>
      <c r="L639" s="13">
        <v>0.90822470905607822</v>
      </c>
      <c r="M639" s="13">
        <v>1.015565176929673</v>
      </c>
      <c r="N639" s="13">
        <v>1.0003418543776672</v>
      </c>
      <c r="O639" s="13">
        <v>1.1047685596629078</v>
      </c>
    </row>
    <row r="640" spans="1:15" x14ac:dyDescent="0.3">
      <c r="A640" s="27"/>
      <c r="B640" s="10">
        <v>7</v>
      </c>
      <c r="C640" s="10">
        <v>41</v>
      </c>
      <c r="D640" s="13">
        <v>0.88743000000000005</v>
      </c>
      <c r="E640" s="13">
        <v>1.1017415431154727</v>
      </c>
      <c r="F640" s="13">
        <v>0.95964598732496909</v>
      </c>
      <c r="G640" s="13">
        <v>1.2081399311324832</v>
      </c>
      <c r="H640" s="13">
        <v>0.92474726276272734</v>
      </c>
      <c r="I640" s="13">
        <v>41.318629229528426</v>
      </c>
      <c r="J640" s="13">
        <v>41.210227415806287</v>
      </c>
      <c r="K640" s="10">
        <v>49</v>
      </c>
      <c r="L640" s="13">
        <v>0.90229105222245676</v>
      </c>
      <c r="M640" s="13">
        <v>1.0077714446226445</v>
      </c>
      <c r="N640" s="13">
        <v>1.0051274979464948</v>
      </c>
      <c r="O640" s="13">
        <v>1.016746168399149</v>
      </c>
    </row>
    <row r="641" spans="1:15" x14ac:dyDescent="0.3">
      <c r="A641" s="27"/>
      <c r="B641" s="10">
        <v>7</v>
      </c>
      <c r="C641" s="10">
        <v>40</v>
      </c>
      <c r="D641" s="13">
        <v>1.109389</v>
      </c>
      <c r="E641" s="13">
        <v>1.35910533956793</v>
      </c>
      <c r="F641" s="13">
        <v>1.1838166524792695</v>
      </c>
      <c r="G641" s="13">
        <v>1.2272300769963425</v>
      </c>
      <c r="H641" s="13">
        <v>0.93712907119240507</v>
      </c>
      <c r="I641" s="13">
        <v>41.212866424656823</v>
      </c>
      <c r="J641" s="13">
        <v>41.191137269942431</v>
      </c>
      <c r="K641" s="10">
        <v>49</v>
      </c>
      <c r="L641" s="13">
        <v>1.1130637621707422</v>
      </c>
      <c r="M641" s="13">
        <v>1.0303216606164205</v>
      </c>
      <c r="N641" s="13">
        <v>1.0297784317485608</v>
      </c>
      <c r="O641" s="13">
        <v>1.0033124198732295</v>
      </c>
    </row>
    <row r="642" spans="1:15" x14ac:dyDescent="0.3">
      <c r="A642" s="27"/>
      <c r="B642" s="10">
        <v>7</v>
      </c>
      <c r="C642" s="10">
        <v>41</v>
      </c>
      <c r="D642" s="13">
        <v>0.82235800000000003</v>
      </c>
      <c r="E642" s="13">
        <v>1.0479135768473218</v>
      </c>
      <c r="F642" s="13">
        <v>0.91276040680213255</v>
      </c>
      <c r="G642" s="13">
        <v>1.5627414489621698</v>
      </c>
      <c r="H642" s="13">
        <v>0.90095713384538834</v>
      </c>
      <c r="I642" s="13">
        <v>41.130558614120112</v>
      </c>
      <c r="J642" s="13">
        <v>40.855625897976601</v>
      </c>
      <c r="K642" s="10">
        <v>49</v>
      </c>
      <c r="L642" s="13">
        <v>0.85820767111862351</v>
      </c>
      <c r="M642" s="13">
        <v>1.003184356441954</v>
      </c>
      <c r="N642" s="13">
        <v>0.99647868043845367</v>
      </c>
      <c r="O642" s="13">
        <v>1.0435937525002779</v>
      </c>
    </row>
    <row r="643" spans="1:15" x14ac:dyDescent="0.3">
      <c r="A643" s="27"/>
      <c r="B643" s="10">
        <v>7</v>
      </c>
      <c r="C643" s="10">
        <v>40</v>
      </c>
      <c r="D643" s="13">
        <v>0.95301499999999995</v>
      </c>
      <c r="E643" s="13">
        <v>1.1422014126136</v>
      </c>
      <c r="F643" s="13">
        <v>0.99488760243351415</v>
      </c>
      <c r="G643" s="13">
        <v>1.1329836887445275</v>
      </c>
      <c r="H643" s="13">
        <v>0.95791222814407073</v>
      </c>
      <c r="I643" s="13">
        <v>41.161630714246975</v>
      </c>
      <c r="J643" s="13">
        <v>41.285383658194242</v>
      </c>
      <c r="K643" s="10">
        <v>49</v>
      </c>
      <c r="L643" s="13">
        <v>0.93542639004317329</v>
      </c>
      <c r="M643" s="13">
        <v>1.0290407678561744</v>
      </c>
      <c r="N643" s="13">
        <v>1.0321345914548561</v>
      </c>
      <c r="O643" s="13">
        <v>0.98154424646324911</v>
      </c>
    </row>
    <row r="644" spans="1:15" x14ac:dyDescent="0.3">
      <c r="A644" s="27"/>
      <c r="B644" s="10">
        <v>7</v>
      </c>
      <c r="C644" s="10">
        <v>40</v>
      </c>
      <c r="D644" s="13">
        <v>1.038265</v>
      </c>
      <c r="E644" s="13">
        <v>1.4846585391056424</v>
      </c>
      <c r="F644" s="13">
        <v>1.2931768058519637</v>
      </c>
      <c r="G644" s="13">
        <v>1.4470522440490263</v>
      </c>
      <c r="H644" s="13">
        <v>0.80287938609908482</v>
      </c>
      <c r="I644" s="13">
        <v>41.93279205325738</v>
      </c>
      <c r="J644" s="13">
        <v>40.971315102889747</v>
      </c>
      <c r="K644" s="10">
        <v>49</v>
      </c>
      <c r="L644" s="13">
        <v>1.2158878130823862</v>
      </c>
      <c r="M644" s="13">
        <v>1.0483198013314345</v>
      </c>
      <c r="N644" s="13">
        <v>1.0242828775722437</v>
      </c>
      <c r="O644" s="13">
        <v>1.1710765682002053</v>
      </c>
    </row>
    <row r="645" spans="1:15" x14ac:dyDescent="0.3">
      <c r="A645" s="27"/>
      <c r="B645" s="10">
        <v>7</v>
      </c>
      <c r="C645" s="10">
        <v>43</v>
      </c>
      <c r="D645" s="13">
        <v>1.280257</v>
      </c>
      <c r="E645" s="13">
        <v>1.5681383353493163</v>
      </c>
      <c r="F645" s="13">
        <v>1.365889913557254</v>
      </c>
      <c r="G645" s="13">
        <v>1.198376448509392</v>
      </c>
      <c r="H645" s="13">
        <v>0.93730613813946684</v>
      </c>
      <c r="I645" s="13">
        <v>41.240480584514337</v>
      </c>
      <c r="J645" s="13">
        <v>41.21999089842938</v>
      </c>
      <c r="K645" s="10">
        <v>49</v>
      </c>
      <c r="L645" s="13">
        <v>1.2842550936507715</v>
      </c>
      <c r="M645" s="13">
        <v>0.9590809438259148</v>
      </c>
      <c r="N645" s="13">
        <v>0.95860443949835772</v>
      </c>
      <c r="O645" s="13">
        <v>1.0031228836481827</v>
      </c>
    </row>
    <row r="646" spans="1:15" x14ac:dyDescent="0.3">
      <c r="A646" s="27"/>
      <c r="B646" s="10">
        <v>7</v>
      </c>
      <c r="C646" s="10">
        <v>41</v>
      </c>
      <c r="D646" s="13">
        <v>0.88073800000000002</v>
      </c>
      <c r="E646" s="13">
        <v>1.4488914109801392</v>
      </c>
      <c r="F646" s="13">
        <v>1.2620226924410112</v>
      </c>
      <c r="G646" s="13">
        <v>1.7297558901040675</v>
      </c>
      <c r="H646" s="13">
        <v>0.6978781009844377</v>
      </c>
      <c r="I646" s="13">
        <v>42.38509740300487</v>
      </c>
      <c r="J646" s="13">
        <v>40.688611456834707</v>
      </c>
      <c r="K646" s="10">
        <v>49</v>
      </c>
      <c r="L646" s="13">
        <v>1.1865956802105722</v>
      </c>
      <c r="M646" s="13">
        <v>1.0337828634879236</v>
      </c>
      <c r="N646" s="13">
        <v>0.99240515748377334</v>
      </c>
      <c r="O646" s="13">
        <v>1.3472743088302901</v>
      </c>
    </row>
    <row r="647" spans="1:15" x14ac:dyDescent="0.3">
      <c r="A647" s="27"/>
      <c r="B647" s="10">
        <v>7</v>
      </c>
      <c r="C647" s="10">
        <v>41</v>
      </c>
      <c r="D647" s="13">
        <v>0.87035300000000004</v>
      </c>
      <c r="E647" s="13">
        <v>1.0634616661586678</v>
      </c>
      <c r="F647" s="13">
        <v>0.92630320330593996</v>
      </c>
      <c r="G647" s="13">
        <v>1.2302068715982339</v>
      </c>
      <c r="H647" s="13">
        <v>0.93959839164297843</v>
      </c>
      <c r="I647" s="13">
        <v>41.192604386900918</v>
      </c>
      <c r="J647" s="13">
        <v>41.188160475340538</v>
      </c>
      <c r="K647" s="10">
        <v>49</v>
      </c>
      <c r="L647" s="13">
        <v>0.87094105850194103</v>
      </c>
      <c r="M647" s="13">
        <v>1.0046976679731932</v>
      </c>
      <c r="N647" s="13">
        <v>1.0045892798863545</v>
      </c>
      <c r="O647" s="13">
        <v>1.0006756551674332</v>
      </c>
    </row>
    <row r="648" spans="1:15" x14ac:dyDescent="0.3">
      <c r="A648" s="27"/>
      <c r="B648" s="10">
        <v>7</v>
      </c>
      <c r="C648" s="10">
        <v>41</v>
      </c>
      <c r="D648" s="13">
        <v>0.84877800000000003</v>
      </c>
      <c r="E648" s="13">
        <v>1.1101029895806422</v>
      </c>
      <c r="F648" s="13">
        <v>0.96692902806957282</v>
      </c>
      <c r="G648" s="13">
        <v>1.2373980645313409</v>
      </c>
      <c r="H648" s="13">
        <v>0.87780796248773751</v>
      </c>
      <c r="I648" s="13">
        <v>41.617946198054497</v>
      </c>
      <c r="J648" s="13">
        <v>41.180969282407432</v>
      </c>
      <c r="K648" s="10">
        <v>49</v>
      </c>
      <c r="L648" s="13">
        <v>0.9091388091907795</v>
      </c>
      <c r="M648" s="13">
        <v>1.0150718584891341</v>
      </c>
      <c r="N648" s="13">
        <v>1.0044138849367665</v>
      </c>
      <c r="O648" s="13">
        <v>1.0711149549007861</v>
      </c>
    </row>
    <row r="649" spans="1:15" x14ac:dyDescent="0.3">
      <c r="A649" s="27"/>
      <c r="B649" s="10">
        <v>7</v>
      </c>
      <c r="C649" s="10">
        <v>39</v>
      </c>
      <c r="D649" s="13">
        <v>0.87958599999999998</v>
      </c>
      <c r="E649" s="13">
        <v>1.1232758071098439</v>
      </c>
      <c r="F649" s="13">
        <v>0.9784029001066713</v>
      </c>
      <c r="G649" s="13">
        <v>1.2528591883100535</v>
      </c>
      <c r="H649" s="13">
        <v>0.89900183237815656</v>
      </c>
      <c r="I649" s="13">
        <v>41.454127985042852</v>
      </c>
      <c r="J649" s="13">
        <v>41.165508158628718</v>
      </c>
      <c r="K649" s="10">
        <v>49</v>
      </c>
      <c r="L649" s="13">
        <v>0.91992692502741003</v>
      </c>
      <c r="M649" s="13">
        <v>1.0629263585908424</v>
      </c>
      <c r="N649" s="13">
        <v>1.0555258502212492</v>
      </c>
      <c r="O649" s="13">
        <v>1.0458635369678577</v>
      </c>
    </row>
    <row r="650" spans="1:15" x14ac:dyDescent="0.3">
      <c r="A650" s="27"/>
      <c r="B650" s="10">
        <v>7</v>
      </c>
      <c r="C650" s="10">
        <v>43</v>
      </c>
      <c r="D650" s="13">
        <v>1.021145</v>
      </c>
      <c r="E650" s="13">
        <v>1.7377211199077964</v>
      </c>
      <c r="F650" s="13">
        <v>1.5136009985552383</v>
      </c>
      <c r="G650" s="13">
        <v>1.2654057632583697</v>
      </c>
      <c r="H650" s="13">
        <v>0.67464609297609002</v>
      </c>
      <c r="I650" s="13">
        <v>43.012071585908998</v>
      </c>
      <c r="J650" s="13">
        <v>41.152961583680401</v>
      </c>
      <c r="K650" s="10">
        <v>49</v>
      </c>
      <c r="L650" s="13">
        <v>1.4231379651138909</v>
      </c>
      <c r="M650" s="13">
        <v>1.0002807345560232</v>
      </c>
      <c r="N650" s="13">
        <v>0.95704561822512557</v>
      </c>
      <c r="O650" s="13">
        <v>1.3936688375440225</v>
      </c>
    </row>
    <row r="651" spans="1:15" x14ac:dyDescent="0.3">
      <c r="A651" s="27"/>
      <c r="B651" s="10">
        <v>7</v>
      </c>
      <c r="C651" s="10">
        <v>40</v>
      </c>
      <c r="D651" s="13">
        <v>1.057426</v>
      </c>
      <c r="E651" s="13">
        <v>1.3391353692626731</v>
      </c>
      <c r="F651" s="13">
        <v>1.1664222808226947</v>
      </c>
      <c r="G651" s="13">
        <v>1.1044310017041385</v>
      </c>
      <c r="H651" s="13">
        <v>0.90655504218779315</v>
      </c>
      <c r="I651" s="13">
        <v>41.549683702981312</v>
      </c>
      <c r="J651" s="13">
        <v>41.313936345234637</v>
      </c>
      <c r="K651" s="10">
        <v>49</v>
      </c>
      <c r="L651" s="13">
        <v>1.0967089958172571</v>
      </c>
      <c r="M651" s="13">
        <v>1.0387420925745328</v>
      </c>
      <c r="N651" s="13">
        <v>1.032848408630866</v>
      </c>
      <c r="O651" s="13">
        <v>1.0371496405585423</v>
      </c>
    </row>
    <row r="652" spans="1:15" x14ac:dyDescent="0.3">
      <c r="A652" s="27"/>
      <c r="B652" s="10">
        <v>7</v>
      </c>
      <c r="C652" s="10">
        <v>39</v>
      </c>
      <c r="D652" s="13">
        <v>0.82466899999999999</v>
      </c>
      <c r="E652" s="13">
        <v>1.0620327774749612</v>
      </c>
      <c r="F652" s="13">
        <v>0.92505860351734004</v>
      </c>
      <c r="G652" s="13">
        <v>1.5239630926439862</v>
      </c>
      <c r="H652" s="13">
        <v>0.89147757435514918</v>
      </c>
      <c r="I652" s="13">
        <v>41.235693886869967</v>
      </c>
      <c r="J652" s="13">
        <v>40.894404254294784</v>
      </c>
      <c r="K652" s="10">
        <v>49</v>
      </c>
      <c r="L652" s="13">
        <v>0.86977084441499208</v>
      </c>
      <c r="M652" s="13">
        <v>1.0573254842787172</v>
      </c>
      <c r="N652" s="13">
        <v>1.0485744680588407</v>
      </c>
      <c r="O652" s="13">
        <v>1.0546908449511163</v>
      </c>
    </row>
    <row r="653" spans="1:15" x14ac:dyDescent="0.3">
      <c r="A653" s="27"/>
      <c r="B653" s="10">
        <v>7</v>
      </c>
      <c r="C653" s="10">
        <v>42</v>
      </c>
      <c r="D653" s="13">
        <v>0.88216899999999998</v>
      </c>
      <c r="E653" s="13">
        <v>1.1354157304568957</v>
      </c>
      <c r="F653" s="13">
        <v>0.98897709402649692</v>
      </c>
      <c r="G653" s="13">
        <v>1.6683083365936844</v>
      </c>
      <c r="H653" s="13">
        <v>0.8920014480905305</v>
      </c>
      <c r="I653" s="13">
        <v>41.087681526772606</v>
      </c>
      <c r="J653" s="13">
        <v>40.75005901034509</v>
      </c>
      <c r="K653" s="10">
        <v>49</v>
      </c>
      <c r="L653" s="13">
        <v>0.92986913359634227</v>
      </c>
      <c r="M653" s="13">
        <v>0.97827813158982391</v>
      </c>
      <c r="N653" s="13">
        <v>0.97023950024631167</v>
      </c>
      <c r="O653" s="13">
        <v>1.0540714234986066</v>
      </c>
    </row>
    <row r="654" spans="1:15" x14ac:dyDescent="0.3">
      <c r="A654" s="27"/>
      <c r="B654" s="10">
        <v>7</v>
      </c>
      <c r="C654" s="10">
        <v>43</v>
      </c>
      <c r="D654" s="13">
        <v>1.2554810000000001</v>
      </c>
      <c r="E654" s="13">
        <v>1.602047447167942</v>
      </c>
      <c r="F654" s="13">
        <v>1.3954256456841188</v>
      </c>
      <c r="G654" s="13">
        <v>1.2582023232939163</v>
      </c>
      <c r="H654" s="13">
        <v>0.89971185772817752</v>
      </c>
      <c r="I654" s="13">
        <v>41.443814672608845</v>
      </c>
      <c r="J654" s="13">
        <v>41.160165023644858</v>
      </c>
      <c r="K654" s="10">
        <v>49</v>
      </c>
      <c r="L654" s="13">
        <v>1.3120255706505204</v>
      </c>
      <c r="M654" s="13">
        <v>0.96380964354904286</v>
      </c>
      <c r="N654" s="13">
        <v>0.9572131400847641</v>
      </c>
      <c r="O654" s="13">
        <v>1.0450381731388372</v>
      </c>
    </row>
    <row r="655" spans="1:15" x14ac:dyDescent="0.3">
      <c r="A655" s="27"/>
      <c r="B655" s="10">
        <v>7</v>
      </c>
      <c r="C655" s="10">
        <v>41</v>
      </c>
      <c r="D655" s="13">
        <v>0.93029499999999998</v>
      </c>
      <c r="E655" s="13">
        <v>1.1327628160364729</v>
      </c>
      <c r="F655" s="13">
        <v>0.98666633548772387</v>
      </c>
      <c r="G655" s="13">
        <v>1.3971770018464349</v>
      </c>
      <c r="H655" s="13">
        <v>0.94286687053140539</v>
      </c>
      <c r="I655" s="13">
        <v>41.002754904433722</v>
      </c>
      <c r="J655" s="13">
        <v>41.021190345092336</v>
      </c>
      <c r="K655" s="10">
        <v>49</v>
      </c>
      <c r="L655" s="13">
        <v>0.92769648161746676</v>
      </c>
      <c r="M655" s="13">
        <v>1.0000671927910665</v>
      </c>
      <c r="N655" s="13">
        <v>1.000516837685179</v>
      </c>
      <c r="O655" s="13">
        <v>0.99720678023365361</v>
      </c>
    </row>
    <row r="656" spans="1:15" x14ac:dyDescent="0.3">
      <c r="A656" s="27"/>
      <c r="B656" s="10">
        <v>7</v>
      </c>
      <c r="C656" s="10">
        <v>42</v>
      </c>
      <c r="D656" s="13">
        <v>1.3364130000000001</v>
      </c>
      <c r="E656" s="13">
        <v>1.5863278135097814</v>
      </c>
      <c r="F656" s="13">
        <v>1.3817334295227726</v>
      </c>
      <c r="G656" s="13">
        <v>1.1262363972038867</v>
      </c>
      <c r="H656" s="13">
        <v>0.96720030900719733</v>
      </c>
      <c r="I656" s="13">
        <v>41.103361439745726</v>
      </c>
      <c r="J656" s="13">
        <v>41.292130949734883</v>
      </c>
      <c r="K656" s="10">
        <v>49</v>
      </c>
      <c r="L656" s="13">
        <v>1.2991516939390506</v>
      </c>
      <c r="M656" s="13">
        <v>0.97865146285108873</v>
      </c>
      <c r="N656" s="13">
        <v>0.98314597499368772</v>
      </c>
      <c r="O656" s="13">
        <v>0.97211841993384573</v>
      </c>
    </row>
    <row r="657" spans="1:19" x14ac:dyDescent="0.3">
      <c r="A657" s="27"/>
      <c r="B657" s="10">
        <v>7</v>
      </c>
      <c r="C657" s="10">
        <v>42</v>
      </c>
      <c r="D657" s="13">
        <v>1.033655</v>
      </c>
      <c r="E657" s="13">
        <v>1.4589466382320566</v>
      </c>
      <c r="F657" s="13">
        <v>1.2707810609932735</v>
      </c>
      <c r="G657" s="13">
        <v>1.0884879989454668</v>
      </c>
      <c r="H657" s="13">
        <v>0.81340132594679215</v>
      </c>
      <c r="I657" s="13">
        <v>42.217702719426988</v>
      </c>
      <c r="J657" s="13">
        <v>41.329879347993305</v>
      </c>
      <c r="K657" s="10">
        <v>49</v>
      </c>
      <c r="L657" s="13">
        <v>1.1948305894178743</v>
      </c>
      <c r="M657" s="13">
        <v>1.005183398081595</v>
      </c>
      <c r="N657" s="13">
        <v>0.98404474638079298</v>
      </c>
      <c r="O657" s="13">
        <v>1.1559278380290081</v>
      </c>
    </row>
    <row r="658" spans="1:19" x14ac:dyDescent="0.3">
      <c r="A658" s="27"/>
      <c r="B658" s="10">
        <v>7</v>
      </c>
      <c r="C658" s="10">
        <v>40</v>
      </c>
      <c r="D658" s="13">
        <v>0.80116299999999996</v>
      </c>
      <c r="E658" s="13">
        <v>1.0389123147043493</v>
      </c>
      <c r="F658" s="13">
        <v>0.90492006970098515</v>
      </c>
      <c r="G658" s="13">
        <v>1.5632476800204547</v>
      </c>
      <c r="H658" s="13">
        <v>0.88534117744203655</v>
      </c>
      <c r="I658" s="13">
        <v>41.239364077885291</v>
      </c>
      <c r="J658" s="13">
        <v>40.85511966691832</v>
      </c>
      <c r="K658" s="10">
        <v>49</v>
      </c>
      <c r="L658" s="13">
        <v>0.8508359255934923</v>
      </c>
      <c r="M658" s="13">
        <v>1.0309841019471322</v>
      </c>
      <c r="N658" s="13">
        <v>1.021377991672958</v>
      </c>
      <c r="O658" s="13">
        <v>1.0620010230046724</v>
      </c>
    </row>
    <row r="659" spans="1:19" x14ac:dyDescent="0.3">
      <c r="A659" s="27"/>
      <c r="B659" s="10">
        <v>7</v>
      </c>
      <c r="C659" s="10">
        <v>42</v>
      </c>
      <c r="D659" s="13">
        <v>1.080244</v>
      </c>
      <c r="E659" s="13">
        <v>1.3106648200213677</v>
      </c>
      <c r="F659" s="13">
        <v>1.1416236803640998</v>
      </c>
      <c r="G659" s="13">
        <v>1.2698788492167272</v>
      </c>
      <c r="H659" s="13">
        <v>0.9462347519416171</v>
      </c>
      <c r="I659" s="13">
        <v>41.106477887191957</v>
      </c>
      <c r="J659" s="13">
        <v>41.148488497722049</v>
      </c>
      <c r="K659" s="10">
        <v>49</v>
      </c>
      <c r="L659" s="13">
        <v>1.0733925274560419</v>
      </c>
      <c r="M659" s="13">
        <v>0.97872566398076088</v>
      </c>
      <c r="N659" s="13">
        <v>0.97972591661242969</v>
      </c>
      <c r="O659" s="13">
        <v>0.99365747688118788</v>
      </c>
    </row>
    <row r="660" spans="1:19" x14ac:dyDescent="0.3">
      <c r="A660" s="27"/>
      <c r="B660" s="10">
        <v>7</v>
      </c>
      <c r="C660" s="10">
        <v>42</v>
      </c>
      <c r="D660" s="13">
        <v>0.88021300000000002</v>
      </c>
      <c r="E660" s="13">
        <v>1.3264473814852593</v>
      </c>
      <c r="F660" s="13">
        <v>1.1553707083065197</v>
      </c>
      <c r="G660" s="13">
        <v>1.4895315404253273</v>
      </c>
      <c r="H660" s="13">
        <v>0.76184465615384089</v>
      </c>
      <c r="I660" s="13">
        <v>42.177555866497791</v>
      </c>
      <c r="J660" s="13">
        <v>40.928835806513447</v>
      </c>
      <c r="K660" s="10">
        <v>49</v>
      </c>
      <c r="L660" s="13">
        <v>1.0863179400258098</v>
      </c>
      <c r="M660" s="13">
        <v>1.0042275206308997</v>
      </c>
      <c r="N660" s="13">
        <v>0.97449609063127252</v>
      </c>
      <c r="O660" s="13">
        <v>1.2341534833339314</v>
      </c>
    </row>
    <row r="661" spans="1:19" x14ac:dyDescent="0.3">
      <c r="A661" s="27"/>
      <c r="B661" s="10">
        <v>7</v>
      </c>
      <c r="C661" s="10">
        <v>41</v>
      </c>
      <c r="D661" s="13">
        <v>1.0651520000000001</v>
      </c>
      <c r="E661" s="13">
        <v>1.4240288235080978</v>
      </c>
      <c r="F661" s="13">
        <v>1.2403667219902721</v>
      </c>
      <c r="G661" s="13">
        <v>1.3838381349858242</v>
      </c>
      <c r="H661" s="13">
        <v>0.85873958170280051</v>
      </c>
      <c r="I661" s="13">
        <v>41.604984793094573</v>
      </c>
      <c r="J661" s="13">
        <v>41.03452921195295</v>
      </c>
      <c r="K661" s="10">
        <v>49</v>
      </c>
      <c r="L661" s="13">
        <v>1.1662340170316703</v>
      </c>
      <c r="M661" s="13">
        <v>1.0147557266608433</v>
      </c>
      <c r="N661" s="13">
        <v>1.0008421759012915</v>
      </c>
      <c r="O661" s="13">
        <v>1.0948991477570058</v>
      </c>
    </row>
    <row r="662" spans="1:19" x14ac:dyDescent="0.3">
      <c r="A662" s="27"/>
      <c r="B662" s="10">
        <v>7</v>
      </c>
      <c r="C662" s="10">
        <v>41</v>
      </c>
      <c r="D662" s="13">
        <v>0.790547</v>
      </c>
      <c r="E662" s="13">
        <v>1.2727073785323408</v>
      </c>
      <c r="F662" s="13">
        <v>1.1085617461548629</v>
      </c>
      <c r="G662" s="13">
        <v>1.4185383350277478</v>
      </c>
      <c r="H662" s="13">
        <v>0.71312852237782598</v>
      </c>
      <c r="I662" s="13">
        <v>42.589562008327469</v>
      </c>
      <c r="J662" s="13">
        <v>40.999829011911025</v>
      </c>
      <c r="K662" s="10">
        <v>49</v>
      </c>
      <c r="L662" s="13">
        <v>1.0423065980610595</v>
      </c>
      <c r="M662" s="13">
        <v>1.0387698050811578</v>
      </c>
      <c r="N662" s="13">
        <v>0.9999958295588055</v>
      </c>
      <c r="O662" s="13">
        <v>1.3184625304517752</v>
      </c>
    </row>
    <row r="663" spans="1:19" x14ac:dyDescent="0.3">
      <c r="A663" s="27"/>
      <c r="B663" s="10">
        <v>7</v>
      </c>
      <c r="C663" s="10">
        <v>42</v>
      </c>
      <c r="D663" s="13">
        <v>1.0709390000000001</v>
      </c>
      <c r="E663" s="13">
        <v>1.3636101196831858</v>
      </c>
      <c r="F663" s="13">
        <v>1.1877404349565663</v>
      </c>
      <c r="G663" s="13">
        <v>1.1339062854320359</v>
      </c>
      <c r="H663" s="13">
        <v>0.90166080776660817</v>
      </c>
      <c r="I663" s="13">
        <v>41.554468060201707</v>
      </c>
      <c r="J663" s="13">
        <v>41.28446106150674</v>
      </c>
      <c r="K663" s="10">
        <v>49</v>
      </c>
      <c r="L663" s="13">
        <v>1.1167530328673261</v>
      </c>
      <c r="M663" s="13">
        <v>0.98939209667146921</v>
      </c>
      <c r="N663" s="13">
        <v>0.98296335860730333</v>
      </c>
      <c r="O663" s="13">
        <v>1.0427793113028156</v>
      </c>
    </row>
    <row r="664" spans="1:19" x14ac:dyDescent="0.3">
      <c r="A664" s="27"/>
      <c r="B664" s="10">
        <v>7</v>
      </c>
      <c r="C664" s="10">
        <v>41</v>
      </c>
      <c r="D664" s="13">
        <v>0.99315100000000001</v>
      </c>
      <c r="E664" s="13">
        <v>1.2342317909246139</v>
      </c>
      <c r="F664" s="13">
        <v>1.0750484929890469</v>
      </c>
      <c r="G664" s="13">
        <v>1.0691408133574822</v>
      </c>
      <c r="H664" s="13">
        <v>0.92381972206542939</v>
      </c>
      <c r="I664" s="13">
        <v>41.464121132184509</v>
      </c>
      <c r="J664" s="13">
        <v>41.349226533581287</v>
      </c>
      <c r="K664" s="10">
        <v>49</v>
      </c>
      <c r="L664" s="13">
        <v>1.0107963235829964</v>
      </c>
      <c r="M664" s="13">
        <v>1.0113200276142562</v>
      </c>
      <c r="N664" s="13">
        <v>1.008517720331251</v>
      </c>
      <c r="O664" s="13">
        <v>1.0177670098333449</v>
      </c>
    </row>
    <row r="665" spans="1:19" x14ac:dyDescent="0.3">
      <c r="A665" s="27"/>
      <c r="B665" s="10">
        <v>8</v>
      </c>
      <c r="C665" s="10">
        <v>46</v>
      </c>
      <c r="D665" s="13">
        <v>0.78371999999999997</v>
      </c>
      <c r="E665" s="13">
        <v>1.1022952527687702</v>
      </c>
      <c r="F665" s="13">
        <v>0.99241440129024516</v>
      </c>
      <c r="G665" s="13">
        <v>1.1462959060137508</v>
      </c>
      <c r="H665" s="13">
        <v>0.78971042639151534</v>
      </c>
      <c r="I665" s="13">
        <v>47.389724776840374</v>
      </c>
      <c r="J665" s="13">
        <v>46.12577553491127</v>
      </c>
      <c r="K665" s="10">
        <v>64</v>
      </c>
      <c r="L665" s="13">
        <v>0.94051517877379132</v>
      </c>
      <c r="M665" s="13">
        <v>1.030211408192182</v>
      </c>
      <c r="N665" s="13">
        <v>1.0027342507589407</v>
      </c>
      <c r="O665" s="13">
        <v>1.2000653023704784</v>
      </c>
    </row>
    <row r="666" spans="1:19" x14ac:dyDescent="0.3">
      <c r="A666" s="27"/>
      <c r="B666" s="10">
        <v>8</v>
      </c>
      <c r="C666" s="10">
        <v>47</v>
      </c>
      <c r="D666" s="13">
        <v>1.07006</v>
      </c>
      <c r="E666" s="13">
        <v>1.3680935251195974</v>
      </c>
      <c r="F666" s="13">
        <v>1.2317169226940652</v>
      </c>
      <c r="G666" s="13">
        <v>1.0553614553205439</v>
      </c>
      <c r="H666" s="13">
        <v>0.86875480906726354</v>
      </c>
      <c r="I666" s="13">
        <v>46.939238616820802</v>
      </c>
      <c r="J666" s="13">
        <v>46.307644436297686</v>
      </c>
      <c r="K666" s="10">
        <v>64</v>
      </c>
      <c r="L666" s="13">
        <v>1.1673031550531769</v>
      </c>
      <c r="M666" s="13">
        <v>0.9987072046132085</v>
      </c>
      <c r="N666" s="13">
        <v>0.98526903055952519</v>
      </c>
      <c r="O666" s="13">
        <v>1.0908763574502149</v>
      </c>
    </row>
    <row r="667" spans="1:19" x14ac:dyDescent="0.3">
      <c r="A667" s="27"/>
      <c r="B667" s="10">
        <v>8</v>
      </c>
      <c r="C667" s="10">
        <v>45</v>
      </c>
      <c r="D667" s="13">
        <v>1.1892510000000001</v>
      </c>
      <c r="E667" s="13">
        <v>1.4920497988541743</v>
      </c>
      <c r="F667" s="13">
        <v>1.3433167784273412</v>
      </c>
      <c r="G667" s="13">
        <v>1.1906455250501997</v>
      </c>
      <c r="H667" s="13">
        <v>0.88530942149943936</v>
      </c>
      <c r="I667" s="13">
        <v>46.536233577904085</v>
      </c>
      <c r="J667" s="13">
        <v>46.037076296838372</v>
      </c>
      <c r="K667" s="10">
        <v>64</v>
      </c>
      <c r="L667" s="13">
        <v>1.2730667938412179</v>
      </c>
      <c r="M667" s="13">
        <v>1.0341385239534242</v>
      </c>
      <c r="N667" s="13">
        <v>1.0230461399297417</v>
      </c>
      <c r="O667" s="13">
        <v>1.0704777997590229</v>
      </c>
    </row>
    <row r="668" spans="1:19" x14ac:dyDescent="0.3">
      <c r="A668" s="27"/>
      <c r="B668" s="10">
        <v>8</v>
      </c>
      <c r="C668" s="10">
        <v>46</v>
      </c>
      <c r="D668" s="13">
        <v>0.96161799999999997</v>
      </c>
      <c r="E668" s="13">
        <v>1.3704731648866217</v>
      </c>
      <c r="F668" s="13">
        <v>1.2338593512028935</v>
      </c>
      <c r="G668" s="13">
        <v>1.1722908176480038</v>
      </c>
      <c r="H668" s="13">
        <v>0.77935787337715234</v>
      </c>
      <c r="I668" s="13">
        <v>47.420555377686775</v>
      </c>
      <c r="J668" s="13">
        <v>46.073785711642763</v>
      </c>
      <c r="K668" s="10">
        <v>64</v>
      </c>
      <c r="L668" s="13">
        <v>1.1693335432955998</v>
      </c>
      <c r="M668" s="13">
        <v>1.0308816386453648</v>
      </c>
      <c r="N668" s="13">
        <v>1.0016040372096253</v>
      </c>
      <c r="O668" s="13">
        <v>1.2160062969865371</v>
      </c>
    </row>
    <row r="669" spans="1:19" x14ac:dyDescent="0.3">
      <c r="A669" s="27"/>
      <c r="B669" s="10">
        <v>8</v>
      </c>
      <c r="C669" s="10">
        <v>48</v>
      </c>
      <c r="D669" s="13">
        <v>0.89851300000000001</v>
      </c>
      <c r="E669" s="13">
        <v>1.238360836550332</v>
      </c>
      <c r="F669" s="13">
        <v>1.114916466436227</v>
      </c>
      <c r="G669" s="13">
        <v>2.1013738349347784</v>
      </c>
      <c r="H669" s="13">
        <v>0.80590163213935706</v>
      </c>
      <c r="I669" s="13">
        <v>45.350039273015582</v>
      </c>
      <c r="J669" s="13">
        <v>44.215619677069213</v>
      </c>
      <c r="K669" s="10">
        <v>64</v>
      </c>
      <c r="L669" s="13">
        <v>1.0566108859210674</v>
      </c>
      <c r="M669" s="13">
        <v>0.9447924848544913</v>
      </c>
      <c r="N669" s="13">
        <v>0.92115874327227532</v>
      </c>
      <c r="O669" s="13">
        <v>1.1759550345082013</v>
      </c>
    </row>
    <row r="670" spans="1:19" x14ac:dyDescent="0.3">
      <c r="A670" s="27"/>
      <c r="B670" s="10">
        <v>8</v>
      </c>
      <c r="C670" s="10">
        <v>46</v>
      </c>
      <c r="D670" s="13">
        <v>0.78670399999999996</v>
      </c>
      <c r="E670" s="13">
        <v>1.1189269434504201</v>
      </c>
      <c r="F670" s="13">
        <v>1.0073881837762129</v>
      </c>
      <c r="G670" s="13">
        <v>1.3626799993506049</v>
      </c>
      <c r="H670" s="13">
        <v>0.78093431377269662</v>
      </c>
      <c r="I670" s="13">
        <v>47.027165491117216</v>
      </c>
      <c r="J670" s="13">
        <v>45.693007348237565</v>
      </c>
      <c r="K670" s="10">
        <v>64</v>
      </c>
      <c r="L670" s="13">
        <v>0.95470589355322244</v>
      </c>
      <c r="M670" s="13">
        <v>1.0223296845895047</v>
      </c>
      <c r="N670" s="13">
        <v>0.9933262467008166</v>
      </c>
      <c r="O670" s="13">
        <v>1.2135515944411399</v>
      </c>
    </row>
    <row r="671" spans="1:19" x14ac:dyDescent="0.3">
      <c r="A671" s="27">
        <v>0.6</v>
      </c>
      <c r="B671">
        <v>4</v>
      </c>
      <c r="C671">
        <v>24</v>
      </c>
      <c r="D671" s="13">
        <v>0.65401500000000001</v>
      </c>
      <c r="E671" s="13">
        <v>1.233266685889445</v>
      </c>
      <c r="F671" s="13">
        <v>0.78512195683945996</v>
      </c>
      <c r="G671" s="13">
        <v>1.1795755805860733</v>
      </c>
      <c r="H671" s="13">
        <v>0.8330107116514277</v>
      </c>
      <c r="I671" s="13">
        <v>27.027108314566437</v>
      </c>
      <c r="J671" s="13">
        <v>27.282620548927252</v>
      </c>
      <c r="K671" s="10">
        <v>16</v>
      </c>
      <c r="L671" s="13">
        <v>0.60386293364055343</v>
      </c>
      <c r="M671" s="13">
        <v>1.1261295131069349</v>
      </c>
      <c r="N671" s="13">
        <v>1.1367758562053021</v>
      </c>
      <c r="O671" s="13">
        <v>0.92331664203505026</v>
      </c>
    </row>
    <row r="672" spans="1:19" x14ac:dyDescent="0.3">
      <c r="A672" s="27"/>
      <c r="B672">
        <v>4</v>
      </c>
      <c r="C672">
        <v>29</v>
      </c>
      <c r="D672" s="13">
        <v>0.60299700000000001</v>
      </c>
      <c r="E672" s="13">
        <v>1.1155281029557036</v>
      </c>
      <c r="F672" s="13">
        <v>0.71016724697329991</v>
      </c>
      <c r="G672" s="13">
        <v>1.3496612265484218</v>
      </c>
      <c r="H672" s="13">
        <v>0.84909153804254622</v>
      </c>
      <c r="I672" s="13">
        <v>27.30295630092666</v>
      </c>
      <c r="J672" s="13">
        <v>27.622791840851949</v>
      </c>
      <c r="K672" s="10">
        <v>16</v>
      </c>
      <c r="L672" s="13">
        <v>0.54621281878175942</v>
      </c>
      <c r="M672" s="13">
        <v>0.94148125175609176</v>
      </c>
      <c r="N672" s="13">
        <v>0.95251006347765343</v>
      </c>
      <c r="O672" s="13">
        <v>0.90583007673630123</v>
      </c>
      <c r="P672" s="3"/>
      <c r="Q672" s="3"/>
      <c r="R672" s="3"/>
      <c r="S672" s="3"/>
    </row>
    <row r="673" spans="1:19" x14ac:dyDescent="0.3">
      <c r="A673" s="27"/>
      <c r="B673">
        <v>4</v>
      </c>
      <c r="C673">
        <v>26</v>
      </c>
      <c r="D673" s="13">
        <v>0.710202</v>
      </c>
      <c r="E673" s="17">
        <v>1.2559876194750708</v>
      </c>
      <c r="F673" s="17">
        <v>0.79958655240671994</v>
      </c>
      <c r="G673" s="17">
        <v>1.2669402305954867</v>
      </c>
      <c r="H673" s="17">
        <v>0.88821153615243231</v>
      </c>
      <c r="I673" s="13">
        <v>26.981034316581244</v>
      </c>
      <c r="J673" s="13">
        <v>27.45734984894608</v>
      </c>
      <c r="K673" s="10">
        <v>16</v>
      </c>
      <c r="L673" s="13">
        <v>0.61498812640465772</v>
      </c>
      <c r="M673" s="13">
        <v>1.0377320890992787</v>
      </c>
      <c r="N673" s="13">
        <v>1.056051917267157</v>
      </c>
      <c r="O673" s="13">
        <v>0.86593409537660793</v>
      </c>
      <c r="P673" s="3"/>
      <c r="Q673" s="3"/>
      <c r="R673" s="3"/>
      <c r="S673" s="3"/>
    </row>
    <row r="674" spans="1:19" x14ac:dyDescent="0.3">
      <c r="A674" s="27"/>
      <c r="B674">
        <v>4</v>
      </c>
      <c r="C674">
        <v>29</v>
      </c>
      <c r="D674" s="13">
        <v>0.62606200000000001</v>
      </c>
      <c r="E674" s="13">
        <v>1.0892883050523885</v>
      </c>
      <c r="F674" s="13">
        <v>0.69346247280512008</v>
      </c>
      <c r="G674" s="13">
        <v>1.242279308493764</v>
      </c>
      <c r="H674" s="13">
        <v>0.9028058828728267</v>
      </c>
      <c r="I674" s="13">
        <v>26.873335085496223</v>
      </c>
      <c r="J674" s="13">
        <v>27.408028004742633</v>
      </c>
      <c r="K674" s="10">
        <v>16</v>
      </c>
      <c r="L674" s="13">
        <v>0.53336463150699864</v>
      </c>
      <c r="M674" s="13">
        <v>0.92666672708607667</v>
      </c>
      <c r="N674" s="13">
        <v>0.94510441395664246</v>
      </c>
      <c r="O674" s="13">
        <v>0.85193580109797218</v>
      </c>
      <c r="P674" s="3"/>
      <c r="Q674" s="3"/>
      <c r="R674" s="3"/>
      <c r="S674" s="3"/>
    </row>
    <row r="675" spans="1:19" x14ac:dyDescent="0.3">
      <c r="A675" s="27"/>
      <c r="B675">
        <v>4</v>
      </c>
      <c r="C675">
        <v>26</v>
      </c>
      <c r="D675" s="13">
        <v>0.62766900000000003</v>
      </c>
      <c r="E675" s="13">
        <v>1.3159702863591769</v>
      </c>
      <c r="F675" s="13">
        <v>0.83777270414448002</v>
      </c>
      <c r="G675" s="13">
        <v>1.732263011991547</v>
      </c>
      <c r="H675" s="13">
        <v>0.74921156644864129</v>
      </c>
      <c r="I675" s="13">
        <v>28.467679758188527</v>
      </c>
      <c r="J675" s="13">
        <v>28.387995411738199</v>
      </c>
      <c r="K675" s="10">
        <v>16</v>
      </c>
      <c r="L675" s="13">
        <v>0.64435834260091951</v>
      </c>
      <c r="M675" s="13">
        <v>1.094910759930328</v>
      </c>
      <c r="N675" s="13">
        <v>1.0918459773745461</v>
      </c>
      <c r="O675" s="13">
        <v>1.0265894007843617</v>
      </c>
      <c r="P675" s="3"/>
      <c r="Q675" s="3"/>
      <c r="R675" s="3"/>
      <c r="S675" s="3"/>
    </row>
    <row r="676" spans="1:19" x14ac:dyDescent="0.3">
      <c r="A676" s="27"/>
      <c r="B676">
        <v>4</v>
      </c>
      <c r="C676">
        <v>28</v>
      </c>
      <c r="D676" s="13">
        <v>0.51978100000000005</v>
      </c>
      <c r="E676" s="13">
        <v>0.87307655572663112</v>
      </c>
      <c r="F676" s="13">
        <v>0.55581779816615995</v>
      </c>
      <c r="G676" s="13">
        <v>1.0826431469734763</v>
      </c>
      <c r="H676" s="13">
        <v>0.93516436809857817</v>
      </c>
      <c r="I676" s="13">
        <v>26.424628821552638</v>
      </c>
      <c r="J676" s="13">
        <v>27.088755681702057</v>
      </c>
      <c r="K676" s="10">
        <v>16</v>
      </c>
      <c r="L676" s="13">
        <v>0.42749761772218636</v>
      </c>
      <c r="M676" s="13">
        <v>0.94373674362687987</v>
      </c>
      <c r="N676" s="13">
        <v>0.96745556006078781</v>
      </c>
      <c r="O676" s="13">
        <v>0.82245718431836934</v>
      </c>
    </row>
    <row r="677" spans="1:19" x14ac:dyDescent="0.3">
      <c r="A677" s="27"/>
      <c r="B677">
        <v>4</v>
      </c>
      <c r="C677">
        <v>27</v>
      </c>
      <c r="D677" s="13">
        <v>0.48097899999999999</v>
      </c>
      <c r="E677" s="13">
        <v>1.001294711437116</v>
      </c>
      <c r="F677" s="13">
        <v>0.63744401126796002</v>
      </c>
      <c r="G677" s="13">
        <v>1.2470666403453214</v>
      </c>
      <c r="H677" s="13">
        <v>0.75454313084418112</v>
      </c>
      <c r="I677" s="13">
        <v>27.475960757313921</v>
      </c>
      <c r="J677" s="13">
        <v>27.417602668445749</v>
      </c>
      <c r="K677" s="10">
        <v>16</v>
      </c>
      <c r="L677" s="13">
        <v>0.49027900356451465</v>
      </c>
      <c r="M677" s="13">
        <v>1.0176281761968118</v>
      </c>
      <c r="N677" s="13">
        <v>1.0154667654979908</v>
      </c>
      <c r="O677" s="13">
        <v>1.0193355709178875</v>
      </c>
      <c r="P677" s="2"/>
      <c r="Q677" s="2"/>
      <c r="R677" s="2"/>
      <c r="S677" s="5"/>
    </row>
    <row r="678" spans="1:19" x14ac:dyDescent="0.3">
      <c r="A678" s="27"/>
      <c r="B678">
        <v>4</v>
      </c>
      <c r="C678">
        <v>27</v>
      </c>
      <c r="D678" s="13">
        <v>0.53889900000000002</v>
      </c>
      <c r="E678" s="13">
        <v>0.91049650013603145</v>
      </c>
      <c r="F678" s="13">
        <v>0.57964007465807987</v>
      </c>
      <c r="G678" s="13">
        <v>2.46237568986695</v>
      </c>
      <c r="H678" s="13">
        <v>0.92971315055793491</v>
      </c>
      <c r="I678" s="13">
        <v>29.20589877750216</v>
      </c>
      <c r="J678" s="13">
        <v>29.848220767489003</v>
      </c>
      <c r="K678" s="10">
        <v>16</v>
      </c>
      <c r="L678" s="13">
        <v>0.44582010844237474</v>
      </c>
      <c r="M678" s="13">
        <v>1.0816999547223023</v>
      </c>
      <c r="N678" s="13">
        <v>1.1054896580551483</v>
      </c>
      <c r="O678" s="13">
        <v>0.82727952444219555</v>
      </c>
      <c r="P678" s="3"/>
      <c r="Q678" s="3"/>
      <c r="R678" s="3"/>
      <c r="S678" s="3"/>
    </row>
    <row r="679" spans="1:19" x14ac:dyDescent="0.3">
      <c r="A679" s="27"/>
      <c r="B679">
        <v>4</v>
      </c>
      <c r="C679">
        <v>31</v>
      </c>
      <c r="D679" s="13">
        <v>0.74201300000000003</v>
      </c>
      <c r="E679" s="13">
        <v>1.2743484645155401</v>
      </c>
      <c r="F679" s="13">
        <v>0.81127542939685993</v>
      </c>
      <c r="G679" s="13">
        <v>1.2272482097760344</v>
      </c>
      <c r="H679" s="13">
        <v>0.91462525932980265</v>
      </c>
      <c r="I679" s="13">
        <v>26.795995382232856</v>
      </c>
      <c r="J679" s="13">
        <v>27.377965807307174</v>
      </c>
      <c r="K679" s="10">
        <v>16</v>
      </c>
      <c r="L679" s="13">
        <v>0.62397842337539033</v>
      </c>
      <c r="M679" s="13">
        <v>0.86438694781396308</v>
      </c>
      <c r="N679" s="13">
        <v>0.88316018733248947</v>
      </c>
      <c r="O679" s="13">
        <v>0.84092653818112395</v>
      </c>
      <c r="P679" s="3"/>
      <c r="Q679" s="3"/>
      <c r="R679" s="3"/>
      <c r="S679" s="3"/>
    </row>
    <row r="680" spans="1:19" x14ac:dyDescent="0.3">
      <c r="A680" s="27"/>
      <c r="B680">
        <v>5</v>
      </c>
      <c r="C680">
        <v>32</v>
      </c>
      <c r="D680" s="13">
        <v>0.58710799999999996</v>
      </c>
      <c r="E680" s="13">
        <v>1.0257631818510162</v>
      </c>
      <c r="F680" s="13">
        <v>0.776324993280336</v>
      </c>
      <c r="G680" s="13">
        <v>1.7025043739887078</v>
      </c>
      <c r="H680" s="13">
        <v>0.75626574576607952</v>
      </c>
      <c r="I680" s="13">
        <v>32.921175645158314</v>
      </c>
      <c r="J680" s="13">
        <v>32.625973761743815</v>
      </c>
      <c r="K680" s="10">
        <v>25</v>
      </c>
      <c r="L680" s="13">
        <v>0.63294252003162033</v>
      </c>
      <c r="M680" s="13">
        <v>1.0287867389111973</v>
      </c>
      <c r="N680" s="13">
        <v>1.0195616800544942</v>
      </c>
      <c r="O680" s="13">
        <v>1.0780682941326305</v>
      </c>
      <c r="P680" s="3"/>
      <c r="Q680" s="3"/>
      <c r="R680" s="3"/>
      <c r="S680" s="3"/>
    </row>
    <row r="681" spans="1:19" x14ac:dyDescent="0.3">
      <c r="A681" s="27"/>
      <c r="B681">
        <v>5</v>
      </c>
      <c r="C681">
        <v>30</v>
      </c>
      <c r="D681" s="13">
        <v>0.60950800000000005</v>
      </c>
      <c r="E681" s="13">
        <v>1.2425411811627254</v>
      </c>
      <c r="F681" s="13">
        <v>0.94038837734068326</v>
      </c>
      <c r="G681" s="13">
        <v>1.5202063719576928</v>
      </c>
      <c r="H681" s="13">
        <v>0.6481449735944449</v>
      </c>
      <c r="I681" s="13">
        <v>33.279481503985465</v>
      </c>
      <c r="J681" s="13">
        <v>32.443675759712796</v>
      </c>
      <c r="K681" s="10">
        <v>25</v>
      </c>
      <c r="L681" s="13">
        <v>0.76670440152571973</v>
      </c>
      <c r="M681" s="13">
        <v>1.109316050132849</v>
      </c>
      <c r="N681" s="13">
        <v>1.0814558586570933</v>
      </c>
      <c r="O681" s="13">
        <v>1.2579070357168727</v>
      </c>
      <c r="P681" s="3"/>
      <c r="Q681" s="3"/>
      <c r="R681" s="3"/>
      <c r="S681" s="3"/>
    </row>
    <row r="682" spans="1:19" x14ac:dyDescent="0.3">
      <c r="A682" s="27"/>
      <c r="B682">
        <v>5</v>
      </c>
      <c r="C682">
        <v>30</v>
      </c>
      <c r="D682" s="13">
        <v>0.60886200000000001</v>
      </c>
      <c r="E682" s="13">
        <v>1.2442350023469935</v>
      </c>
      <c r="F682" s="13">
        <v>0.94167030648647521</v>
      </c>
      <c r="G682" s="13">
        <v>1.5442397301578461</v>
      </c>
      <c r="H682" s="13">
        <v>0.64657661583464698</v>
      </c>
      <c r="I682" s="13">
        <v>33.311356650984607</v>
      </c>
      <c r="J682" s="13">
        <v>32.467709117912946</v>
      </c>
      <c r="K682" s="10">
        <v>25</v>
      </c>
      <c r="L682" s="13">
        <v>0.76774956620682966</v>
      </c>
      <c r="M682" s="13">
        <v>1.1103785550328202</v>
      </c>
      <c r="N682" s="13">
        <v>1.0822569705970981</v>
      </c>
      <c r="O682" s="13">
        <v>1.2609582568904443</v>
      </c>
      <c r="P682" s="3"/>
      <c r="Q682" s="3"/>
      <c r="R682" s="3"/>
      <c r="S682" s="3"/>
    </row>
    <row r="683" spans="1:19" x14ac:dyDescent="0.3">
      <c r="A683" s="27"/>
      <c r="B683">
        <v>5</v>
      </c>
      <c r="C683">
        <v>29</v>
      </c>
      <c r="D683" s="13">
        <v>0.62090800000000002</v>
      </c>
      <c r="E683" s="13">
        <v>1.1622764293170096</v>
      </c>
      <c r="F683" s="13">
        <v>0.87964186777613618</v>
      </c>
      <c r="G683" s="13">
        <v>2.1855719741234987</v>
      </c>
      <c r="H683" s="13">
        <v>0.70586453731419885</v>
      </c>
      <c r="I683" s="13">
        <v>33.656249287552505</v>
      </c>
      <c r="J683" s="13">
        <v>33.109041361878603</v>
      </c>
      <c r="K683" s="10">
        <v>25</v>
      </c>
      <c r="L683" s="13">
        <v>0.71717740036033906</v>
      </c>
      <c r="M683" s="13">
        <v>1.1605603202604313</v>
      </c>
      <c r="N683" s="13">
        <v>1.1416910814440897</v>
      </c>
      <c r="O683" s="13">
        <v>1.1550461587873551</v>
      </c>
      <c r="P683" s="3"/>
      <c r="Q683" s="3"/>
      <c r="R683" s="3"/>
      <c r="S683" s="3"/>
    </row>
    <row r="684" spans="1:19" x14ac:dyDescent="0.3">
      <c r="A684" s="27"/>
      <c r="B684">
        <v>5</v>
      </c>
      <c r="C684">
        <v>33</v>
      </c>
      <c r="D684" s="13">
        <v>0.74268999999999996</v>
      </c>
      <c r="E684" s="13">
        <v>1.075357405244741</v>
      </c>
      <c r="F684" s="13">
        <v>0.81385922713088255</v>
      </c>
      <c r="G684" s="13">
        <v>1.1888756258403943</v>
      </c>
      <c r="H684" s="13">
        <v>0.91255339405344438</v>
      </c>
      <c r="I684" s="13">
        <v>31.626108655573173</v>
      </c>
      <c r="J684" s="13">
        <v>32.112345013595501</v>
      </c>
      <c r="K684" s="10">
        <v>25</v>
      </c>
      <c r="L684" s="13">
        <v>0.66354441069140269</v>
      </c>
      <c r="M684" s="13">
        <v>0.95836692895676279</v>
      </c>
      <c r="N684" s="13">
        <v>0.97310136404834857</v>
      </c>
      <c r="O684" s="13">
        <v>0.8934338831698323</v>
      </c>
    </row>
    <row r="685" spans="1:19" x14ac:dyDescent="0.3">
      <c r="A685" s="27"/>
      <c r="B685">
        <v>5</v>
      </c>
      <c r="C685">
        <v>32</v>
      </c>
      <c r="D685" s="13">
        <v>0.58947099999999997</v>
      </c>
      <c r="E685" s="13">
        <v>0.88313137114726203</v>
      </c>
      <c r="F685" s="13">
        <v>0.66837742658532018</v>
      </c>
      <c r="G685" s="13">
        <v>1.4270808853996388</v>
      </c>
      <c r="H685" s="13">
        <v>0.88194331010182969</v>
      </c>
      <c r="I685" s="13">
        <v>32.017364334890495</v>
      </c>
      <c r="J685" s="13">
        <v>32.350550273154745</v>
      </c>
      <c r="K685" s="10">
        <v>25</v>
      </c>
      <c r="L685" s="13">
        <v>0.5449322080017045</v>
      </c>
      <c r="M685" s="13">
        <v>1.000542635465328</v>
      </c>
      <c r="N685" s="13">
        <v>1.0109546960360858</v>
      </c>
      <c r="O685" s="13">
        <v>0.92444277666196395</v>
      </c>
    </row>
    <row r="686" spans="1:19" x14ac:dyDescent="0.3">
      <c r="A686" s="27"/>
      <c r="B686">
        <v>5</v>
      </c>
      <c r="C686">
        <v>32</v>
      </c>
      <c r="D686" s="13">
        <v>0.659914</v>
      </c>
      <c r="E686" s="13">
        <v>1.3169117498417686</v>
      </c>
      <c r="F686" s="13">
        <v>0.99667401154118918</v>
      </c>
      <c r="G686" s="13">
        <v>1.538169030515264</v>
      </c>
      <c r="H686" s="13">
        <v>0.66211619080902262</v>
      </c>
      <c r="I686" s="13">
        <v>33.227588076470148</v>
      </c>
      <c r="J686" s="13">
        <v>32.461638418270368</v>
      </c>
      <c r="K686" s="10">
        <v>25</v>
      </c>
      <c r="L686" s="13">
        <v>0.81259442369531587</v>
      </c>
      <c r="M686" s="13">
        <v>1.0383621273896921</v>
      </c>
      <c r="N686" s="13">
        <v>1.014426200570949</v>
      </c>
      <c r="O686" s="13">
        <v>1.2313641227422298</v>
      </c>
    </row>
    <row r="687" spans="1:19" x14ac:dyDescent="0.3">
      <c r="A687" s="27"/>
      <c r="B687">
        <v>5</v>
      </c>
      <c r="C687">
        <v>33</v>
      </c>
      <c r="D687" s="13">
        <v>0.64679600000000004</v>
      </c>
      <c r="E687" s="13">
        <v>1.0821307101057944</v>
      </c>
      <c r="F687" s="13">
        <v>0.81898544529095951</v>
      </c>
      <c r="G687" s="13">
        <v>1.728907529814927</v>
      </c>
      <c r="H687" s="13">
        <v>0.78975274068541468</v>
      </c>
      <c r="I687" s="13">
        <v>32.78014382638785</v>
      </c>
      <c r="J687" s="13">
        <v>32.652376917570031</v>
      </c>
      <c r="K687" s="10">
        <v>25</v>
      </c>
      <c r="L687" s="13">
        <v>0.66772384774232252</v>
      </c>
      <c r="M687" s="13">
        <v>0.99333769170872266</v>
      </c>
      <c r="N687" s="13">
        <v>0.98946596719909186</v>
      </c>
      <c r="O687" s="13">
        <v>1.032356179911939</v>
      </c>
    </row>
    <row r="688" spans="1:19" x14ac:dyDescent="0.3">
      <c r="A688" s="27"/>
      <c r="B688">
        <v>5</v>
      </c>
      <c r="C688">
        <v>32</v>
      </c>
      <c r="D688" s="13">
        <v>0.77046499999999996</v>
      </c>
      <c r="E688" s="13">
        <v>1.0393093862949159</v>
      </c>
      <c r="F688" s="13">
        <v>0.78657712287510995</v>
      </c>
      <c r="G688" s="13">
        <v>1.142594784175603</v>
      </c>
      <c r="H688" s="13">
        <v>0.97951615625913868</v>
      </c>
      <c r="I688" s="13">
        <v>31.245014002879909</v>
      </c>
      <c r="J688" s="13">
        <v>32.066064171930705</v>
      </c>
      <c r="K688" s="10">
        <v>25</v>
      </c>
      <c r="L688" s="13">
        <v>0.6413011440583799</v>
      </c>
      <c r="M688" s="13">
        <v>0.97640668758999716</v>
      </c>
      <c r="N688" s="13">
        <v>1.0020645053728345</v>
      </c>
      <c r="O688" s="13">
        <v>0.83235597211862955</v>
      </c>
    </row>
    <row r="689" spans="1:15" x14ac:dyDescent="0.3">
      <c r="A689" s="27"/>
      <c r="B689">
        <v>5</v>
      </c>
      <c r="C689">
        <v>32</v>
      </c>
      <c r="D689" s="13">
        <v>0.84725200000000001</v>
      </c>
      <c r="E689" s="13">
        <v>1.3877126481919302</v>
      </c>
      <c r="F689" s="13">
        <v>1.0502580238243615</v>
      </c>
      <c r="G689" s="13">
        <v>1.0980064559521741</v>
      </c>
      <c r="H689" s="13">
        <v>0.80670842857725122</v>
      </c>
      <c r="I689" s="13">
        <v>32.064464313065919</v>
      </c>
      <c r="J689" s="13">
        <v>32.021475843707279</v>
      </c>
      <c r="K689" s="10">
        <v>25</v>
      </c>
      <c r="L689" s="13">
        <v>0.85628179697516749</v>
      </c>
      <c r="M689" s="13">
        <v>1.00201450978331</v>
      </c>
      <c r="N689" s="13">
        <v>1.0006711201158525</v>
      </c>
      <c r="O689" s="13">
        <v>1.0106577464262905</v>
      </c>
    </row>
    <row r="690" spans="1:15" x14ac:dyDescent="0.3">
      <c r="A690" s="27"/>
      <c r="B690">
        <v>5</v>
      </c>
      <c r="C690">
        <v>32</v>
      </c>
      <c r="D690" s="13">
        <v>0.63905500000000004</v>
      </c>
      <c r="E690" s="13">
        <v>1.3199098505706885</v>
      </c>
      <c r="F690" s="13">
        <v>0.99894305430799235</v>
      </c>
      <c r="G690" s="13">
        <v>1.6077750343021397</v>
      </c>
      <c r="H690" s="13">
        <v>0.63973116109476225</v>
      </c>
      <c r="I690" s="13">
        <v>33.409119228828331</v>
      </c>
      <c r="J690" s="13">
        <v>32.531244422057242</v>
      </c>
      <c r="K690" s="10">
        <v>25</v>
      </c>
      <c r="L690" s="13">
        <v>0.81444438815518905</v>
      </c>
      <c r="M690" s="13">
        <v>1.0440349759008853</v>
      </c>
      <c r="N690" s="13">
        <v>1.0166013881892888</v>
      </c>
      <c r="O690" s="13">
        <v>1.2744511632882756</v>
      </c>
    </row>
    <row r="691" spans="1:15" x14ac:dyDescent="0.3">
      <c r="A691" s="27"/>
      <c r="B691">
        <v>5</v>
      </c>
      <c r="C691">
        <v>31</v>
      </c>
      <c r="D691" s="13">
        <v>0.862402</v>
      </c>
      <c r="E691" s="13">
        <v>1.2976187354856763</v>
      </c>
      <c r="F691" s="13">
        <v>0.98207254260045029</v>
      </c>
      <c r="G691" s="13">
        <v>1.3629286510955374</v>
      </c>
      <c r="H691" s="13">
        <v>0.87814490538186496</v>
      </c>
      <c r="I691" s="13">
        <v>31.972204124186213</v>
      </c>
      <c r="J691" s="13">
        <v>32.286398038850642</v>
      </c>
      <c r="K691" s="10">
        <v>25</v>
      </c>
      <c r="L691" s="13">
        <v>0.80068975667118281</v>
      </c>
      <c r="M691" s="13">
        <v>1.0313614233608457</v>
      </c>
      <c r="N691" s="13">
        <v>1.0414967109306659</v>
      </c>
      <c r="O691" s="13">
        <v>0.92844144224060565</v>
      </c>
    </row>
    <row r="692" spans="1:15" x14ac:dyDescent="0.3">
      <c r="A692" s="27"/>
      <c r="B692">
        <v>5</v>
      </c>
      <c r="C692">
        <v>33</v>
      </c>
      <c r="D692" s="13">
        <v>0.62985999999999998</v>
      </c>
      <c r="E692" s="13">
        <v>0.96179913015136531</v>
      </c>
      <c r="F692" s="13">
        <v>0.72791528928188731</v>
      </c>
      <c r="G692" s="13">
        <v>1.486703874765007</v>
      </c>
      <c r="H692" s="13">
        <v>0.86529299394353687</v>
      </c>
      <c r="I692" s="13">
        <v>32.160238905047322</v>
      </c>
      <c r="J692" s="13">
        <v>32.410173262520111</v>
      </c>
      <c r="K692" s="10">
        <v>25</v>
      </c>
      <c r="L692" s="13">
        <v>0.59347379197574235</v>
      </c>
      <c r="M692" s="13">
        <v>0.97455269409234313</v>
      </c>
      <c r="N692" s="13">
        <v>0.98212646250060942</v>
      </c>
      <c r="O692" s="13">
        <v>0.94223127675315521</v>
      </c>
    </row>
    <row r="693" spans="1:15" x14ac:dyDescent="0.3">
      <c r="A693" s="27"/>
      <c r="B693">
        <v>5</v>
      </c>
      <c r="C693">
        <v>32</v>
      </c>
      <c r="D693" s="13">
        <v>0.59728000000000003</v>
      </c>
      <c r="E693" s="13">
        <v>0.8640626778778504</v>
      </c>
      <c r="F693" s="13">
        <v>0.65394572983877941</v>
      </c>
      <c r="G693" s="13">
        <v>1.3390050779162495</v>
      </c>
      <c r="H693" s="13">
        <v>0.913347962601194</v>
      </c>
      <c r="I693" s="13">
        <v>31.772265264910278</v>
      </c>
      <c r="J693" s="13">
        <v>32.262474465671353</v>
      </c>
      <c r="K693" s="10">
        <v>25</v>
      </c>
      <c r="L693" s="13">
        <v>0.53316595728692273</v>
      </c>
      <c r="M693" s="13">
        <v>0.99288328952844618</v>
      </c>
      <c r="N693" s="13">
        <v>1.0082023270522298</v>
      </c>
      <c r="O693" s="13">
        <v>0.89265663890792046</v>
      </c>
    </row>
    <row r="694" spans="1:15" x14ac:dyDescent="0.3">
      <c r="A694" s="27"/>
      <c r="B694">
        <v>5</v>
      </c>
      <c r="C694">
        <v>32</v>
      </c>
      <c r="D694" s="13">
        <v>0.68851799999999996</v>
      </c>
      <c r="E694" s="13">
        <v>1.0382780655300607</v>
      </c>
      <c r="F694" s="13">
        <v>0.78579659175446548</v>
      </c>
      <c r="G694" s="13">
        <v>1.7045402311902438</v>
      </c>
      <c r="H694" s="13">
        <v>0.87620385125714351</v>
      </c>
      <c r="I694" s="13">
        <v>32.323520974904525</v>
      </c>
      <c r="J694" s="13">
        <v>32.628009618945349</v>
      </c>
      <c r="K694" s="10">
        <v>25</v>
      </c>
      <c r="L694" s="13">
        <v>0.64066477225695651</v>
      </c>
      <c r="M694" s="13">
        <v>1.0101100304657664</v>
      </c>
      <c r="N694" s="13">
        <v>1.0196253005920421</v>
      </c>
      <c r="O694" s="13">
        <v>0.93049821828471668</v>
      </c>
    </row>
    <row r="695" spans="1:15" x14ac:dyDescent="0.3">
      <c r="A695" s="27"/>
      <c r="B695">
        <v>5</v>
      </c>
      <c r="C695">
        <v>32</v>
      </c>
      <c r="D695" s="13">
        <v>0.92982299999999996</v>
      </c>
      <c r="E695" s="13">
        <v>1.4635994937012546</v>
      </c>
      <c r="F695" s="13">
        <v>1.1076912168580424</v>
      </c>
      <c r="G695" s="13">
        <v>1.7705695718244565</v>
      </c>
      <c r="H695" s="13">
        <v>0.83942436831578005</v>
      </c>
      <c r="I695" s="13">
        <v>32.573447730245555</v>
      </c>
      <c r="J695" s="13">
        <v>32.694038959579558</v>
      </c>
      <c r="K695" s="10">
        <v>25</v>
      </c>
      <c r="L695" s="13">
        <v>0.90310743088732159</v>
      </c>
      <c r="M695" s="13">
        <v>1.0179202415701736</v>
      </c>
      <c r="N695" s="13">
        <v>1.0216887174868612</v>
      </c>
      <c r="O695" s="13">
        <v>0.97126811327244178</v>
      </c>
    </row>
    <row r="696" spans="1:15" x14ac:dyDescent="0.3">
      <c r="A696" s="27"/>
      <c r="B696">
        <v>5</v>
      </c>
      <c r="C696">
        <v>31</v>
      </c>
      <c r="D696" s="13">
        <v>0.56636799999999998</v>
      </c>
      <c r="E696" s="13">
        <v>0.96918359756172667</v>
      </c>
      <c r="F696" s="13">
        <v>0.73350405159482468</v>
      </c>
      <c r="G696" s="13">
        <v>1.5422062989777459</v>
      </c>
      <c r="H696" s="13">
        <v>0.77214024758087108</v>
      </c>
      <c r="I696" s="13">
        <v>32.681505061073388</v>
      </c>
      <c r="J696" s="13">
        <v>32.465675686732851</v>
      </c>
      <c r="K696" s="10">
        <v>25</v>
      </c>
      <c r="L696" s="13">
        <v>0.59803034410639233</v>
      </c>
      <c r="M696" s="13">
        <v>1.0542420987443029</v>
      </c>
      <c r="N696" s="13">
        <v>1.0472798608623501</v>
      </c>
      <c r="O696" s="13">
        <v>1.055904189690082</v>
      </c>
    </row>
    <row r="697" spans="1:15" x14ac:dyDescent="0.3">
      <c r="A697" s="27"/>
      <c r="B697">
        <v>5</v>
      </c>
      <c r="C697">
        <v>31</v>
      </c>
      <c r="D697" s="13">
        <v>0.778999</v>
      </c>
      <c r="E697" s="13">
        <v>1.0773521045188423</v>
      </c>
      <c r="F697" s="13">
        <v>0.81536886885712256</v>
      </c>
      <c r="G697" s="13">
        <v>1.2307339944004483</v>
      </c>
      <c r="H697" s="13">
        <v>0.95539458244450626</v>
      </c>
      <c r="I697" s="13">
        <v>31.453761082177916</v>
      </c>
      <c r="J697" s="13">
        <v>32.154203382155558</v>
      </c>
      <c r="K697" s="10">
        <v>25</v>
      </c>
      <c r="L697" s="13">
        <v>0.66477523083351064</v>
      </c>
      <c r="M697" s="13">
        <v>1.0146374542638037</v>
      </c>
      <c r="N697" s="13">
        <v>1.0372323671663084</v>
      </c>
      <c r="O697" s="13">
        <v>0.85337109653993215</v>
      </c>
    </row>
    <row r="698" spans="1:15" x14ac:dyDescent="0.3">
      <c r="A698" s="27"/>
      <c r="B698">
        <v>5</v>
      </c>
      <c r="C698">
        <v>34</v>
      </c>
      <c r="D698" s="13">
        <v>0.73820200000000002</v>
      </c>
      <c r="E698" s="13">
        <v>1.1490611309507153</v>
      </c>
      <c r="F698" s="13">
        <v>0.86964017674556338</v>
      </c>
      <c r="G698" s="13">
        <v>1.6524975991776625</v>
      </c>
      <c r="H698" s="13">
        <v>0.84885912557830323</v>
      </c>
      <c r="I698" s="13">
        <v>32.408201971286147</v>
      </c>
      <c r="J698" s="13">
        <v>32.575966986932769</v>
      </c>
      <c r="K698" s="10">
        <v>25</v>
      </c>
      <c r="L698" s="13">
        <v>0.70902296042826995</v>
      </c>
      <c r="M698" s="13">
        <v>0.95318241092018074</v>
      </c>
      <c r="N698" s="13">
        <v>0.95811667608625795</v>
      </c>
      <c r="O698" s="13">
        <v>0.96047282509160081</v>
      </c>
    </row>
    <row r="699" spans="1:15" x14ac:dyDescent="0.3">
      <c r="A699" s="27"/>
      <c r="B699">
        <v>5</v>
      </c>
      <c r="C699">
        <v>32</v>
      </c>
      <c r="D699" s="13">
        <v>0.68570200000000003</v>
      </c>
      <c r="E699" s="13">
        <v>1.294277173301378</v>
      </c>
      <c r="F699" s="13">
        <v>0.97954355902395851</v>
      </c>
      <c r="G699" s="13">
        <v>1.2901595004824018</v>
      </c>
      <c r="H699" s="13">
        <v>0.70002195786295662</v>
      </c>
      <c r="I699" s="13">
        <v>32.790049711167619</v>
      </c>
      <c r="J699" s="13">
        <v>32.213628888237508</v>
      </c>
      <c r="K699" s="10">
        <v>25</v>
      </c>
      <c r="L699" s="13">
        <v>0.79862786087769611</v>
      </c>
      <c r="M699" s="13">
        <v>1.0246890534739881</v>
      </c>
      <c r="N699" s="13">
        <v>1.0066759027574221</v>
      </c>
      <c r="O699" s="13">
        <v>1.1646864977463913</v>
      </c>
    </row>
    <row r="700" spans="1:15" x14ac:dyDescent="0.3">
      <c r="A700" s="27"/>
      <c r="B700">
        <v>5</v>
      </c>
      <c r="C700">
        <v>32</v>
      </c>
      <c r="D700" s="13">
        <v>0.67777500000000002</v>
      </c>
      <c r="E700" s="13">
        <v>1.0067191118677175</v>
      </c>
      <c r="F700" s="13">
        <v>0.76191193209487218</v>
      </c>
      <c r="G700" s="13">
        <v>1.5945253411484324</v>
      </c>
      <c r="H700" s="13">
        <v>0.88957131585597016</v>
      </c>
      <c r="I700" s="13">
        <v>32.146668761868582</v>
      </c>
      <c r="J700" s="13">
        <v>32.517994728903538</v>
      </c>
      <c r="K700" s="10">
        <v>25</v>
      </c>
      <c r="L700" s="13">
        <v>0.62119146300387995</v>
      </c>
      <c r="M700" s="13">
        <v>1.0045833988083932</v>
      </c>
      <c r="N700" s="13">
        <v>1.0161873352782356</v>
      </c>
      <c r="O700" s="13">
        <v>0.91651575080798187</v>
      </c>
    </row>
    <row r="701" spans="1:15" x14ac:dyDescent="0.3">
      <c r="A701" s="27"/>
      <c r="B701">
        <v>5</v>
      </c>
      <c r="C701">
        <v>30</v>
      </c>
      <c r="D701" s="13">
        <v>0.85464600000000002</v>
      </c>
      <c r="E701" s="13">
        <v>1.3090598682884358</v>
      </c>
      <c r="F701" s="13">
        <v>0.99073149771150604</v>
      </c>
      <c r="G701" s="13">
        <v>1.3065121718088024</v>
      </c>
      <c r="H701" s="13">
        <v>0.86264139373195425</v>
      </c>
      <c r="I701" s="13">
        <v>31.993305203149031</v>
      </c>
      <c r="J701" s="13">
        <v>32.22998155956391</v>
      </c>
      <c r="K701" s="10">
        <v>25</v>
      </c>
      <c r="L701" s="13">
        <v>0.80774945578723745</v>
      </c>
      <c r="M701" s="13">
        <v>1.0664435067716345</v>
      </c>
      <c r="N701" s="13">
        <v>1.0743327186521303</v>
      </c>
      <c r="O701" s="13">
        <v>0.94512752155540125</v>
      </c>
    </row>
    <row r="702" spans="1:15" x14ac:dyDescent="0.3">
      <c r="A702" s="27"/>
      <c r="B702">
        <v>5</v>
      </c>
      <c r="C702">
        <v>32</v>
      </c>
      <c r="D702" s="13">
        <v>0.76182399999999995</v>
      </c>
      <c r="E702" s="13">
        <v>1.0764454744375718</v>
      </c>
      <c r="F702" s="13">
        <v>0.81468270697862721</v>
      </c>
      <c r="G702" s="13">
        <v>1.4702643929212398</v>
      </c>
      <c r="H702" s="13">
        <v>0.93511743096320077</v>
      </c>
      <c r="I702" s="13">
        <v>31.794677238105237</v>
      </c>
      <c r="J702" s="13">
        <v>32.393733780676342</v>
      </c>
      <c r="K702" s="10">
        <v>25</v>
      </c>
      <c r="L702" s="13">
        <v>0.66421579885298221</v>
      </c>
      <c r="M702" s="13">
        <v>0.99358366369078865</v>
      </c>
      <c r="N702" s="13">
        <v>1.0123041806461357</v>
      </c>
      <c r="O702" s="13">
        <v>0.87187565481394946</v>
      </c>
    </row>
    <row r="703" spans="1:15" x14ac:dyDescent="0.3">
      <c r="A703" s="27"/>
      <c r="B703">
        <v>5</v>
      </c>
      <c r="C703">
        <v>33</v>
      </c>
      <c r="D703" s="13">
        <v>0.66518999999999995</v>
      </c>
      <c r="E703" s="13">
        <v>1.026518401247756</v>
      </c>
      <c r="F703" s="13">
        <v>0.77689656350577652</v>
      </c>
      <c r="G703" s="13">
        <v>1.3636718543316262</v>
      </c>
      <c r="H703" s="13">
        <v>0.8562143678410723</v>
      </c>
      <c r="I703" s="13">
        <v>32.082600015126268</v>
      </c>
      <c r="J703" s="13">
        <v>32.287141242086733</v>
      </c>
      <c r="K703" s="10">
        <v>25</v>
      </c>
      <c r="L703" s="13">
        <v>0.63340852473583154</v>
      </c>
      <c r="M703" s="13">
        <v>0.97220000045837174</v>
      </c>
      <c r="N703" s="13">
        <v>0.97839821945717376</v>
      </c>
      <c r="O703" s="13">
        <v>0.95222195874236171</v>
      </c>
    </row>
    <row r="704" spans="1:15" x14ac:dyDescent="0.3">
      <c r="A704" s="27"/>
      <c r="B704">
        <v>5</v>
      </c>
      <c r="C704">
        <v>32</v>
      </c>
      <c r="D704" s="13">
        <v>0.65903400000000001</v>
      </c>
      <c r="E704" s="13">
        <v>1.0000970437039818</v>
      </c>
      <c r="F704" s="13">
        <v>0.75690017390967668</v>
      </c>
      <c r="G704" s="13">
        <v>1.0743521734082466</v>
      </c>
      <c r="H704" s="13">
        <v>0.87070134572150948</v>
      </c>
      <c r="I704" s="13">
        <v>31.720845444800698</v>
      </c>
      <c r="J704" s="13">
        <v>31.997821561163352</v>
      </c>
      <c r="K704" s="10">
        <v>25</v>
      </c>
      <c r="L704" s="13">
        <v>0.61710534587125632</v>
      </c>
      <c r="M704" s="13">
        <v>0.99127642015002182</v>
      </c>
      <c r="N704" s="13">
        <v>0.99993192378635476</v>
      </c>
      <c r="O704" s="13">
        <v>0.93637861759978436</v>
      </c>
    </row>
    <row r="705" spans="1:15" x14ac:dyDescent="0.3">
      <c r="A705" s="27"/>
      <c r="B705">
        <v>5</v>
      </c>
      <c r="C705">
        <v>32</v>
      </c>
      <c r="D705" s="13">
        <v>0.74550700000000003</v>
      </c>
      <c r="E705" s="13">
        <v>1.0291695696110055</v>
      </c>
      <c r="F705" s="13">
        <v>0.77890303858521015</v>
      </c>
      <c r="G705" s="13">
        <v>1.3909710526971923</v>
      </c>
      <c r="H705" s="13">
        <v>0.95712426716697596</v>
      </c>
      <c r="I705" s="13">
        <v>31.605349716862314</v>
      </c>
      <c r="J705" s="13">
        <v>32.314440440452302</v>
      </c>
      <c r="K705" s="10">
        <v>25</v>
      </c>
      <c r="L705" s="13">
        <v>0.63504441615263507</v>
      </c>
      <c r="M705" s="13">
        <v>0.98766717865194731</v>
      </c>
      <c r="N705" s="13">
        <v>1.0098262637641344</v>
      </c>
      <c r="O705" s="13">
        <v>0.85182891126794924</v>
      </c>
    </row>
    <row r="706" spans="1:15" x14ac:dyDescent="0.3">
      <c r="A706" s="27"/>
      <c r="B706">
        <v>5</v>
      </c>
      <c r="C706">
        <v>32</v>
      </c>
      <c r="D706" s="13">
        <v>0.80606599999999995</v>
      </c>
      <c r="E706" s="13">
        <v>1.7487645508430529</v>
      </c>
      <c r="F706" s="13">
        <v>1.3235117541772954</v>
      </c>
      <c r="G706" s="13">
        <v>1.8260504805920292</v>
      </c>
      <c r="H706" s="13">
        <v>0.60903576976621299</v>
      </c>
      <c r="I706" s="13">
        <v>33.780871631760967</v>
      </c>
      <c r="J706" s="13">
        <v>32.749519868347136</v>
      </c>
      <c r="K706" s="10">
        <v>25</v>
      </c>
      <c r="L706" s="13">
        <v>1.0790672363139369</v>
      </c>
      <c r="M706" s="13">
        <v>1.0556522384925302</v>
      </c>
      <c r="N706" s="13">
        <v>1.023422495885848</v>
      </c>
      <c r="O706" s="13">
        <v>1.3386834779210846</v>
      </c>
    </row>
    <row r="707" spans="1:15" x14ac:dyDescent="0.3">
      <c r="A707" s="27"/>
      <c r="B707">
        <v>5</v>
      </c>
      <c r="C707">
        <v>32</v>
      </c>
      <c r="D707" s="13">
        <v>0.62621800000000005</v>
      </c>
      <c r="E707" s="13">
        <v>0.99285194699257029</v>
      </c>
      <c r="F707" s="13">
        <v>0.75141689106689391</v>
      </c>
      <c r="G707" s="13">
        <v>1.5484190281066343</v>
      </c>
      <c r="H707" s="13">
        <v>0.8333829162542099</v>
      </c>
      <c r="I707" s="13">
        <v>32.381504446835585</v>
      </c>
      <c r="J707" s="13">
        <v>32.471888415861741</v>
      </c>
      <c r="K707" s="10">
        <v>25</v>
      </c>
      <c r="L707" s="13">
        <v>0.61263479179841607</v>
      </c>
      <c r="M707" s="13">
        <v>1.011922013963612</v>
      </c>
      <c r="N707" s="13">
        <v>1.0147465129956794</v>
      </c>
      <c r="O707" s="13">
        <v>0.97830913802927422</v>
      </c>
    </row>
    <row r="708" spans="1:15" x14ac:dyDescent="0.3">
      <c r="A708" s="27"/>
      <c r="B708">
        <v>5</v>
      </c>
      <c r="C708">
        <v>31</v>
      </c>
      <c r="D708" s="13">
        <v>0.45373000000000002</v>
      </c>
      <c r="E708" s="13">
        <v>1.0915205056722261</v>
      </c>
      <c r="F708" s="13">
        <v>0.82609189355210655</v>
      </c>
      <c r="G708" s="13">
        <v>1.5192120018945077</v>
      </c>
      <c r="H708" s="13">
        <v>0.54924882272964781</v>
      </c>
      <c r="I708" s="13">
        <v>33.772967888246271</v>
      </c>
      <c r="J708" s="13">
        <v>32.442681389649614</v>
      </c>
      <c r="K708" s="10">
        <v>25</v>
      </c>
      <c r="L708" s="13">
        <v>0.6735177785185027</v>
      </c>
      <c r="M708" s="13">
        <v>1.0894505770402023</v>
      </c>
      <c r="N708" s="13">
        <v>1.046538109343536</v>
      </c>
      <c r="O708" s="13">
        <v>1.4844021301622168</v>
      </c>
    </row>
    <row r="709" spans="1:15" x14ac:dyDescent="0.3">
      <c r="A709" s="27"/>
      <c r="B709">
        <v>5</v>
      </c>
      <c r="C709">
        <v>34</v>
      </c>
      <c r="D709" s="13">
        <v>0.71299900000000005</v>
      </c>
      <c r="E709" s="13">
        <v>1.2678185474056773</v>
      </c>
      <c r="F709" s="13">
        <v>0.95951896374298851</v>
      </c>
      <c r="G709" s="13">
        <v>1.8229124868228652</v>
      </c>
      <c r="H709" s="13">
        <v>0.74307963358917006</v>
      </c>
      <c r="I709" s="13">
        <v>33.107514318877016</v>
      </c>
      <c r="J709" s="13">
        <v>32.74638187457797</v>
      </c>
      <c r="K709" s="10">
        <v>25</v>
      </c>
      <c r="L709" s="13">
        <v>0.78230168574555836</v>
      </c>
      <c r="M709" s="13">
        <v>0.97375042114344168</v>
      </c>
      <c r="N709" s="13">
        <v>0.96312887866405794</v>
      </c>
      <c r="O709" s="13">
        <v>1.0971988540594844</v>
      </c>
    </row>
    <row r="710" spans="1:15" x14ac:dyDescent="0.3">
      <c r="A710" s="27"/>
      <c r="B710">
        <v>5</v>
      </c>
      <c r="C710">
        <v>32</v>
      </c>
      <c r="D710" s="13">
        <v>0.70408899999999996</v>
      </c>
      <c r="E710" s="13">
        <v>1.1028692747718898</v>
      </c>
      <c r="F710" s="13">
        <v>0.83468094534390314</v>
      </c>
      <c r="G710" s="13">
        <v>1.4941409521860438</v>
      </c>
      <c r="H710" s="13">
        <v>0.84354267810666628</v>
      </c>
      <c r="I710" s="13">
        <v>32.27642756165271</v>
      </c>
      <c r="J710" s="13">
        <v>32.417610339941149</v>
      </c>
      <c r="K710" s="10">
        <v>25</v>
      </c>
      <c r="L710" s="13">
        <v>0.68052048503038576</v>
      </c>
      <c r="M710" s="13">
        <v>1.0086383613016472</v>
      </c>
      <c r="N710" s="13">
        <v>1.0130503231231609</v>
      </c>
      <c r="O710" s="13">
        <v>0.96652622755132633</v>
      </c>
    </row>
    <row r="711" spans="1:15" x14ac:dyDescent="0.3">
      <c r="A711" s="27"/>
      <c r="B711">
        <v>5</v>
      </c>
      <c r="C711">
        <v>32</v>
      </c>
      <c r="D711" s="13">
        <v>0.97674099999999997</v>
      </c>
      <c r="E711" s="13">
        <v>1.3932692634148665</v>
      </c>
      <c r="F711" s="13">
        <v>1.0544634187458513</v>
      </c>
      <c r="G711" s="13">
        <v>1.2719311972004155</v>
      </c>
      <c r="H711" s="13">
        <v>0.92629197242490202</v>
      </c>
      <c r="I711" s="13">
        <v>31.640471335075905</v>
      </c>
      <c r="J711" s="13">
        <v>32.195400584955522</v>
      </c>
      <c r="K711" s="10">
        <v>25</v>
      </c>
      <c r="L711" s="13">
        <v>0.85971048120197391</v>
      </c>
      <c r="M711" s="13">
        <v>0.98876472922112202</v>
      </c>
      <c r="N711" s="13">
        <v>1.00610626827986</v>
      </c>
      <c r="O711" s="13">
        <v>0.88018264944542512</v>
      </c>
    </row>
    <row r="712" spans="1:15" x14ac:dyDescent="0.3">
      <c r="A712" s="27"/>
      <c r="B712">
        <v>5</v>
      </c>
      <c r="C712">
        <v>31</v>
      </c>
      <c r="D712" s="13">
        <v>0.66588800000000004</v>
      </c>
      <c r="E712" s="13">
        <v>1.0687313914655705</v>
      </c>
      <c r="F712" s="13">
        <v>0.80884448279846521</v>
      </c>
      <c r="G712" s="13">
        <v>1.1881839767435993</v>
      </c>
      <c r="H712" s="13">
        <v>0.82325838175484622</v>
      </c>
      <c r="I712" s="13">
        <v>32.071892067969365</v>
      </c>
      <c r="J712" s="13">
        <v>32.111653364498707</v>
      </c>
      <c r="K712" s="10">
        <v>25</v>
      </c>
      <c r="L712" s="13">
        <v>0.65945585893466652</v>
      </c>
      <c r="M712" s="13">
        <v>1.0345771634828826</v>
      </c>
      <c r="N712" s="13">
        <v>1.0358597859515712</v>
      </c>
      <c r="O712" s="13">
        <v>0.99034050611313984</v>
      </c>
    </row>
    <row r="713" spans="1:15" x14ac:dyDescent="0.3">
      <c r="A713" s="27"/>
      <c r="B713">
        <v>5</v>
      </c>
      <c r="C713">
        <v>33</v>
      </c>
      <c r="D713" s="13">
        <v>1.1034139999999999</v>
      </c>
      <c r="E713" s="13">
        <v>1.5277294566858588</v>
      </c>
      <c r="F713" s="13">
        <v>1.1562264869515266</v>
      </c>
      <c r="G713" s="13">
        <v>1.1399208753925227</v>
      </c>
      <c r="H713" s="13">
        <v>0.95432340674812721</v>
      </c>
      <c r="I713" s="13">
        <v>31.368303841651887</v>
      </c>
      <c r="J713" s="13">
        <v>32.063390263147625</v>
      </c>
      <c r="K713" s="10">
        <v>25</v>
      </c>
      <c r="L713" s="13">
        <v>0.94267853374925414</v>
      </c>
      <c r="M713" s="13">
        <v>0.950554661868239</v>
      </c>
      <c r="N713" s="13">
        <v>0.97161788676204919</v>
      </c>
      <c r="O713" s="13">
        <v>0.85432895880354454</v>
      </c>
    </row>
    <row r="714" spans="1:15" x14ac:dyDescent="0.3">
      <c r="A714" s="27"/>
      <c r="B714">
        <v>5</v>
      </c>
      <c r="C714">
        <v>33</v>
      </c>
      <c r="D714" s="13">
        <v>0.80772200000000005</v>
      </c>
      <c r="E714" s="13">
        <v>1.1223028688069752</v>
      </c>
      <c r="F714" s="13">
        <v>0.84938880874320744</v>
      </c>
      <c r="G714" s="13">
        <v>1.2682128270440649</v>
      </c>
      <c r="H714" s="13">
        <v>0.95094495204750884</v>
      </c>
      <c r="I714" s="13">
        <v>31.51348806680652</v>
      </c>
      <c r="J714" s="13">
        <v>32.191682214799172</v>
      </c>
      <c r="K714" s="10">
        <v>25</v>
      </c>
      <c r="L714" s="13">
        <v>0.69251189610798181</v>
      </c>
      <c r="M714" s="13">
        <v>0.95495418384262187</v>
      </c>
      <c r="N714" s="13">
        <v>0.97550552166058102</v>
      </c>
      <c r="O714" s="13">
        <v>0.85736416255590631</v>
      </c>
    </row>
    <row r="715" spans="1:15" x14ac:dyDescent="0.3">
      <c r="A715" s="27"/>
      <c r="B715">
        <v>5</v>
      </c>
      <c r="C715">
        <v>32</v>
      </c>
      <c r="D715" s="13">
        <v>0.59227399999999997</v>
      </c>
      <c r="E715" s="13">
        <v>1.0381706408805471</v>
      </c>
      <c r="F715" s="13">
        <v>0.7857152899083989</v>
      </c>
      <c r="G715" s="13">
        <v>1.3735362906941564</v>
      </c>
      <c r="H715" s="13">
        <v>0.75380230931874714</v>
      </c>
      <c r="I715" s="13">
        <v>32.604524744100416</v>
      </c>
      <c r="J715" s="13">
        <v>32.29700567844926</v>
      </c>
      <c r="K715" s="10">
        <v>25</v>
      </c>
      <c r="L715" s="13">
        <v>0.640598486364092</v>
      </c>
      <c r="M715" s="13">
        <v>1.018891398253138</v>
      </c>
      <c r="N715" s="13">
        <v>1.0092814274515394</v>
      </c>
      <c r="O715" s="13">
        <v>1.0815914363353651</v>
      </c>
    </row>
    <row r="716" spans="1:15" x14ac:dyDescent="0.3">
      <c r="A716" s="27"/>
      <c r="B716">
        <v>5</v>
      </c>
      <c r="C716">
        <v>32</v>
      </c>
      <c r="D716" s="13">
        <v>0.63391699999999995</v>
      </c>
      <c r="E716" s="13">
        <v>1.0458304631946183</v>
      </c>
      <c r="F716" s="13">
        <v>0.79151244817232591</v>
      </c>
      <c r="G716" s="13">
        <v>1.3985755094954759</v>
      </c>
      <c r="H716" s="13">
        <v>0.80089327901762231</v>
      </c>
      <c r="I716" s="13">
        <v>32.394109114407364</v>
      </c>
      <c r="J716" s="13">
        <v>32.322044897250578</v>
      </c>
      <c r="K716" s="10">
        <v>25</v>
      </c>
      <c r="L716" s="13">
        <v>0.64532494498947746</v>
      </c>
      <c r="M716" s="13">
        <v>1.0123159098252301</v>
      </c>
      <c r="N716" s="13">
        <v>1.0100639030390806</v>
      </c>
      <c r="O716" s="13">
        <v>1.0179959600223334</v>
      </c>
    </row>
    <row r="717" spans="1:15" x14ac:dyDescent="0.3">
      <c r="A717" s="27"/>
      <c r="B717">
        <v>5</v>
      </c>
      <c r="C717">
        <v>31</v>
      </c>
      <c r="D717" s="13">
        <v>0.62351999999999996</v>
      </c>
      <c r="E717" s="13">
        <v>0.95033550681626378</v>
      </c>
      <c r="F717" s="13">
        <v>0.71923931273481378</v>
      </c>
      <c r="G717" s="13">
        <v>1.4971755120274333</v>
      </c>
      <c r="H717" s="13">
        <v>0.86691590540170338</v>
      </c>
      <c r="I717" s="13">
        <v>32.162595985018918</v>
      </c>
      <c r="J717" s="13">
        <v>32.420644899782538</v>
      </c>
      <c r="K717" s="10">
        <v>25</v>
      </c>
      <c r="L717" s="13">
        <v>0.58640021517868957</v>
      </c>
      <c r="M717" s="13">
        <v>1.0375030962909328</v>
      </c>
      <c r="N717" s="13">
        <v>1.0458272548316947</v>
      </c>
      <c r="O717" s="13">
        <v>0.94046737102047984</v>
      </c>
    </row>
    <row r="718" spans="1:15" x14ac:dyDescent="0.3">
      <c r="A718" s="27"/>
      <c r="B718">
        <v>5</v>
      </c>
      <c r="C718">
        <v>33</v>
      </c>
      <c r="D718" s="13">
        <v>1.0002169999999999</v>
      </c>
      <c r="E718" s="13">
        <v>1.3791372396031316</v>
      </c>
      <c r="F718" s="13">
        <v>1.0437679253953438</v>
      </c>
      <c r="G718" s="13">
        <v>1.074355647020266</v>
      </c>
      <c r="H718" s="13">
        <v>0.95827527907714904</v>
      </c>
      <c r="I718" s="13">
        <v>31.282979251634519</v>
      </c>
      <c r="J718" s="13">
        <v>31.997825034775371</v>
      </c>
      <c r="K718" s="10">
        <v>25</v>
      </c>
      <c r="L718" s="13">
        <v>0.85099037999069282</v>
      </c>
      <c r="M718" s="13">
        <v>0.94796906823134908</v>
      </c>
      <c r="N718" s="13">
        <v>0.96963106165985968</v>
      </c>
      <c r="O718" s="13">
        <v>0.8508057551418271</v>
      </c>
    </row>
    <row r="719" spans="1:15" x14ac:dyDescent="0.3">
      <c r="A719" s="27"/>
      <c r="B719">
        <v>5</v>
      </c>
      <c r="C719">
        <v>34</v>
      </c>
      <c r="D719" s="13">
        <v>0.53285499999999997</v>
      </c>
      <c r="E719" s="13">
        <v>1.0507773673392189</v>
      </c>
      <c r="F719" s="13">
        <v>0.79525639745298293</v>
      </c>
      <c r="G719" s="13">
        <v>1.5230059140536394</v>
      </c>
      <c r="H719" s="13">
        <v>0.67004176477750799</v>
      </c>
      <c r="I719" s="13">
        <v>33.1727970901661</v>
      </c>
      <c r="J719" s="13">
        <v>32.446475301808746</v>
      </c>
      <c r="K719" s="10">
        <v>25</v>
      </c>
      <c r="L719" s="13">
        <v>0.64837740976013558</v>
      </c>
      <c r="M719" s="13">
        <v>0.9756705026519441</v>
      </c>
      <c r="N719" s="13">
        <v>0.95430809711202191</v>
      </c>
      <c r="O719" s="13">
        <v>1.2167989598673854</v>
      </c>
    </row>
    <row r="720" spans="1:15" x14ac:dyDescent="0.3">
      <c r="A720" s="27"/>
      <c r="B720">
        <v>5</v>
      </c>
      <c r="C720">
        <v>31</v>
      </c>
      <c r="D720" s="13">
        <v>0.73649600000000004</v>
      </c>
      <c r="E720" s="13">
        <v>1.0573103288297687</v>
      </c>
      <c r="F720" s="13">
        <v>0.80020071732621123</v>
      </c>
      <c r="G720" s="13">
        <v>1.3986186721843674</v>
      </c>
      <c r="H720" s="13">
        <v>0.92038907745662368</v>
      </c>
      <c r="I720" s="13">
        <v>31.796673284901246</v>
      </c>
      <c r="J720" s="13">
        <v>32.322088059939475</v>
      </c>
      <c r="K720" s="10">
        <v>25</v>
      </c>
      <c r="L720" s="13">
        <v>0.65240854402412474</v>
      </c>
      <c r="M720" s="13">
        <v>1.0256991382226208</v>
      </c>
      <c r="N720" s="13">
        <v>1.0426480019335314</v>
      </c>
      <c r="O720" s="13">
        <v>0.88582768137793644</v>
      </c>
    </row>
    <row r="721" spans="1:15" x14ac:dyDescent="0.3">
      <c r="A721" s="27"/>
      <c r="B721">
        <v>5</v>
      </c>
      <c r="C721">
        <v>33</v>
      </c>
      <c r="D721" s="13">
        <v>0.72747399999999995</v>
      </c>
      <c r="E721" s="13">
        <v>1.013681211069501</v>
      </c>
      <c r="F721" s="13">
        <v>0.76718103485822986</v>
      </c>
      <c r="G721" s="13">
        <v>1.3272337021708804</v>
      </c>
      <c r="H721" s="13">
        <v>0.9482429399919049</v>
      </c>
      <c r="I721" s="13">
        <v>31.586019002211355</v>
      </c>
      <c r="J721" s="13">
        <v>32.250703089925985</v>
      </c>
      <c r="K721" s="10">
        <v>25</v>
      </c>
      <c r="L721" s="13">
        <v>0.62548739474665838</v>
      </c>
      <c r="M721" s="13">
        <v>0.95715209097610165</v>
      </c>
      <c r="N721" s="13">
        <v>0.97729403302806017</v>
      </c>
      <c r="O721" s="13">
        <v>0.85980721612959143</v>
      </c>
    </row>
    <row r="722" spans="1:15" x14ac:dyDescent="0.3">
      <c r="A722" s="27"/>
      <c r="B722">
        <v>5</v>
      </c>
      <c r="C722">
        <v>31</v>
      </c>
      <c r="D722" s="13">
        <v>0.74812299999999998</v>
      </c>
      <c r="E722" s="13">
        <v>1.3120226760122129</v>
      </c>
      <c r="F722" s="13">
        <v>0.99297382978868365</v>
      </c>
      <c r="G722" s="13">
        <v>1.6221994040111001</v>
      </c>
      <c r="H722" s="13">
        <v>0.75341663350705756</v>
      </c>
      <c r="I722" s="13">
        <v>32.855116236475808</v>
      </c>
      <c r="J722" s="13">
        <v>32.545668791766204</v>
      </c>
      <c r="K722" s="10">
        <v>25</v>
      </c>
      <c r="L722" s="13">
        <v>0.80957764285832412</v>
      </c>
      <c r="M722" s="13">
        <v>1.0598424592411551</v>
      </c>
      <c r="N722" s="13">
        <v>1.0498602836053614</v>
      </c>
      <c r="O722" s="13">
        <v>1.0821451056287859</v>
      </c>
    </row>
    <row r="723" spans="1:15" x14ac:dyDescent="0.3">
      <c r="A723" s="27"/>
      <c r="B723">
        <v>5</v>
      </c>
      <c r="C723">
        <v>32</v>
      </c>
      <c r="D723" s="13">
        <v>0.75009899999999996</v>
      </c>
      <c r="E723" s="13">
        <v>1.0332618714834263</v>
      </c>
      <c r="F723" s="13">
        <v>0.78200020202392451</v>
      </c>
      <c r="G723" s="13">
        <v>1.0530734768965171</v>
      </c>
      <c r="H723" s="13">
        <v>0.95920563454924967</v>
      </c>
      <c r="I723" s="13">
        <v>31.257045304150271</v>
      </c>
      <c r="J723" s="13">
        <v>31.976542864651623</v>
      </c>
      <c r="K723" s="10">
        <v>25</v>
      </c>
      <c r="L723" s="13">
        <v>0.63756955246644409</v>
      </c>
      <c r="M723" s="13">
        <v>0.97678266575469597</v>
      </c>
      <c r="N723" s="13">
        <v>0.99926696452036323</v>
      </c>
      <c r="O723" s="13">
        <v>0.84998053919075234</v>
      </c>
    </row>
    <row r="724" spans="1:15" x14ac:dyDescent="0.3">
      <c r="A724" s="27"/>
      <c r="B724">
        <v>5</v>
      </c>
      <c r="C724">
        <v>33</v>
      </c>
      <c r="D724" s="13">
        <v>0.64116600000000001</v>
      </c>
      <c r="E724" s="13">
        <v>1.2151505118788759</v>
      </c>
      <c r="F724" s="13">
        <v>0.91965838671130928</v>
      </c>
      <c r="G724" s="13">
        <v>1.3049648594681797</v>
      </c>
      <c r="H724" s="13">
        <v>0.69717844067382917</v>
      </c>
      <c r="I724" s="13">
        <v>32.819072656099031</v>
      </c>
      <c r="J724" s="13">
        <v>32.228434247223284</v>
      </c>
      <c r="K724" s="10">
        <v>25</v>
      </c>
      <c r="L724" s="13">
        <v>0.74980311324728111</v>
      </c>
      <c r="M724" s="13">
        <v>0.99451735321512214</v>
      </c>
      <c r="N724" s="13">
        <v>0.97661921961282683</v>
      </c>
      <c r="O724" s="13">
        <v>1.1694367967847346</v>
      </c>
    </row>
    <row r="725" spans="1:15" x14ac:dyDescent="0.3">
      <c r="A725" s="27"/>
      <c r="B725">
        <v>6</v>
      </c>
      <c r="C725">
        <v>37</v>
      </c>
      <c r="D725" s="13">
        <v>0.835484</v>
      </c>
      <c r="E725" s="13">
        <v>1.3019357708096957</v>
      </c>
      <c r="F725" s="13">
        <v>1.0766922156459433</v>
      </c>
      <c r="G725" s="13">
        <v>1.6978196292871868</v>
      </c>
      <c r="H725" s="13">
        <v>0.77597291766316479</v>
      </c>
      <c r="I725" s="13">
        <v>37.344162494021013</v>
      </c>
      <c r="J725" s="13">
        <v>36.923469387755105</v>
      </c>
      <c r="K725" s="10">
        <v>36</v>
      </c>
      <c r="L725" s="13">
        <v>0.91097683211540215</v>
      </c>
      <c r="M725" s="13">
        <v>1.009301689027595</v>
      </c>
      <c r="N725" s="13">
        <v>0.99793160507446232</v>
      </c>
      <c r="O725" s="13">
        <v>1.0903582020905274</v>
      </c>
    </row>
    <row r="726" spans="1:15" x14ac:dyDescent="0.3">
      <c r="A726" s="27"/>
      <c r="B726">
        <v>6</v>
      </c>
      <c r="C726">
        <v>37</v>
      </c>
      <c r="D726" s="13">
        <v>0.64829700000000001</v>
      </c>
      <c r="E726" s="13">
        <v>1.0299658034700558</v>
      </c>
      <c r="F726" s="13">
        <v>0.8517748631240466</v>
      </c>
      <c r="G726" s="13">
        <v>1.1713496584510565</v>
      </c>
      <c r="H726" s="13">
        <v>0.76111309228150648</v>
      </c>
      <c r="I726" s="13">
        <v>37.433321446310963</v>
      </c>
      <c r="J726" s="13">
        <v>36.923469387755105</v>
      </c>
      <c r="K726" s="10">
        <v>36</v>
      </c>
      <c r="L726" s="13">
        <v>0.72067686123165464</v>
      </c>
      <c r="M726" s="13">
        <v>1.0117113904408368</v>
      </c>
      <c r="N726" s="13">
        <v>0.99793160507446232</v>
      </c>
      <c r="O726" s="13">
        <v>1.1116461455654656</v>
      </c>
    </row>
    <row r="727" spans="1:15" x14ac:dyDescent="0.3">
      <c r="A727" s="27"/>
      <c r="B727">
        <v>6</v>
      </c>
      <c r="C727">
        <v>37</v>
      </c>
      <c r="D727" s="13">
        <v>0.96817399999999998</v>
      </c>
      <c r="E727" s="13">
        <v>1.309756609857097</v>
      </c>
      <c r="F727" s="13">
        <v>1.0831599974758563</v>
      </c>
      <c r="G727" s="13">
        <v>1.1082579086477753</v>
      </c>
      <c r="H727" s="13">
        <v>0.89384209374070855</v>
      </c>
      <c r="I727" s="13">
        <v>36.636947437555747</v>
      </c>
      <c r="J727" s="13">
        <v>36.923469387755105</v>
      </c>
      <c r="K727" s="10">
        <v>36</v>
      </c>
      <c r="L727" s="13">
        <v>0.91644914752421458</v>
      </c>
      <c r="M727" s="13">
        <v>0.99018776858258772</v>
      </c>
      <c r="N727" s="13">
        <v>0.99793160507446232</v>
      </c>
      <c r="O727" s="13">
        <v>0.94657483832886924</v>
      </c>
    </row>
    <row r="728" spans="1:15" x14ac:dyDescent="0.3">
      <c r="A728" s="27"/>
      <c r="B728">
        <v>6</v>
      </c>
      <c r="C728">
        <v>36</v>
      </c>
      <c r="D728" s="13">
        <v>0.96258200000000005</v>
      </c>
      <c r="E728" s="13">
        <v>1.480692660759561</v>
      </c>
      <c r="F728" s="13">
        <v>1.2245229736735843</v>
      </c>
      <c r="G728" s="13">
        <v>1.3166223446706387</v>
      </c>
      <c r="H728" s="13">
        <v>0.7860873341659258</v>
      </c>
      <c r="I728" s="13">
        <v>37.283475995004444</v>
      </c>
      <c r="J728" s="13">
        <v>36.923469387755105</v>
      </c>
      <c r="K728" s="10">
        <v>36</v>
      </c>
      <c r="L728" s="13">
        <v>1.0360547268751834</v>
      </c>
      <c r="M728" s="13">
        <v>1.0356521109723458</v>
      </c>
      <c r="N728" s="13">
        <v>1.0256519274376419</v>
      </c>
      <c r="O728" s="13">
        <v>1.0763287978324791</v>
      </c>
    </row>
    <row r="729" spans="1:15" x14ac:dyDescent="0.3">
      <c r="A729" s="27"/>
      <c r="B729">
        <v>6</v>
      </c>
      <c r="C729">
        <v>38</v>
      </c>
      <c r="D729" s="13">
        <v>0.960727</v>
      </c>
      <c r="E729" s="13">
        <v>1.4775993432754742</v>
      </c>
      <c r="F729" s="13">
        <v>1.2219648207060489</v>
      </c>
      <c r="G729" s="13">
        <v>1.2347192261191275</v>
      </c>
      <c r="H729" s="13">
        <v>0.78621494147834281</v>
      </c>
      <c r="I729" s="13">
        <v>37.282710351129943</v>
      </c>
      <c r="J729" s="13">
        <v>36.923469387755105</v>
      </c>
      <c r="K729" s="10">
        <v>36</v>
      </c>
      <c r="L729" s="13">
        <v>1.0338903032334337</v>
      </c>
      <c r="M729" s="13">
        <v>0.98112395660868268</v>
      </c>
      <c r="N729" s="13">
        <v>0.97167024704618699</v>
      </c>
      <c r="O729" s="13">
        <v>1.0761541033336564</v>
      </c>
    </row>
    <row r="730" spans="1:15" x14ac:dyDescent="0.3">
      <c r="A730" s="27"/>
      <c r="B730">
        <v>6</v>
      </c>
      <c r="C730">
        <v>37</v>
      </c>
      <c r="D730" s="13">
        <v>0.93030800000000002</v>
      </c>
      <c r="E730" s="13">
        <v>1.3259938928764363</v>
      </c>
      <c r="F730" s="13">
        <v>1.0965881224434115</v>
      </c>
      <c r="G730" s="13">
        <v>1.3557485150030262</v>
      </c>
      <c r="H730" s="13">
        <v>0.84836592788101051</v>
      </c>
      <c r="I730" s="13">
        <v>36.909804432713941</v>
      </c>
      <c r="J730" s="13">
        <v>36.923469387755105</v>
      </c>
      <c r="K730" s="10">
        <v>36</v>
      </c>
      <c r="L730" s="13">
        <v>0.92781052876802195</v>
      </c>
      <c r="M730" s="13">
        <v>0.99756228196524166</v>
      </c>
      <c r="N730" s="13">
        <v>0.99793160507446232</v>
      </c>
      <c r="O730" s="13">
        <v>0.99731543614375229</v>
      </c>
    </row>
    <row r="731" spans="1:15" x14ac:dyDescent="0.3">
      <c r="A731" s="27"/>
      <c r="B731">
        <v>6</v>
      </c>
      <c r="C731">
        <v>38</v>
      </c>
      <c r="D731" s="13">
        <v>0.88446199999999997</v>
      </c>
      <c r="E731" s="13">
        <v>1.1897482609425942</v>
      </c>
      <c r="F731" s="13">
        <v>0.98391389180321764</v>
      </c>
      <c r="G731" s="13">
        <v>1.3444784331089579</v>
      </c>
      <c r="H731" s="13">
        <v>0.89892215911196016</v>
      </c>
      <c r="I731" s="13">
        <v>36.606467045328237</v>
      </c>
      <c r="J731" s="13">
        <v>36.923469387755105</v>
      </c>
      <c r="K731" s="10">
        <v>36</v>
      </c>
      <c r="L731" s="13">
        <v>0.83247816525867424</v>
      </c>
      <c r="M731" s="13">
        <v>0.96332808014021676</v>
      </c>
      <c r="N731" s="13">
        <v>0.97167024704618699</v>
      </c>
      <c r="O731" s="13">
        <v>0.94122547408331192</v>
      </c>
    </row>
    <row r="732" spans="1:15" x14ac:dyDescent="0.3">
      <c r="A732" s="27"/>
      <c r="B732">
        <v>6</v>
      </c>
      <c r="C732">
        <v>37</v>
      </c>
      <c r="D732" s="13">
        <v>0.83943699999999999</v>
      </c>
      <c r="E732" s="13">
        <v>1.1329785380268369</v>
      </c>
      <c r="F732" s="13">
        <v>0.9369657088603992</v>
      </c>
      <c r="G732" s="13">
        <v>1.2206294995396973</v>
      </c>
      <c r="H732" s="13">
        <v>0.89591005525803047</v>
      </c>
      <c r="I732" s="13">
        <v>36.624539668451817</v>
      </c>
      <c r="J732" s="13">
        <v>36.923469387755105</v>
      </c>
      <c r="K732" s="10">
        <v>36</v>
      </c>
      <c r="L732" s="13">
        <v>0.79275585060892573</v>
      </c>
      <c r="M732" s="13">
        <v>0.98985242347167068</v>
      </c>
      <c r="N732" s="13">
        <v>0.99793160507446232</v>
      </c>
      <c r="O732" s="13">
        <v>0.94438993111922132</v>
      </c>
    </row>
    <row r="733" spans="1:15" x14ac:dyDescent="0.3">
      <c r="A733" s="27"/>
      <c r="B733">
        <v>6</v>
      </c>
      <c r="C733">
        <v>36</v>
      </c>
      <c r="D733" s="13">
        <v>0.97905799999999998</v>
      </c>
      <c r="E733" s="13">
        <v>1.2001973323584583</v>
      </c>
      <c r="F733" s="13">
        <v>0.99255520430605515</v>
      </c>
      <c r="G733" s="13">
        <v>1.3503780746590994</v>
      </c>
      <c r="H733" s="13">
        <v>0.98640155807203511</v>
      </c>
      <c r="I733" s="13">
        <v>36.081590651567787</v>
      </c>
      <c r="J733" s="13">
        <v>36.923469387755105</v>
      </c>
      <c r="K733" s="10">
        <v>36</v>
      </c>
      <c r="L733" s="13">
        <v>0.83978947983377916</v>
      </c>
      <c r="M733" s="13">
        <v>1.0022664069879941</v>
      </c>
      <c r="N733" s="13">
        <v>1.0256519274376419</v>
      </c>
      <c r="O733" s="13">
        <v>0.85775253338799051</v>
      </c>
    </row>
    <row r="734" spans="1:15" x14ac:dyDescent="0.3">
      <c r="A734" s="27"/>
      <c r="B734">
        <v>6</v>
      </c>
      <c r="C734">
        <v>38</v>
      </c>
      <c r="D734" s="13">
        <v>0.91804399999999997</v>
      </c>
      <c r="E734" s="13">
        <v>1.3745967936387684</v>
      </c>
      <c r="F734" s="13">
        <v>1.1367823978307987</v>
      </c>
      <c r="G734" s="13">
        <v>1.2726159851394945</v>
      </c>
      <c r="H734" s="13">
        <v>0.80758111820855594</v>
      </c>
      <c r="I734" s="13">
        <v>37.154513290748667</v>
      </c>
      <c r="J734" s="13">
        <v>36.923469387755105</v>
      </c>
      <c r="K734" s="10">
        <v>36</v>
      </c>
      <c r="L734" s="13">
        <v>0.96181844034153396</v>
      </c>
      <c r="M734" s="13">
        <v>0.97775034975654385</v>
      </c>
      <c r="N734" s="13">
        <v>0.97167024704618699</v>
      </c>
      <c r="O734" s="13">
        <v>1.0476822901097704</v>
      </c>
    </row>
    <row r="735" spans="1:15" x14ac:dyDescent="0.3">
      <c r="A735" s="27"/>
      <c r="B735">
        <v>6</v>
      </c>
      <c r="C735">
        <v>39</v>
      </c>
      <c r="D735" s="13">
        <v>1.156749</v>
      </c>
      <c r="E735" s="13">
        <v>1.9057492150175981</v>
      </c>
      <c r="F735" s="13">
        <v>1.5760419144998994</v>
      </c>
      <c r="G735" s="13">
        <v>1.9377338078642909</v>
      </c>
      <c r="H735" s="13">
        <v>0.73395827189472496</v>
      </c>
      <c r="I735" s="13">
        <v>37.596250368631651</v>
      </c>
      <c r="J735" s="13">
        <v>36.923469387755105</v>
      </c>
      <c r="K735" s="10">
        <v>36</v>
      </c>
      <c r="L735" s="13">
        <v>1.3334708375232984</v>
      </c>
      <c r="M735" s="13">
        <v>0.96400641970850387</v>
      </c>
      <c r="N735" s="13">
        <v>0.94675562532705393</v>
      </c>
      <c r="O735" s="13">
        <v>1.1527745755762904</v>
      </c>
    </row>
    <row r="736" spans="1:15" x14ac:dyDescent="0.3">
      <c r="A736" s="27"/>
      <c r="B736">
        <v>6</v>
      </c>
      <c r="C736">
        <v>36</v>
      </c>
      <c r="D736" s="13">
        <v>0.95423899999999995</v>
      </c>
      <c r="E736" s="13">
        <v>1.280753454766747</v>
      </c>
      <c r="F736" s="13">
        <v>1.0591745812862923</v>
      </c>
      <c r="G736" s="13">
        <v>1.0675005028487208</v>
      </c>
      <c r="H736" s="13">
        <v>0.90092702077606934</v>
      </c>
      <c r="I736" s="13">
        <v>36.594437875343587</v>
      </c>
      <c r="J736" s="13">
        <v>36.923469387755105</v>
      </c>
      <c r="K736" s="10">
        <v>36</v>
      </c>
      <c r="L736" s="13">
        <v>0.89615536426858855</v>
      </c>
      <c r="M736" s="13">
        <v>1.0165121632039886</v>
      </c>
      <c r="N736" s="13">
        <v>1.0256519274376419</v>
      </c>
      <c r="O736" s="13">
        <v>0.93913093498441025</v>
      </c>
    </row>
    <row r="737" spans="1:15" x14ac:dyDescent="0.3">
      <c r="A737" s="27"/>
      <c r="B737">
        <v>6</v>
      </c>
      <c r="C737">
        <v>38</v>
      </c>
      <c r="D737" s="13">
        <v>0.85480100000000003</v>
      </c>
      <c r="E737" s="13">
        <v>1.4741008389813377</v>
      </c>
      <c r="F737" s="13">
        <v>1.2190715809438768</v>
      </c>
      <c r="G737" s="13">
        <v>1.6204525734827477</v>
      </c>
      <c r="H737" s="13">
        <v>0.70119016254825894</v>
      </c>
      <c r="I737" s="13">
        <v>37.792859024710445</v>
      </c>
      <c r="J737" s="13">
        <v>36.923469387755105</v>
      </c>
      <c r="K737" s="10">
        <v>36</v>
      </c>
      <c r="L737" s="13">
        <v>1.0314423665298951</v>
      </c>
      <c r="M737" s="13">
        <v>0.99454892170290643</v>
      </c>
      <c r="N737" s="13">
        <v>0.97167024704618699</v>
      </c>
      <c r="O737" s="13">
        <v>1.2066461861063511</v>
      </c>
    </row>
    <row r="738" spans="1:15" x14ac:dyDescent="0.3">
      <c r="A738" s="27"/>
      <c r="B738">
        <v>6</v>
      </c>
      <c r="C738">
        <v>36</v>
      </c>
      <c r="D738" s="13">
        <v>0.93559199999999998</v>
      </c>
      <c r="E738" s="13">
        <v>1.2627704316734434</v>
      </c>
      <c r="F738" s="13">
        <v>1.0443027408987287</v>
      </c>
      <c r="G738" s="13">
        <v>1.2919212510987597</v>
      </c>
      <c r="H738" s="13">
        <v>0.89590112460571347</v>
      </c>
      <c r="I738" s="13">
        <v>36.62459325236572</v>
      </c>
      <c r="J738" s="13">
        <v>36.923469387755105</v>
      </c>
      <c r="K738" s="10">
        <v>36</v>
      </c>
      <c r="L738" s="13">
        <v>0.88357247210394074</v>
      </c>
      <c r="M738" s="13">
        <v>1.0173498125657146</v>
      </c>
      <c r="N738" s="13">
        <v>1.0256519274376419</v>
      </c>
      <c r="O738" s="13">
        <v>0.94439934512473467</v>
      </c>
    </row>
    <row r="739" spans="1:15" x14ac:dyDescent="0.3">
      <c r="A739" s="27"/>
      <c r="B739">
        <v>6</v>
      </c>
      <c r="C739">
        <v>35</v>
      </c>
      <c r="D739" s="13">
        <v>0.81525800000000004</v>
      </c>
      <c r="E739" s="13">
        <v>1.4939023720647955</v>
      </c>
      <c r="F739" s="13">
        <v>1.2354473169877183</v>
      </c>
      <c r="G739" s="13">
        <v>1.1924991971196388</v>
      </c>
      <c r="H739" s="13">
        <v>0.65988892346115691</v>
      </c>
      <c r="I739" s="13">
        <v>38.040666459233059</v>
      </c>
      <c r="J739" s="13">
        <v>36.923469387755105</v>
      </c>
      <c r="K739" s="10">
        <v>36</v>
      </c>
      <c r="L739" s="13">
        <v>1.045297687417329</v>
      </c>
      <c r="M739" s="13">
        <v>1.0868761845495161</v>
      </c>
      <c r="N739" s="13">
        <v>1.0549562682215745</v>
      </c>
      <c r="O739" s="13">
        <v>1.2821679608385677</v>
      </c>
    </row>
    <row r="740" spans="1:15" x14ac:dyDescent="0.3">
      <c r="A740" s="27"/>
      <c r="B740">
        <v>6</v>
      </c>
      <c r="C740">
        <v>35</v>
      </c>
      <c r="D740" s="13">
        <v>1.0006409999999999</v>
      </c>
      <c r="E740" s="13">
        <v>1.3555323185210333</v>
      </c>
      <c r="F740" s="13">
        <v>1.1210162038181128</v>
      </c>
      <c r="G740" s="13">
        <v>1.4392100267632144</v>
      </c>
      <c r="H740" s="13">
        <v>0.89261956838079382</v>
      </c>
      <c r="I740" s="13">
        <v>36.644282589715239</v>
      </c>
      <c r="J740" s="13">
        <v>36.923469387755105</v>
      </c>
      <c r="K740" s="10">
        <v>36</v>
      </c>
      <c r="L740" s="13">
        <v>0.9484788459175354</v>
      </c>
      <c r="M740" s="13">
        <v>1.0469795025632926</v>
      </c>
      <c r="N740" s="13">
        <v>1.0549562682215745</v>
      </c>
      <c r="O740" s="13">
        <v>0.94787126043959369</v>
      </c>
    </row>
    <row r="741" spans="1:15" x14ac:dyDescent="0.3">
      <c r="A741" s="27"/>
      <c r="B741">
        <v>6</v>
      </c>
      <c r="C741">
        <v>36</v>
      </c>
      <c r="D741" s="13">
        <v>0.88826000000000005</v>
      </c>
      <c r="E741" s="13">
        <v>1.1426150364280487</v>
      </c>
      <c r="F741" s="13">
        <v>0.94493502888931002</v>
      </c>
      <c r="G741" s="13">
        <v>1.2016204288547214</v>
      </c>
      <c r="H741" s="13">
        <v>0.94002230083910998</v>
      </c>
      <c r="I741" s="13">
        <v>36.359866194965342</v>
      </c>
      <c r="J741" s="13">
        <v>36.923469387755105</v>
      </c>
      <c r="K741" s="10">
        <v>36</v>
      </c>
      <c r="L741" s="13">
        <v>0.79949860012318275</v>
      </c>
      <c r="M741" s="13">
        <v>1.0099962831934817</v>
      </c>
      <c r="N741" s="13">
        <v>1.0256519274376419</v>
      </c>
      <c r="O741" s="13">
        <v>0.90007272659264481</v>
      </c>
    </row>
    <row r="742" spans="1:15" x14ac:dyDescent="0.3">
      <c r="A742" s="27"/>
      <c r="B742">
        <v>6</v>
      </c>
      <c r="C742">
        <v>38</v>
      </c>
      <c r="D742" s="13">
        <v>0.82081499999999996</v>
      </c>
      <c r="E742" s="13">
        <v>1.0235407718195177</v>
      </c>
      <c r="F742" s="13">
        <v>0.84646140471963471</v>
      </c>
      <c r="G742" s="13">
        <v>1.3805161925922906</v>
      </c>
      <c r="H742" s="13">
        <v>0.96970162540591043</v>
      </c>
      <c r="I742" s="13">
        <v>36.181790247564535</v>
      </c>
      <c r="J742" s="13">
        <v>36.923469387755105</v>
      </c>
      <c r="K742" s="10">
        <v>36</v>
      </c>
      <c r="L742" s="13">
        <v>0.71618120552384013</v>
      </c>
      <c r="M742" s="13">
        <v>0.95215237493590887</v>
      </c>
      <c r="N742" s="13">
        <v>0.97167024704618699</v>
      </c>
      <c r="O742" s="13">
        <v>0.87252450981504992</v>
      </c>
    </row>
    <row r="743" spans="1:15" x14ac:dyDescent="0.3">
      <c r="A743" s="27"/>
      <c r="B743">
        <v>6</v>
      </c>
      <c r="C743">
        <v>37</v>
      </c>
      <c r="D743" s="13">
        <v>1.0023120000000001</v>
      </c>
      <c r="E743" s="13">
        <v>1.2638505859348523</v>
      </c>
      <c r="F743" s="13">
        <v>1.0451960212824702</v>
      </c>
      <c r="G743" s="13">
        <v>1.2573613490897801</v>
      </c>
      <c r="H743" s="13">
        <v>0.95897035540773412</v>
      </c>
      <c r="I743" s="13">
        <v>36.246177867553598</v>
      </c>
      <c r="J743" s="13">
        <v>36.923469387755105</v>
      </c>
      <c r="K743" s="10">
        <v>36</v>
      </c>
      <c r="L743" s="13">
        <v>0.88432826630617112</v>
      </c>
      <c r="M743" s="13">
        <v>0.97962642885279994</v>
      </c>
      <c r="N743" s="13">
        <v>0.99793160507446232</v>
      </c>
      <c r="O743" s="13">
        <v>0.88228841548955916</v>
      </c>
    </row>
    <row r="744" spans="1:15" x14ac:dyDescent="0.3">
      <c r="A744" s="27"/>
      <c r="B744">
        <v>6</v>
      </c>
      <c r="C744">
        <v>38</v>
      </c>
      <c r="D744" s="13">
        <v>1.052287</v>
      </c>
      <c r="E744" s="13">
        <v>1.3492175736527594</v>
      </c>
      <c r="F744" s="13">
        <v>1.1157939518484692</v>
      </c>
      <c r="G744" s="13">
        <v>1.3621094994544209</v>
      </c>
      <c r="H744" s="13">
        <v>0.94308362064226903</v>
      </c>
      <c r="I744" s="13">
        <v>36.341498276146389</v>
      </c>
      <c r="J744" s="13">
        <v>36.923469387755105</v>
      </c>
      <c r="K744" s="10">
        <v>36</v>
      </c>
      <c r="L744" s="13">
        <v>0.94406035891940998</v>
      </c>
      <c r="M744" s="13">
        <v>0.956355217793326</v>
      </c>
      <c r="N744" s="13">
        <v>0.97167024704618699</v>
      </c>
      <c r="O744" s="13">
        <v>0.89715102336093666</v>
      </c>
    </row>
    <row r="745" spans="1:15" x14ac:dyDescent="0.3">
      <c r="A745" s="27"/>
      <c r="B745">
        <v>6</v>
      </c>
      <c r="C745">
        <v>36</v>
      </c>
      <c r="D745" s="13">
        <v>0.85619999999999996</v>
      </c>
      <c r="E745" s="13">
        <v>1.1749315906558384</v>
      </c>
      <c r="F745" s="13">
        <v>0.9716606041086786</v>
      </c>
      <c r="G745" s="13">
        <v>1.3006739147421484</v>
      </c>
      <c r="H745" s="13">
        <v>0.88117187871932634</v>
      </c>
      <c r="I745" s="13">
        <v>36.712968727684043</v>
      </c>
      <c r="J745" s="13">
        <v>36.923469387755105</v>
      </c>
      <c r="K745" s="10">
        <v>36</v>
      </c>
      <c r="L745" s="13">
        <v>0.82211080024501237</v>
      </c>
      <c r="M745" s="13">
        <v>1.0198046868801123</v>
      </c>
      <c r="N745" s="13">
        <v>1.0256519274376419</v>
      </c>
      <c r="O745" s="13">
        <v>0.96018547097058216</v>
      </c>
    </row>
    <row r="746" spans="1:15" x14ac:dyDescent="0.3">
      <c r="A746" s="27"/>
      <c r="B746">
        <v>6</v>
      </c>
      <c r="C746">
        <v>40</v>
      </c>
      <c r="D746" s="13">
        <v>1.0514190000000001</v>
      </c>
      <c r="E746" s="13">
        <v>1.335416360338249</v>
      </c>
      <c r="F746" s="13">
        <v>1.1043804403102149</v>
      </c>
      <c r="G746" s="13">
        <v>1.1800174811134996</v>
      </c>
      <c r="H746" s="13">
        <v>0.9520442065278355</v>
      </c>
      <c r="I746" s="13">
        <v>36.28773476083299</v>
      </c>
      <c r="J746" s="13">
        <v>36.923469387755105</v>
      </c>
      <c r="K746" s="10">
        <v>36</v>
      </c>
      <c r="L746" s="13">
        <v>0.93440351879988359</v>
      </c>
      <c r="M746" s="13">
        <v>0.9071933690208247</v>
      </c>
      <c r="N746" s="13">
        <v>0.92308673469387759</v>
      </c>
      <c r="O746" s="13">
        <v>0.88870708899105255</v>
      </c>
    </row>
    <row r="747" spans="1:15" x14ac:dyDescent="0.3">
      <c r="A747" s="27"/>
      <c r="B747">
        <v>6</v>
      </c>
      <c r="C747">
        <v>37</v>
      </c>
      <c r="D747" s="13">
        <v>0.92134300000000002</v>
      </c>
      <c r="E747" s="13">
        <v>1.1286733163633829</v>
      </c>
      <c r="F747" s="13">
        <v>0.93340531920401204</v>
      </c>
      <c r="G747" s="13">
        <v>1.179748286510425</v>
      </c>
      <c r="H747" s="13">
        <v>0.98707708328221389</v>
      </c>
      <c r="I747" s="13">
        <v>36.077537500306718</v>
      </c>
      <c r="J747" s="13">
        <v>36.923469387755105</v>
      </c>
      <c r="K747" s="10">
        <v>36</v>
      </c>
      <c r="L747" s="13">
        <v>0.78974344609523073</v>
      </c>
      <c r="M747" s="13">
        <v>0.97506858108937078</v>
      </c>
      <c r="N747" s="13">
        <v>0.99793160507446232</v>
      </c>
      <c r="O747" s="13">
        <v>0.85716551392394658</v>
      </c>
    </row>
    <row r="748" spans="1:15" x14ac:dyDescent="0.3">
      <c r="A748" s="27"/>
      <c r="B748">
        <v>6</v>
      </c>
      <c r="C748">
        <v>36</v>
      </c>
      <c r="D748" s="13">
        <v>0.81919900000000001</v>
      </c>
      <c r="E748" s="13">
        <v>1.0058412315606049</v>
      </c>
      <c r="F748" s="13">
        <v>0.83182400274900481</v>
      </c>
      <c r="G748" s="13">
        <v>1.400490364523258</v>
      </c>
      <c r="H748" s="13">
        <v>0.98482250727644094</v>
      </c>
      <c r="I748" s="13">
        <v>36.091064956341356</v>
      </c>
      <c r="J748" s="13">
        <v>36.923469387755105</v>
      </c>
      <c r="K748" s="10">
        <v>36</v>
      </c>
      <c r="L748" s="13">
        <v>0.70379666899256743</v>
      </c>
      <c r="M748" s="13">
        <v>1.0025295821205933</v>
      </c>
      <c r="N748" s="13">
        <v>1.0256519274376419</v>
      </c>
      <c r="O748" s="13">
        <v>0.85912784194385905</v>
      </c>
    </row>
    <row r="749" spans="1:15" x14ac:dyDescent="0.3">
      <c r="A749" s="27"/>
      <c r="B749">
        <v>6</v>
      </c>
      <c r="C749">
        <v>36</v>
      </c>
      <c r="D749" s="13">
        <v>0.97787299999999999</v>
      </c>
      <c r="E749" s="13">
        <v>1.237223572641724</v>
      </c>
      <c r="F749" s="13">
        <v>1.0231756585415472</v>
      </c>
      <c r="G749" s="13">
        <v>1.1678475000331494</v>
      </c>
      <c r="H749" s="13">
        <v>0.95572347899077026</v>
      </c>
      <c r="I749" s="13">
        <v>36.265659126055375</v>
      </c>
      <c r="J749" s="13">
        <v>36.923469387755105</v>
      </c>
      <c r="K749" s="10">
        <v>36</v>
      </c>
      <c r="L749" s="13">
        <v>0.86569709204833234</v>
      </c>
      <c r="M749" s="13">
        <v>1.0073794201682049</v>
      </c>
      <c r="N749" s="13">
        <v>1.0256519274376419</v>
      </c>
      <c r="O749" s="13">
        <v>0.88528581119259075</v>
      </c>
    </row>
    <row r="750" spans="1:15" x14ac:dyDescent="0.3">
      <c r="A750" s="27"/>
      <c r="B750">
        <v>6</v>
      </c>
      <c r="C750">
        <v>36</v>
      </c>
      <c r="D750" s="13">
        <v>0.69972299999999998</v>
      </c>
      <c r="E750" s="13">
        <v>1.047398262394458</v>
      </c>
      <c r="F750" s="13">
        <v>0.86619139060896122</v>
      </c>
      <c r="G750" s="13">
        <v>1.1821885097279423</v>
      </c>
      <c r="H750" s="13">
        <v>0.80781569476010551</v>
      </c>
      <c r="I750" s="13">
        <v>37.153105831439369</v>
      </c>
      <c r="J750" s="13">
        <v>36.923469387755105</v>
      </c>
      <c r="K750" s="10">
        <v>36</v>
      </c>
      <c r="L750" s="13">
        <v>0.73287451841489448</v>
      </c>
      <c r="M750" s="13">
        <v>1.0320307175399825</v>
      </c>
      <c r="N750" s="13">
        <v>1.0256519274376419</v>
      </c>
      <c r="O750" s="13">
        <v>1.047378060196527</v>
      </c>
    </row>
    <row r="751" spans="1:15" x14ac:dyDescent="0.3">
      <c r="A751" s="27"/>
      <c r="B751">
        <v>6</v>
      </c>
      <c r="C751">
        <v>36</v>
      </c>
      <c r="D751" s="13">
        <v>1.01444</v>
      </c>
      <c r="E751" s="13">
        <v>1.2991683570577039</v>
      </c>
      <c r="F751" s="13">
        <v>1.0744035828953522</v>
      </c>
      <c r="G751" s="13">
        <v>1.1344472273668191</v>
      </c>
      <c r="H751" s="13">
        <v>0.94418895855339613</v>
      </c>
      <c r="I751" s="13">
        <v>36.334866248679624</v>
      </c>
      <c r="J751" s="13">
        <v>36.923469387755105</v>
      </c>
      <c r="K751" s="10">
        <v>36</v>
      </c>
      <c r="L751" s="13">
        <v>0.90904044641230852</v>
      </c>
      <c r="M751" s="13">
        <v>1.0093018402411007</v>
      </c>
      <c r="N751" s="13">
        <v>1.0256519274376419</v>
      </c>
      <c r="O751" s="13">
        <v>0.89610075155978519</v>
      </c>
    </row>
    <row r="752" spans="1:15" x14ac:dyDescent="0.3">
      <c r="A752" s="27"/>
      <c r="B752">
        <v>6</v>
      </c>
      <c r="C752">
        <v>37</v>
      </c>
      <c r="D752" s="13">
        <v>0.86140000000000005</v>
      </c>
      <c r="E752" s="13">
        <v>1.1199031090036335</v>
      </c>
      <c r="F752" s="13">
        <v>0.92615241609960619</v>
      </c>
      <c r="G752" s="13">
        <v>1.4706559917974367</v>
      </c>
      <c r="H752" s="13">
        <v>0.93008449260187198</v>
      </c>
      <c r="I752" s="13">
        <v>36.419493044388766</v>
      </c>
      <c r="J752" s="13">
        <v>36.923469387755105</v>
      </c>
      <c r="K752" s="10">
        <v>36</v>
      </c>
      <c r="L752" s="13">
        <v>0.78360684865570374</v>
      </c>
      <c r="M752" s="13">
        <v>0.98431062282131798</v>
      </c>
      <c r="N752" s="13">
        <v>0.99793160507446232</v>
      </c>
      <c r="O752" s="13">
        <v>0.90968986377490557</v>
      </c>
    </row>
    <row r="753" spans="1:15" x14ac:dyDescent="0.3">
      <c r="A753" s="27"/>
      <c r="B753">
        <v>6</v>
      </c>
      <c r="C753">
        <v>39</v>
      </c>
      <c r="D753" s="13">
        <v>0.911879</v>
      </c>
      <c r="E753" s="13">
        <v>1.3638979321506159</v>
      </c>
      <c r="F753" s="13">
        <v>1.1279345106009981</v>
      </c>
      <c r="G753" s="13">
        <v>1.4023074380676239</v>
      </c>
      <c r="H753" s="13">
        <v>0.80845030578426302</v>
      </c>
      <c r="I753" s="13">
        <v>37.149298165294425</v>
      </c>
      <c r="J753" s="13">
        <v>36.923469387755105</v>
      </c>
      <c r="K753" s="10">
        <v>36</v>
      </c>
      <c r="L753" s="13">
        <v>0.95433234527890509</v>
      </c>
      <c r="M753" s="13">
        <v>0.95254610680242113</v>
      </c>
      <c r="N753" s="13">
        <v>0.94675562532705393</v>
      </c>
      <c r="O753" s="13">
        <v>1.0465558975246771</v>
      </c>
    </row>
    <row r="754" spans="1:15" x14ac:dyDescent="0.3">
      <c r="A754" s="27"/>
      <c r="B754">
        <v>6</v>
      </c>
      <c r="C754">
        <v>36</v>
      </c>
      <c r="D754" s="13">
        <v>0.89568000000000003</v>
      </c>
      <c r="E754" s="13">
        <v>1.5352724775739801</v>
      </c>
      <c r="F754" s="13">
        <v>1.2696601188485106</v>
      </c>
      <c r="G754" s="13">
        <v>1.4028106865523862</v>
      </c>
      <c r="H754" s="13">
        <v>0.70544863676770175</v>
      </c>
      <c r="I754" s="13">
        <v>37.767308179393787</v>
      </c>
      <c r="J754" s="13">
        <v>36.923469387755105</v>
      </c>
      <c r="K754" s="10">
        <v>36</v>
      </c>
      <c r="L754" s="13">
        <v>1.0742447434134925</v>
      </c>
      <c r="M754" s="13">
        <v>1.0490918938720497</v>
      </c>
      <c r="N754" s="13">
        <v>1.0256519274376419</v>
      </c>
      <c r="O754" s="13">
        <v>1.1993622090629381</v>
      </c>
    </row>
    <row r="755" spans="1:15" x14ac:dyDescent="0.3">
      <c r="A755" s="27"/>
      <c r="B755">
        <v>6</v>
      </c>
      <c r="C755">
        <v>38</v>
      </c>
      <c r="D755" s="13">
        <v>0.80246499999999998</v>
      </c>
      <c r="E755" s="13">
        <v>1.0247788060458016</v>
      </c>
      <c r="F755" s="13">
        <v>0.84748525078334191</v>
      </c>
      <c r="G755" s="13">
        <v>1.0432972673295657</v>
      </c>
      <c r="H755" s="13">
        <v>0.94687783564170691</v>
      </c>
      <c r="I755" s="13">
        <v>36.318732986149762</v>
      </c>
      <c r="J755" s="13">
        <v>36.923469387755105</v>
      </c>
      <c r="K755" s="10">
        <v>36</v>
      </c>
      <c r="L755" s="13">
        <v>0.71704746983794621</v>
      </c>
      <c r="M755" s="13">
        <v>0.95575613121446745</v>
      </c>
      <c r="N755" s="13">
        <v>0.97167024704618699</v>
      </c>
      <c r="O755" s="13">
        <v>0.89355606766394324</v>
      </c>
    </row>
    <row r="756" spans="1:15" x14ac:dyDescent="0.3">
      <c r="A756" s="27"/>
      <c r="B756">
        <v>6</v>
      </c>
      <c r="C756">
        <v>40</v>
      </c>
      <c r="D756" s="13">
        <v>1.1093040000000001</v>
      </c>
      <c r="E756" s="13">
        <v>1.5105977199477438</v>
      </c>
      <c r="F756" s="13">
        <v>1.2492542585482007</v>
      </c>
      <c r="G756" s="13">
        <v>1.2140603844111997</v>
      </c>
      <c r="H756" s="13">
        <v>0.88797295859464076</v>
      </c>
      <c r="I756" s="13">
        <v>36.672162248432159</v>
      </c>
      <c r="J756" s="13">
        <v>36.923469387755105</v>
      </c>
      <c r="K756" s="10">
        <v>36</v>
      </c>
      <c r="L756" s="13">
        <v>1.0569795809995399</v>
      </c>
      <c r="M756" s="13">
        <v>0.91680405621080396</v>
      </c>
      <c r="N756" s="13">
        <v>0.92308673469387759</v>
      </c>
      <c r="O756" s="13">
        <v>0.95283130773849178</v>
      </c>
    </row>
    <row r="757" spans="1:15" x14ac:dyDescent="0.3">
      <c r="A757" s="27"/>
      <c r="B757">
        <v>6</v>
      </c>
      <c r="C757">
        <v>35</v>
      </c>
      <c r="D757" s="13">
        <v>0.633745</v>
      </c>
      <c r="E757" s="13">
        <v>0.81034456066811011</v>
      </c>
      <c r="F757" s="13">
        <v>0.67014955731630976</v>
      </c>
      <c r="G757" s="13">
        <v>1.4857602151951839</v>
      </c>
      <c r="H757" s="13">
        <v>0.94567696580731031</v>
      </c>
      <c r="I757" s="13">
        <v>36.325938205156135</v>
      </c>
      <c r="J757" s="13">
        <v>36.923469387755105</v>
      </c>
      <c r="K757" s="10">
        <v>36</v>
      </c>
      <c r="L757" s="13">
        <v>0.56700579041643517</v>
      </c>
      <c r="M757" s="13">
        <v>1.0378839487187468</v>
      </c>
      <c r="N757" s="13">
        <v>1.0549562682215745</v>
      </c>
      <c r="O757" s="13">
        <v>0.89469075166894441</v>
      </c>
    </row>
    <row r="758" spans="1:15" x14ac:dyDescent="0.3">
      <c r="A758" s="27"/>
      <c r="B758">
        <v>6</v>
      </c>
      <c r="C758">
        <v>36</v>
      </c>
      <c r="D758" s="13">
        <v>1.0835699999999999</v>
      </c>
      <c r="E758" s="13">
        <v>1.9854720652599795</v>
      </c>
      <c r="F758" s="13">
        <v>1.6419721809459131</v>
      </c>
      <c r="G758" s="13">
        <v>1.9963959442197809</v>
      </c>
      <c r="H758" s="13">
        <v>0.65991982846857555</v>
      </c>
      <c r="I758" s="13">
        <v>38.040481029188548</v>
      </c>
      <c r="J758" s="13">
        <v>36.923469387755105</v>
      </c>
      <c r="K758" s="10">
        <v>36</v>
      </c>
      <c r="L758" s="13">
        <v>1.389253673504407</v>
      </c>
      <c r="M758" s="13">
        <v>1.0566800285885707</v>
      </c>
      <c r="N758" s="13">
        <v>1.0256519274376419</v>
      </c>
      <c r="O758" s="13">
        <v>1.2821079150441661</v>
      </c>
    </row>
    <row r="759" spans="1:15" x14ac:dyDescent="0.3">
      <c r="A759" s="27"/>
      <c r="B759">
        <v>6</v>
      </c>
      <c r="C759">
        <v>36</v>
      </c>
      <c r="D759" s="13">
        <v>0.8518</v>
      </c>
      <c r="E759" s="13">
        <v>1.1967017460991374</v>
      </c>
      <c r="F759" s="13">
        <v>0.98966437773925064</v>
      </c>
      <c r="G759" s="13">
        <v>1.3832964656577984</v>
      </c>
      <c r="H759" s="13">
        <v>0.86069582694874558</v>
      </c>
      <c r="I759" s="13">
        <v>36.835825038307526</v>
      </c>
      <c r="J759" s="13">
        <v>36.923469387755105</v>
      </c>
      <c r="K759" s="10">
        <v>36</v>
      </c>
      <c r="L759" s="13">
        <v>0.8373435849069335</v>
      </c>
      <c r="M759" s="13">
        <v>1.023217362175209</v>
      </c>
      <c r="N759" s="13">
        <v>1.0256519274376419</v>
      </c>
      <c r="O759" s="13">
        <v>0.98302839270595621</v>
      </c>
    </row>
    <row r="760" spans="1:15" x14ac:dyDescent="0.3">
      <c r="A760" s="27"/>
      <c r="B760">
        <v>6</v>
      </c>
      <c r="C760">
        <v>37</v>
      </c>
      <c r="D760" s="13">
        <v>0.971997</v>
      </c>
      <c r="E760" s="13">
        <v>1.2317254373361826</v>
      </c>
      <c r="F760" s="13">
        <v>1.0186287372442218</v>
      </c>
      <c r="G760" s="13">
        <v>1.2487674152895829</v>
      </c>
      <c r="H760" s="13">
        <v>0.95422106647964955</v>
      </c>
      <c r="I760" s="13">
        <v>36.274673601122103</v>
      </c>
      <c r="J760" s="13">
        <v>36.923469387755105</v>
      </c>
      <c r="K760" s="10">
        <v>36</v>
      </c>
      <c r="L760" s="13">
        <v>0.86184999452210886</v>
      </c>
      <c r="M760" s="13">
        <v>0.98039658381411088</v>
      </c>
      <c r="N760" s="13">
        <v>0.99793160507446232</v>
      </c>
      <c r="O760" s="13">
        <v>0.88667968576251666</v>
      </c>
    </row>
    <row r="761" spans="1:15" x14ac:dyDescent="0.3">
      <c r="A761" s="27"/>
      <c r="B761">
        <v>6</v>
      </c>
      <c r="C761">
        <v>35</v>
      </c>
      <c r="D761" s="13">
        <v>0.76334599999999997</v>
      </c>
      <c r="E761" s="13">
        <v>0.94230883246979136</v>
      </c>
      <c r="F761" s="13">
        <v>0.77928313162765273</v>
      </c>
      <c r="G761" s="13">
        <v>1.0433949637759818</v>
      </c>
      <c r="H761" s="13">
        <v>0.9795489842127526</v>
      </c>
      <c r="I761" s="13">
        <v>36.122706094723483</v>
      </c>
      <c r="J761" s="13">
        <v>36.923469387755105</v>
      </c>
      <c r="K761" s="10">
        <v>36</v>
      </c>
      <c r="L761" s="13">
        <v>0.65934244555230781</v>
      </c>
      <c r="M761" s="13">
        <v>1.0320773169920996</v>
      </c>
      <c r="N761" s="13">
        <v>1.0549562682215745</v>
      </c>
      <c r="O761" s="13">
        <v>0.86375306289979625</v>
      </c>
    </row>
    <row r="762" spans="1:15" x14ac:dyDescent="0.3">
      <c r="A762" s="27"/>
      <c r="B762">
        <v>6</v>
      </c>
      <c r="C762">
        <v>38</v>
      </c>
      <c r="D762" s="13">
        <v>0.74615600000000004</v>
      </c>
      <c r="E762" s="13">
        <v>1.2185033391232793</v>
      </c>
      <c r="F762" s="13">
        <v>1.0076941500399046</v>
      </c>
      <c r="G762" s="13">
        <v>1.1411930283179554</v>
      </c>
      <c r="H762" s="13">
        <v>0.7404587989028738</v>
      </c>
      <c r="I762" s="13">
        <v>37.557247206582758</v>
      </c>
      <c r="J762" s="13">
        <v>36.923469387755105</v>
      </c>
      <c r="K762" s="10">
        <v>36</v>
      </c>
      <c r="L762" s="13">
        <v>0.85259836674294598</v>
      </c>
      <c r="M762" s="13">
        <v>0.98834861069954627</v>
      </c>
      <c r="N762" s="13">
        <v>0.97167024704618699</v>
      </c>
      <c r="O762" s="13">
        <v>1.1426543065296613</v>
      </c>
    </row>
    <row r="763" spans="1:15" x14ac:dyDescent="0.3">
      <c r="A763" s="27"/>
      <c r="B763">
        <v>6</v>
      </c>
      <c r="C763">
        <v>38</v>
      </c>
      <c r="D763" s="13">
        <v>1.0333730000000001</v>
      </c>
      <c r="E763" s="13">
        <v>1.5377501321841631</v>
      </c>
      <c r="F763" s="13">
        <v>1.2717091227177142</v>
      </c>
      <c r="G763" s="13">
        <v>1.2115297874579802</v>
      </c>
      <c r="H763" s="13">
        <v>0.81258597704451763</v>
      </c>
      <c r="I763" s="13">
        <v>37.124484137732892</v>
      </c>
      <c r="J763" s="13">
        <v>36.923469387755105</v>
      </c>
      <c r="K763" s="10">
        <v>36</v>
      </c>
      <c r="L763" s="13">
        <v>1.0759783818912627</v>
      </c>
      <c r="M763" s="13">
        <v>0.97696010888770768</v>
      </c>
      <c r="N763" s="13">
        <v>0.97167024704618699</v>
      </c>
      <c r="O763" s="13">
        <v>1.0412294320552817</v>
      </c>
    </row>
    <row r="764" spans="1:15" x14ac:dyDescent="0.3">
      <c r="A764" s="27"/>
      <c r="B764">
        <v>6</v>
      </c>
      <c r="C764">
        <v>35</v>
      </c>
      <c r="D764" s="13">
        <v>0.83261700000000005</v>
      </c>
      <c r="E764" s="13">
        <v>1.2196758581130744</v>
      </c>
      <c r="F764" s="13">
        <v>1.0086638154391616</v>
      </c>
      <c r="G764" s="13">
        <v>1.1816141295520637</v>
      </c>
      <c r="H764" s="13">
        <v>0.82546532080908186</v>
      </c>
      <c r="I764" s="13">
        <v>37.047208075145505</v>
      </c>
      <c r="J764" s="13">
        <v>36.923469387755105</v>
      </c>
      <c r="K764" s="10">
        <v>36</v>
      </c>
      <c r="L764" s="13">
        <v>0.85341878942343974</v>
      </c>
      <c r="M764" s="13">
        <v>1.0584916592898717</v>
      </c>
      <c r="N764" s="13">
        <v>1.0549562682215745</v>
      </c>
      <c r="O764" s="13">
        <v>1.0249836232306566</v>
      </c>
    </row>
    <row r="765" spans="1:15" x14ac:dyDescent="0.3">
      <c r="A765" s="27"/>
      <c r="B765">
        <v>6</v>
      </c>
      <c r="C765">
        <v>40</v>
      </c>
      <c r="D765" s="13">
        <v>1.1768369999999999</v>
      </c>
      <c r="E765" s="13">
        <v>1.5401484691801721</v>
      </c>
      <c r="F765" s="13">
        <v>1.2736925314480025</v>
      </c>
      <c r="G765" s="13">
        <v>1.1369147148277625</v>
      </c>
      <c r="H765" s="13">
        <v>0.92395689771542266</v>
      </c>
      <c r="I765" s="13">
        <v>36.456258613707462</v>
      </c>
      <c r="J765" s="13">
        <v>36.923469387755105</v>
      </c>
      <c r="K765" s="10">
        <v>36</v>
      </c>
      <c r="L765" s="13">
        <v>1.0776565210805797</v>
      </c>
      <c r="M765" s="13">
        <v>0.91140646534268654</v>
      </c>
      <c r="N765" s="13">
        <v>0.92308673469387759</v>
      </c>
      <c r="O765" s="13">
        <v>0.91572284103965107</v>
      </c>
    </row>
    <row r="766" spans="1:15" x14ac:dyDescent="0.3">
      <c r="A766" s="27"/>
      <c r="B766">
        <v>6</v>
      </c>
      <c r="C766">
        <v>36</v>
      </c>
      <c r="D766" s="13">
        <v>0.84043699999999999</v>
      </c>
      <c r="E766" s="13">
        <v>1.2394305495331497</v>
      </c>
      <c r="F766" s="13">
        <v>1.0250008137392039</v>
      </c>
      <c r="G766" s="13">
        <v>1.5124496045014333</v>
      </c>
      <c r="H766" s="13">
        <v>0.81993788564331482</v>
      </c>
      <c r="I766" s="13">
        <v>37.080372686140109</v>
      </c>
      <c r="J766" s="13">
        <v>36.923469387755105</v>
      </c>
      <c r="K766" s="10">
        <v>36</v>
      </c>
      <c r="L766" s="13">
        <v>0.86724133475383269</v>
      </c>
      <c r="M766" s="13">
        <v>1.0300103523927808</v>
      </c>
      <c r="N766" s="13">
        <v>1.0256519274376419</v>
      </c>
      <c r="O766" s="13">
        <v>1.031893330200637</v>
      </c>
    </row>
    <row r="767" spans="1:15" x14ac:dyDescent="0.3">
      <c r="A767" s="27"/>
      <c r="B767">
        <v>6</v>
      </c>
      <c r="C767">
        <v>38</v>
      </c>
      <c r="D767" s="13">
        <v>0.90674399999999999</v>
      </c>
      <c r="E767" s="13">
        <v>1.2763035278567418</v>
      </c>
      <c r="F767" s="13">
        <v>1.055494521354291</v>
      </c>
      <c r="G767" s="13">
        <v>1.507819632624934</v>
      </c>
      <c r="H767" s="13">
        <v>0.85907030463461698</v>
      </c>
      <c r="I767" s="13">
        <v>36.845578172192297</v>
      </c>
      <c r="J767" s="13">
        <v>36.923469387755105</v>
      </c>
      <c r="K767" s="10">
        <v>36</v>
      </c>
      <c r="L767" s="13">
        <v>0.89304170811863848</v>
      </c>
      <c r="M767" s="13">
        <v>0.96962047821558672</v>
      </c>
      <c r="N767" s="13">
        <v>0.97167024704618699</v>
      </c>
      <c r="O767" s="13">
        <v>0.98488846699690158</v>
      </c>
    </row>
    <row r="768" spans="1:15" x14ac:dyDescent="0.3">
      <c r="A768" s="27"/>
      <c r="B768">
        <v>6</v>
      </c>
      <c r="C768">
        <v>37</v>
      </c>
      <c r="D768" s="13">
        <v>0.90422000000000002</v>
      </c>
      <c r="E768" s="13">
        <v>1.8722748816237313</v>
      </c>
      <c r="F768" s="13">
        <v>1.5483588636173671</v>
      </c>
      <c r="G768" s="13">
        <v>1.5160198307647994</v>
      </c>
      <c r="H768" s="13">
        <v>0.58398606501822714</v>
      </c>
      <c r="I768" s="13">
        <v>38.49608360989064</v>
      </c>
      <c r="J768" s="13">
        <v>36.923469387755105</v>
      </c>
      <c r="K768" s="10">
        <v>36</v>
      </c>
      <c r="L768" s="13">
        <v>1.3100485283157137</v>
      </c>
      <c r="M768" s="13">
        <v>1.0404346921592065</v>
      </c>
      <c r="N768" s="13">
        <v>0.99793160507446232</v>
      </c>
      <c r="O768" s="13">
        <v>1.4488161380147682</v>
      </c>
    </row>
    <row r="769" spans="1:15" x14ac:dyDescent="0.3">
      <c r="A769" s="27"/>
      <c r="B769">
        <v>6</v>
      </c>
      <c r="C769">
        <v>36</v>
      </c>
      <c r="D769" s="13">
        <v>0.68337700000000001</v>
      </c>
      <c r="E769" s="13">
        <v>1.4374000868321106</v>
      </c>
      <c r="F769" s="13">
        <v>1.1887203032285032</v>
      </c>
      <c r="G769" s="13">
        <v>2.335847154378226</v>
      </c>
      <c r="H769" s="13">
        <v>0.57488460333686842</v>
      </c>
      <c r="I769" s="13">
        <v>38.550692379978791</v>
      </c>
      <c r="J769" s="13">
        <v>36.923469387755105</v>
      </c>
      <c r="K769" s="10">
        <v>36</v>
      </c>
      <c r="L769" s="13">
        <v>1.0057625014560885</v>
      </c>
      <c r="M769" s="13">
        <v>1.0708525661105219</v>
      </c>
      <c r="N769" s="13">
        <v>1.0256519274376419</v>
      </c>
      <c r="O769" s="13">
        <v>1.4717535144672538</v>
      </c>
    </row>
    <row r="770" spans="1:15" x14ac:dyDescent="0.3">
      <c r="A770" s="27"/>
      <c r="B770">
        <v>6</v>
      </c>
      <c r="C770">
        <v>36</v>
      </c>
      <c r="D770" s="13">
        <v>0.89286399999999999</v>
      </c>
      <c r="E770" s="13">
        <v>1.2591684587872227</v>
      </c>
      <c r="F770" s="13">
        <v>1.0413239332996798</v>
      </c>
      <c r="G770" s="13">
        <v>1.3308647765907859</v>
      </c>
      <c r="H770" s="13">
        <v>0.85743155558784712</v>
      </c>
      <c r="I770" s="13">
        <v>36.85541066647292</v>
      </c>
      <c r="J770" s="13">
        <v>36.923469387755105</v>
      </c>
      <c r="K770" s="10">
        <v>36</v>
      </c>
      <c r="L770" s="13">
        <v>0.88105213744318089</v>
      </c>
      <c r="M770" s="13">
        <v>1.0237614074020256</v>
      </c>
      <c r="N770" s="13">
        <v>1.0256519274376419</v>
      </c>
      <c r="O770" s="13">
        <v>0.98677081553649926</v>
      </c>
    </row>
    <row r="771" spans="1:15" x14ac:dyDescent="0.3">
      <c r="A771" s="27"/>
      <c r="B771">
        <v>6</v>
      </c>
      <c r="C771">
        <v>38</v>
      </c>
      <c r="D771" s="13">
        <v>0.87434999999999996</v>
      </c>
      <c r="E771" s="13">
        <v>1.3602098659943163</v>
      </c>
      <c r="F771" s="13">
        <v>1.1248845044407052</v>
      </c>
      <c r="G771" s="13">
        <v>1.1673863654276615</v>
      </c>
      <c r="H771" s="13">
        <v>0.77727979765774136</v>
      </c>
      <c r="I771" s="13">
        <v>37.336321214053555</v>
      </c>
      <c r="J771" s="13">
        <v>36.923469387755105</v>
      </c>
      <c r="K771" s="10">
        <v>36</v>
      </c>
      <c r="L771" s="13">
        <v>0.95175177033886138</v>
      </c>
      <c r="M771" s="13">
        <v>0.98253476879088308</v>
      </c>
      <c r="N771" s="13">
        <v>0.97167024704618699</v>
      </c>
      <c r="O771" s="13">
        <v>1.0885249274762525</v>
      </c>
    </row>
    <row r="772" spans="1:15" x14ac:dyDescent="0.3">
      <c r="A772" s="27"/>
      <c r="B772">
        <v>6</v>
      </c>
      <c r="C772">
        <v>37</v>
      </c>
      <c r="D772" s="13">
        <v>0.97949600000000003</v>
      </c>
      <c r="E772" s="13">
        <v>1.2819864114212678</v>
      </c>
      <c r="F772" s="13">
        <v>1.0601942282319519</v>
      </c>
      <c r="G772" s="13">
        <v>1.6475168174691506</v>
      </c>
      <c r="H772" s="13">
        <v>0.92388354314423182</v>
      </c>
      <c r="I772" s="13">
        <v>36.456698741134609</v>
      </c>
      <c r="J772" s="13">
        <v>36.923469387755105</v>
      </c>
      <c r="K772" s="10">
        <v>36</v>
      </c>
      <c r="L772" s="13">
        <v>0.89701807575747572</v>
      </c>
      <c r="M772" s="13">
        <v>0.98531618219282724</v>
      </c>
      <c r="N772" s="13">
        <v>0.99793160507446232</v>
      </c>
      <c r="O772" s="13">
        <v>0.91579554766683646</v>
      </c>
    </row>
    <row r="773" spans="1:15" x14ac:dyDescent="0.3">
      <c r="A773" s="27"/>
      <c r="B773">
        <v>6</v>
      </c>
      <c r="C773">
        <v>36</v>
      </c>
      <c r="D773" s="13">
        <v>0.98453900000000005</v>
      </c>
      <c r="E773" s="13">
        <v>1.4087455541897487</v>
      </c>
      <c r="F773" s="13">
        <v>1.1650231954826915</v>
      </c>
      <c r="G773" s="13">
        <v>1.1180320315474219</v>
      </c>
      <c r="H773" s="13">
        <v>0.84508102827264875</v>
      </c>
      <c r="I773" s="13">
        <v>36.929513830364108</v>
      </c>
      <c r="J773" s="13">
        <v>36.923469387755105</v>
      </c>
      <c r="K773" s="10">
        <v>36</v>
      </c>
      <c r="L773" s="13">
        <v>0.98571265264054198</v>
      </c>
      <c r="M773" s="13">
        <v>1.0258198286212252</v>
      </c>
      <c r="N773" s="13">
        <v>1.0256519274376419</v>
      </c>
      <c r="O773" s="13">
        <v>1.0011920834426487</v>
      </c>
    </row>
    <row r="774" spans="1:15" x14ac:dyDescent="0.3">
      <c r="A774" s="27"/>
      <c r="B774">
        <v>6</v>
      </c>
      <c r="C774">
        <v>38</v>
      </c>
      <c r="D774" s="13">
        <v>1.0150669999999999</v>
      </c>
      <c r="E774" s="13">
        <v>1.2502883461291512</v>
      </c>
      <c r="F774" s="13">
        <v>1.0339801392451859</v>
      </c>
      <c r="G774" s="13">
        <v>1.2629195361060823</v>
      </c>
      <c r="H774" s="13">
        <v>0.98170841147974786</v>
      </c>
      <c r="I774" s="13">
        <v>36.109749531121516</v>
      </c>
      <c r="J774" s="13">
        <v>36.923469387755105</v>
      </c>
      <c r="K774" s="10">
        <v>36</v>
      </c>
      <c r="L774" s="13">
        <v>0.87483863822190422</v>
      </c>
      <c r="M774" s="13">
        <v>0.95025656660846092</v>
      </c>
      <c r="N774" s="13">
        <v>0.97167024704618699</v>
      </c>
      <c r="O774" s="13">
        <v>0.86185309760035966</v>
      </c>
    </row>
    <row r="775" spans="1:15" x14ac:dyDescent="0.3">
      <c r="A775" s="27"/>
      <c r="B775">
        <v>6</v>
      </c>
      <c r="C775">
        <v>37</v>
      </c>
      <c r="D775" s="13">
        <v>0.86856299999999997</v>
      </c>
      <c r="E775" s="13">
        <v>1.6033889120032925</v>
      </c>
      <c r="F775" s="13">
        <v>1.3259919566794862</v>
      </c>
      <c r="G775" s="13">
        <v>1.2898021260103381</v>
      </c>
      <c r="H775" s="13">
        <v>0.655028860186326</v>
      </c>
      <c r="I775" s="13">
        <v>38.069826838882044</v>
      </c>
      <c r="J775" s="13">
        <v>36.923469387755105</v>
      </c>
      <c r="K775" s="10">
        <v>36</v>
      </c>
      <c r="L775" s="13">
        <v>1.121906459945653</v>
      </c>
      <c r="M775" s="13">
        <v>1.0289142388887038</v>
      </c>
      <c r="N775" s="13">
        <v>0.99793160507446232</v>
      </c>
      <c r="O775" s="13">
        <v>1.291681156053911</v>
      </c>
    </row>
    <row r="776" spans="1:15" x14ac:dyDescent="0.3">
      <c r="A776" s="27"/>
      <c r="B776">
        <v>6</v>
      </c>
      <c r="C776">
        <v>34</v>
      </c>
      <c r="D776" s="13">
        <v>0.84577999999999998</v>
      </c>
      <c r="E776" s="13">
        <v>1.119468903834963</v>
      </c>
      <c r="F776" s="13">
        <v>0.92579333131556163</v>
      </c>
      <c r="G776" s="13">
        <v>1.3177491896365789</v>
      </c>
      <c r="H776" s="13">
        <v>0.91357322567676968</v>
      </c>
      <c r="I776" s="13">
        <v>36.518560645939381</v>
      </c>
      <c r="J776" s="13">
        <v>36.923469387755105</v>
      </c>
      <c r="K776" s="10">
        <v>36</v>
      </c>
      <c r="L776" s="13">
        <v>0.7833030311726048</v>
      </c>
      <c r="M776" s="13">
        <v>1.0740753131158642</v>
      </c>
      <c r="N776" s="13">
        <v>1.0859843937575031</v>
      </c>
      <c r="O776" s="13">
        <v>0.92613094560359055</v>
      </c>
    </row>
    <row r="777" spans="1:15" x14ac:dyDescent="0.3">
      <c r="A777" s="27"/>
      <c r="B777">
        <v>6</v>
      </c>
      <c r="C777">
        <v>39</v>
      </c>
      <c r="D777" s="13">
        <v>0.76785999999999999</v>
      </c>
      <c r="E777" s="13">
        <v>1.2278936122471693</v>
      </c>
      <c r="F777" s="13">
        <v>1.0154598434035591</v>
      </c>
      <c r="G777" s="13">
        <v>2.3659280148466824</v>
      </c>
      <c r="H777" s="13">
        <v>0.75616973432088819</v>
      </c>
      <c r="I777" s="13">
        <v>37.46298159407467</v>
      </c>
      <c r="J777" s="13">
        <v>36.923469387755105</v>
      </c>
      <c r="K777" s="10">
        <v>36</v>
      </c>
      <c r="L777" s="13">
        <v>0.85916883009059586</v>
      </c>
      <c r="M777" s="13">
        <v>0.96058927164294028</v>
      </c>
      <c r="N777" s="13">
        <v>0.94675562532705393</v>
      </c>
      <c r="O777" s="13">
        <v>1.1189133827658635</v>
      </c>
    </row>
    <row r="778" spans="1:15" x14ac:dyDescent="0.3">
      <c r="A778" s="27"/>
      <c r="B778">
        <v>6</v>
      </c>
      <c r="C778">
        <v>37</v>
      </c>
      <c r="D778" s="13">
        <v>0.71289400000000003</v>
      </c>
      <c r="E778" s="13">
        <v>1.0849757198796885</v>
      </c>
      <c r="F778" s="13">
        <v>0.89726769780109839</v>
      </c>
      <c r="G778" s="13">
        <v>1.5146151423337151</v>
      </c>
      <c r="H778" s="13">
        <v>0.79451651023107561</v>
      </c>
      <c r="I778" s="13">
        <v>37.232900938613547</v>
      </c>
      <c r="J778" s="13">
        <v>36.923469387755105</v>
      </c>
      <c r="K778" s="10">
        <v>36</v>
      </c>
      <c r="L778" s="13">
        <v>0.75916782254429616</v>
      </c>
      <c r="M778" s="13">
        <v>1.0062946199625282</v>
      </c>
      <c r="N778" s="13">
        <v>0.99793160507446232</v>
      </c>
      <c r="O778" s="13">
        <v>1.0649098218589246</v>
      </c>
    </row>
    <row r="779" spans="1:15" x14ac:dyDescent="0.3">
      <c r="A779" s="27"/>
      <c r="B779">
        <v>6</v>
      </c>
      <c r="C779">
        <v>36</v>
      </c>
      <c r="D779" s="13">
        <v>0.67648900000000001</v>
      </c>
      <c r="E779" s="13">
        <v>1.1110783498511703</v>
      </c>
      <c r="F779" s="13">
        <v>0.91885439902576971</v>
      </c>
      <c r="G779" s="13">
        <v>1.5971821994637942</v>
      </c>
      <c r="H779" s="13">
        <v>0.73623089873352998</v>
      </c>
      <c r="I779" s="13">
        <v>37.582614607598821</v>
      </c>
      <c r="J779" s="13">
        <v>36.923469387755105</v>
      </c>
      <c r="K779" s="10">
        <v>36</v>
      </c>
      <c r="L779" s="13">
        <v>0.77743208080836756</v>
      </c>
      <c r="M779" s="13">
        <v>1.043961516877745</v>
      </c>
      <c r="N779" s="13">
        <v>1.0256519274376419</v>
      </c>
      <c r="O779" s="13">
        <v>1.1492161451381582</v>
      </c>
    </row>
    <row r="780" spans="1:15" x14ac:dyDescent="0.3">
      <c r="A780" s="27"/>
      <c r="B780">
        <v>6</v>
      </c>
      <c r="C780">
        <v>36</v>
      </c>
      <c r="D780" s="13">
        <v>0.792655</v>
      </c>
      <c r="E780" s="13">
        <v>1.055959928030807</v>
      </c>
      <c r="F780" s="13">
        <v>0.87327183109634976</v>
      </c>
      <c r="G780" s="13">
        <v>1.2756111810585837</v>
      </c>
      <c r="H780" s="13">
        <v>0.90768415031189165</v>
      </c>
      <c r="I780" s="13">
        <v>36.553895098128649</v>
      </c>
      <c r="J780" s="13">
        <v>36.923469387755105</v>
      </c>
      <c r="K780" s="10">
        <v>36</v>
      </c>
      <c r="L780" s="13">
        <v>0.73886519722862876</v>
      </c>
      <c r="M780" s="13">
        <v>1.0153859749480181</v>
      </c>
      <c r="N780" s="13">
        <v>1.0256519274376419</v>
      </c>
      <c r="O780" s="13">
        <v>0.93213970419492564</v>
      </c>
    </row>
    <row r="781" spans="1:15" x14ac:dyDescent="0.3">
      <c r="A781" s="27"/>
      <c r="B781">
        <v>6</v>
      </c>
      <c r="C781">
        <v>36</v>
      </c>
      <c r="D781" s="13">
        <v>0.72314400000000001</v>
      </c>
      <c r="E781" s="13">
        <v>0.94739166025863952</v>
      </c>
      <c r="F781" s="13">
        <v>0.78348659637331997</v>
      </c>
      <c r="G781" s="13">
        <v>1.6850974857931713</v>
      </c>
      <c r="H781" s="13">
        <v>0.92298196720577008</v>
      </c>
      <c r="I781" s="13">
        <v>36.462108196765378</v>
      </c>
      <c r="J781" s="13">
        <v>36.923469387755105</v>
      </c>
      <c r="K781" s="10">
        <v>36</v>
      </c>
      <c r="L781" s="13">
        <v>0.66289894846211983</v>
      </c>
      <c r="M781" s="13">
        <v>1.0128363387990382</v>
      </c>
      <c r="N781" s="13">
        <v>1.0256519274376419</v>
      </c>
      <c r="O781" s="13">
        <v>0.91669010385499961</v>
      </c>
    </row>
    <row r="782" spans="1:15" x14ac:dyDescent="0.3">
      <c r="A782" s="27"/>
      <c r="B782">
        <v>6</v>
      </c>
      <c r="C782">
        <v>39</v>
      </c>
      <c r="D782" s="13">
        <v>0.866124</v>
      </c>
      <c r="E782" s="13">
        <v>1.139331326937177</v>
      </c>
      <c r="F782" s="13">
        <v>0.94221942299957762</v>
      </c>
      <c r="G782" s="13">
        <v>2.0103621124008195</v>
      </c>
      <c r="H782" s="13">
        <v>0.91923810829824959</v>
      </c>
      <c r="I782" s="13">
        <v>36.484571350210501</v>
      </c>
      <c r="J782" s="13">
        <v>36.923469387755105</v>
      </c>
      <c r="K782" s="10">
        <v>36</v>
      </c>
      <c r="L782" s="13">
        <v>0.7972009573848462</v>
      </c>
      <c r="M782" s="13">
        <v>0.93550182949257699</v>
      </c>
      <c r="N782" s="13">
        <v>0.94675562532705393</v>
      </c>
      <c r="O782" s="13">
        <v>0.92042358528899582</v>
      </c>
    </row>
    <row r="783" spans="1:15" x14ac:dyDescent="0.3">
      <c r="A783" s="27"/>
      <c r="B783">
        <v>6</v>
      </c>
      <c r="C783">
        <v>37</v>
      </c>
      <c r="D783" s="13">
        <v>0.85147099999999998</v>
      </c>
      <c r="E783" s="13">
        <v>1.2053000485771814</v>
      </c>
      <c r="F783" s="13">
        <v>0.99677511665083451</v>
      </c>
      <c r="G783" s="13">
        <v>1.2414416987878034</v>
      </c>
      <c r="H783" s="13">
        <v>0.85422577848947867</v>
      </c>
      <c r="I783" s="13">
        <v>36.874645329063128</v>
      </c>
      <c r="J783" s="13">
        <v>36.923469387755105</v>
      </c>
      <c r="K783" s="10">
        <v>36</v>
      </c>
      <c r="L783" s="13">
        <v>0.84335989886698959</v>
      </c>
      <c r="M783" s="13">
        <v>0.99661203592062508</v>
      </c>
      <c r="N783" s="13">
        <v>0.99793160507446232</v>
      </c>
      <c r="O783" s="13">
        <v>0.99047401363873766</v>
      </c>
    </row>
    <row r="784" spans="1:15" x14ac:dyDescent="0.3">
      <c r="A784" s="27"/>
      <c r="B784">
        <v>6</v>
      </c>
      <c r="C784">
        <v>38</v>
      </c>
      <c r="D784" s="13">
        <v>1.0900099999999999</v>
      </c>
      <c r="E784" s="13">
        <v>1.3618262770693808</v>
      </c>
      <c r="F784" s="13">
        <v>1.1262212656395496</v>
      </c>
      <c r="G784" s="13">
        <v>1.3463836667248839</v>
      </c>
      <c r="H784" s="13">
        <v>0.96784711251302269</v>
      </c>
      <c r="I784" s="13">
        <v>36.192917324921865</v>
      </c>
      <c r="J784" s="13">
        <v>36.923469387755105</v>
      </c>
      <c r="K784" s="10">
        <v>36</v>
      </c>
      <c r="L784" s="13">
        <v>0.95288278853006048</v>
      </c>
      <c r="M784" s="13">
        <v>0.95244519276110173</v>
      </c>
      <c r="N784" s="13">
        <v>0.97167024704618699</v>
      </c>
      <c r="O784" s="13">
        <v>0.87419637299663355</v>
      </c>
    </row>
    <row r="785" spans="1:15" x14ac:dyDescent="0.3">
      <c r="A785" s="27"/>
      <c r="B785">
        <v>6</v>
      </c>
      <c r="C785">
        <v>37</v>
      </c>
      <c r="D785" s="13">
        <v>0.88719800000000004</v>
      </c>
      <c r="E785" s="13">
        <v>1.0836194797666474</v>
      </c>
      <c r="F785" s="13">
        <v>0.89614609625592401</v>
      </c>
      <c r="G785" s="13">
        <v>1.2029400658626743</v>
      </c>
      <c r="H785" s="13">
        <v>0.9900149135355174</v>
      </c>
      <c r="I785" s="13">
        <v>36.059910518786893</v>
      </c>
      <c r="J785" s="13">
        <v>36.923469387755105</v>
      </c>
      <c r="K785" s="10">
        <v>36</v>
      </c>
      <c r="L785" s="13">
        <v>0.75821884844782639</v>
      </c>
      <c r="M785" s="13">
        <v>0.97459217618342953</v>
      </c>
      <c r="N785" s="13">
        <v>0.99793160507446232</v>
      </c>
      <c r="O785" s="13">
        <v>0.85462190903025748</v>
      </c>
    </row>
    <row r="786" spans="1:15" x14ac:dyDescent="0.3">
      <c r="A786" s="27"/>
      <c r="B786">
        <v>6</v>
      </c>
      <c r="C786">
        <v>38</v>
      </c>
      <c r="D786" s="13">
        <v>1.022351</v>
      </c>
      <c r="E786" s="13">
        <v>1.323854238479002</v>
      </c>
      <c r="F786" s="13">
        <v>1.0948186425001287</v>
      </c>
      <c r="G786" s="13">
        <v>1.3524955399995486</v>
      </c>
      <c r="H786" s="13">
        <v>0.93380854171916405</v>
      </c>
      <c r="I786" s="13">
        <v>36.397148749685016</v>
      </c>
      <c r="J786" s="13">
        <v>36.923469387755105</v>
      </c>
      <c r="K786" s="10">
        <v>36</v>
      </c>
      <c r="L786" s="13">
        <v>0.92631339225138387</v>
      </c>
      <c r="M786" s="13">
        <v>0.95781970393907934</v>
      </c>
      <c r="N786" s="13">
        <v>0.97167024704618699</v>
      </c>
      <c r="O786" s="13">
        <v>0.90606200047868479</v>
      </c>
    </row>
    <row r="787" spans="1:15" x14ac:dyDescent="0.3">
      <c r="A787" s="27"/>
      <c r="B787">
        <v>6</v>
      </c>
      <c r="C787">
        <v>39</v>
      </c>
      <c r="D787" s="13">
        <v>0.635772</v>
      </c>
      <c r="E787" s="13">
        <v>1.7785848333406542</v>
      </c>
      <c r="F787" s="13">
        <v>1.4708778173694825</v>
      </c>
      <c r="G787" s="13">
        <v>1.5024907068889737</v>
      </c>
      <c r="H787" s="13">
        <v>0.43223984514024044</v>
      </c>
      <c r="I787" s="13">
        <v>39.406560929158559</v>
      </c>
      <c r="J787" s="13">
        <v>36.923469387755105</v>
      </c>
      <c r="K787" s="10">
        <v>36</v>
      </c>
      <c r="L787" s="13">
        <v>1.2444927111246888</v>
      </c>
      <c r="M787" s="13">
        <v>1.0104246392091938</v>
      </c>
      <c r="N787" s="13">
        <v>0.94675562532705393</v>
      </c>
      <c r="O787" s="13">
        <v>1.9574512736086032</v>
      </c>
    </row>
    <row r="788" spans="1:15" x14ac:dyDescent="0.3">
      <c r="A788" s="27"/>
      <c r="B788">
        <v>6</v>
      </c>
      <c r="C788">
        <v>35</v>
      </c>
      <c r="D788" s="13">
        <v>0.88781399999999999</v>
      </c>
      <c r="E788" s="13">
        <v>1.1902993423151615</v>
      </c>
      <c r="F788" s="13">
        <v>0.98436963242985542</v>
      </c>
      <c r="G788" s="13">
        <v>1.1319229577269305</v>
      </c>
      <c r="H788" s="13">
        <v>0.90191120362834254</v>
      </c>
      <c r="I788" s="13">
        <v>36.588532778229947</v>
      </c>
      <c r="J788" s="13">
        <v>36.923469387755105</v>
      </c>
      <c r="K788" s="10">
        <v>36</v>
      </c>
      <c r="L788" s="13">
        <v>0.83286376213240265</v>
      </c>
      <c r="M788" s="13">
        <v>1.0453866508065699</v>
      </c>
      <c r="N788" s="13">
        <v>1.0549562682215745</v>
      </c>
      <c r="O788" s="13">
        <v>0.93810613724541703</v>
      </c>
    </row>
    <row r="789" spans="1:15" x14ac:dyDescent="0.3">
      <c r="A789" s="27"/>
      <c r="B789">
        <v>6</v>
      </c>
      <c r="C789">
        <v>35</v>
      </c>
      <c r="D789" s="13">
        <v>0.83166799999999996</v>
      </c>
      <c r="E789" s="13">
        <v>1.1255388429536131</v>
      </c>
      <c r="F789" s="13">
        <v>0.930813130559906</v>
      </c>
      <c r="G789" s="13">
        <v>1.3570273636682104</v>
      </c>
      <c r="H789" s="13">
        <v>0.89348546200646317</v>
      </c>
      <c r="I789" s="13">
        <v>36.63908722796122</v>
      </c>
      <c r="J789" s="13">
        <v>36.923469387755105</v>
      </c>
      <c r="K789" s="10">
        <v>36</v>
      </c>
      <c r="L789" s="13">
        <v>0.78755022526114449</v>
      </c>
      <c r="M789" s="13">
        <v>1.046831063656035</v>
      </c>
      <c r="N789" s="13">
        <v>1.0549562682215745</v>
      </c>
      <c r="O789" s="13">
        <v>0.94695266051013693</v>
      </c>
    </row>
    <row r="790" spans="1:15" x14ac:dyDescent="0.3">
      <c r="A790" s="27"/>
      <c r="B790">
        <v>6</v>
      </c>
      <c r="C790">
        <v>38</v>
      </c>
      <c r="D790" s="13">
        <v>0.83002500000000001</v>
      </c>
      <c r="E790" s="13">
        <v>1.1022920516311234</v>
      </c>
      <c r="F790" s="13">
        <v>0.91158818888701232</v>
      </c>
      <c r="G790" s="13">
        <v>1.1310028591562571</v>
      </c>
      <c r="H790" s="13">
        <v>0.91052627723643997</v>
      </c>
      <c r="I790" s="13">
        <v>36.536842336581358</v>
      </c>
      <c r="J790" s="13">
        <v>36.923469387755105</v>
      </c>
      <c r="K790" s="10">
        <v>36</v>
      </c>
      <c r="L790" s="13">
        <v>0.77128422444096656</v>
      </c>
      <c r="M790" s="13">
        <v>0.96149585096266732</v>
      </c>
      <c r="N790" s="13">
        <v>0.97167024704618699</v>
      </c>
      <c r="O790" s="13">
        <v>0.92923011287728263</v>
      </c>
    </row>
    <row r="791" spans="1:15" x14ac:dyDescent="0.3">
      <c r="A791" s="27"/>
      <c r="B791">
        <v>6</v>
      </c>
      <c r="C791">
        <v>37</v>
      </c>
      <c r="D791" s="13">
        <v>1.04949</v>
      </c>
      <c r="E791" s="13">
        <v>1.5831681475641581</v>
      </c>
      <c r="F791" s="13">
        <v>1.3092695190952681</v>
      </c>
      <c r="G791" s="13">
        <v>1.1052269294523651</v>
      </c>
      <c r="H791" s="13">
        <v>0.80158438327138248</v>
      </c>
      <c r="I791" s="13">
        <v>37.190493700371704</v>
      </c>
      <c r="J791" s="13">
        <v>36.923469387755105</v>
      </c>
      <c r="K791" s="10">
        <v>36</v>
      </c>
      <c r="L791" s="13">
        <v>1.1077577988943801</v>
      </c>
      <c r="M791" s="13">
        <v>1.0051484783884244</v>
      </c>
      <c r="N791" s="13">
        <v>0.99793160507446232</v>
      </c>
      <c r="O791" s="13">
        <v>1.0555201087141184</v>
      </c>
    </row>
    <row r="792" spans="1:15" x14ac:dyDescent="0.3">
      <c r="A792" s="27"/>
      <c r="B792">
        <v>6</v>
      </c>
      <c r="C792">
        <v>36</v>
      </c>
      <c r="D792" s="13">
        <v>0.78537800000000002</v>
      </c>
      <c r="E792" s="13">
        <v>1.282033601340689</v>
      </c>
      <c r="F792" s="13">
        <v>1.0602332539811763</v>
      </c>
      <c r="G792" s="13">
        <v>1.7347355759566185</v>
      </c>
      <c r="H792" s="13">
        <v>0.74075963666571043</v>
      </c>
      <c r="I792" s="13">
        <v>37.555442180005734</v>
      </c>
      <c r="J792" s="13">
        <v>36.923469387755105</v>
      </c>
      <c r="K792" s="10">
        <v>36</v>
      </c>
      <c r="L792" s="13">
        <v>0.89705109499257629</v>
      </c>
      <c r="M792" s="13">
        <v>1.0432067272223815</v>
      </c>
      <c r="N792" s="13">
        <v>1.0256519274376419</v>
      </c>
      <c r="O792" s="13">
        <v>1.1421902510543664</v>
      </c>
    </row>
    <row r="793" spans="1:15" x14ac:dyDescent="0.3">
      <c r="A793" s="27"/>
      <c r="B793">
        <v>6</v>
      </c>
      <c r="C793">
        <v>37</v>
      </c>
      <c r="D793" s="13">
        <v>0.76022900000000004</v>
      </c>
      <c r="E793" s="13">
        <v>1.012719841900988</v>
      </c>
      <c r="F793" s="13">
        <v>0.83751256771050531</v>
      </c>
      <c r="G793" s="13">
        <v>1.1158121187055425</v>
      </c>
      <c r="H793" s="13">
        <v>0.90772249791812187</v>
      </c>
      <c r="I793" s="13">
        <v>36.553665012491265</v>
      </c>
      <c r="J793" s="13">
        <v>36.923469387755105</v>
      </c>
      <c r="K793" s="10">
        <v>36</v>
      </c>
      <c r="L793" s="13">
        <v>0.70860969802036755</v>
      </c>
      <c r="M793" s="13">
        <v>0.98793689222949366</v>
      </c>
      <c r="N793" s="13">
        <v>0.99793160507446232</v>
      </c>
      <c r="O793" s="13">
        <v>0.9321003250604325</v>
      </c>
    </row>
    <row r="794" spans="1:15" x14ac:dyDescent="0.3">
      <c r="A794" s="27"/>
      <c r="B794">
        <v>6</v>
      </c>
      <c r="C794">
        <v>39</v>
      </c>
      <c r="D794" s="13">
        <v>1.07257</v>
      </c>
      <c r="E794" s="13">
        <v>1.3298008838348017</v>
      </c>
      <c r="F794" s="13">
        <v>1.0997364786233459</v>
      </c>
      <c r="G794" s="13">
        <v>1.2858028740876866</v>
      </c>
      <c r="H794" s="13">
        <v>0.97529728334795895</v>
      </c>
      <c r="I794" s="13">
        <v>36.148216299912249</v>
      </c>
      <c r="J794" s="13">
        <v>36.923469387755105</v>
      </c>
      <c r="K794" s="10">
        <v>36</v>
      </c>
      <c r="L794" s="13">
        <v>0.93047431652230317</v>
      </c>
      <c r="M794" s="13">
        <v>0.92687734102339103</v>
      </c>
      <c r="N794" s="13">
        <v>0.94675562532705393</v>
      </c>
      <c r="O794" s="13">
        <v>0.86751849904649869</v>
      </c>
    </row>
    <row r="795" spans="1:15" x14ac:dyDescent="0.3">
      <c r="A795" s="27"/>
      <c r="B795">
        <v>6</v>
      </c>
      <c r="C795">
        <v>38</v>
      </c>
      <c r="D795" s="13">
        <v>0.77647900000000003</v>
      </c>
      <c r="E795" s="13">
        <v>0.96256257277868507</v>
      </c>
      <c r="F795" s="13">
        <v>0.79603284003664621</v>
      </c>
      <c r="G795" s="13">
        <v>1.3808830010640203</v>
      </c>
      <c r="H795" s="13">
        <v>0.97543588775087975</v>
      </c>
      <c r="I795" s="13">
        <v>36.14738467349472</v>
      </c>
      <c r="J795" s="13">
        <v>36.923469387755105</v>
      </c>
      <c r="K795" s="10">
        <v>36</v>
      </c>
      <c r="L795" s="13">
        <v>0.67351418013304631</v>
      </c>
      <c r="M795" s="13">
        <v>0.95124696509196627</v>
      </c>
      <c r="N795" s="13">
        <v>0.97167024704618699</v>
      </c>
      <c r="O795" s="13">
        <v>0.86739522914727418</v>
      </c>
    </row>
    <row r="796" spans="1:15" x14ac:dyDescent="0.3">
      <c r="A796" s="27"/>
      <c r="B796">
        <v>6</v>
      </c>
      <c r="C796">
        <v>35</v>
      </c>
      <c r="D796" s="13">
        <v>0.77300500000000005</v>
      </c>
      <c r="E796" s="13">
        <v>0.97244741811654967</v>
      </c>
      <c r="F796" s="13">
        <v>0.80420754132895633</v>
      </c>
      <c r="G796" s="13">
        <v>1.4298770187029577</v>
      </c>
      <c r="H796" s="13">
        <v>0.96120088444160323</v>
      </c>
      <c r="I796" s="13">
        <v>36.232794693350378</v>
      </c>
      <c r="J796" s="13">
        <v>36.923469387755105</v>
      </c>
      <c r="K796" s="10">
        <v>36</v>
      </c>
      <c r="L796" s="13">
        <v>0.68043070035910802</v>
      </c>
      <c r="M796" s="13">
        <v>1.0352227055242966</v>
      </c>
      <c r="N796" s="13">
        <v>1.0549562682215745</v>
      </c>
      <c r="O796" s="13">
        <v>0.88024100796127835</v>
      </c>
    </row>
    <row r="797" spans="1:15" x14ac:dyDescent="0.3">
      <c r="A797" s="27"/>
      <c r="B797">
        <v>6</v>
      </c>
      <c r="C797">
        <v>38</v>
      </c>
      <c r="D797" s="13">
        <v>0.89549000000000001</v>
      </c>
      <c r="E797" s="13">
        <v>1.4245566133000964</v>
      </c>
      <c r="F797" s="13">
        <v>1.1780988361148266</v>
      </c>
      <c r="G797" s="13">
        <v>1.3026764568442963</v>
      </c>
      <c r="H797" s="13">
        <v>0.76011449340971815</v>
      </c>
      <c r="I797" s="13">
        <v>37.439313039541688</v>
      </c>
      <c r="J797" s="13">
        <v>36.923469387755105</v>
      </c>
      <c r="K797" s="10">
        <v>36</v>
      </c>
      <c r="L797" s="13">
        <v>0.9967758009644998</v>
      </c>
      <c r="M797" s="13">
        <v>0.9852450799879392</v>
      </c>
      <c r="N797" s="13">
        <v>0.97167024704618699</v>
      </c>
      <c r="O797" s="13">
        <v>1.1131065684312498</v>
      </c>
    </row>
    <row r="798" spans="1:15" x14ac:dyDescent="0.3">
      <c r="A798" s="27"/>
      <c r="B798">
        <v>6</v>
      </c>
      <c r="C798">
        <v>38</v>
      </c>
      <c r="D798" s="13">
        <v>0.88467899999999999</v>
      </c>
      <c r="E798" s="13">
        <v>1.2371845811626379</v>
      </c>
      <c r="F798" s="13">
        <v>1.0231434128479044</v>
      </c>
      <c r="G798" s="13">
        <v>1.2270144772612015</v>
      </c>
      <c r="H798" s="13">
        <v>0.86466763983507378</v>
      </c>
      <c r="I798" s="13">
        <v>36.811994160989556</v>
      </c>
      <c r="J798" s="13">
        <v>36.923469387755105</v>
      </c>
      <c r="K798" s="10">
        <v>36</v>
      </c>
      <c r="L798" s="13">
        <v>0.8656698093398506</v>
      </c>
      <c r="M798" s="13">
        <v>0.9687366884470936</v>
      </c>
      <c r="N798" s="13">
        <v>0.97167024704618699</v>
      </c>
      <c r="O798" s="13">
        <v>0.97851289489165061</v>
      </c>
    </row>
    <row r="799" spans="1:15" x14ac:dyDescent="0.3">
      <c r="A799" s="27"/>
      <c r="B799">
        <v>6</v>
      </c>
      <c r="C799">
        <v>37</v>
      </c>
      <c r="D799" s="13">
        <v>0.97354499999999999</v>
      </c>
      <c r="E799" s="13">
        <v>1.2609284798614866</v>
      </c>
      <c r="F799" s="13">
        <v>1.0427794590118691</v>
      </c>
      <c r="G799" s="13">
        <v>1.3318050821198981</v>
      </c>
      <c r="H799" s="13">
        <v>0.93360584693768789</v>
      </c>
      <c r="I799" s="13">
        <v>36.398364918373872</v>
      </c>
      <c r="J799" s="13">
        <v>36.923469387755105</v>
      </c>
      <c r="K799" s="10">
        <v>36</v>
      </c>
      <c r="L799" s="13">
        <v>0.88228364091565403</v>
      </c>
      <c r="M799" s="13">
        <v>0.98373959238848308</v>
      </c>
      <c r="N799" s="13">
        <v>0.99793160507446232</v>
      </c>
      <c r="O799" s="13">
        <v>0.90625871522698387</v>
      </c>
    </row>
    <row r="800" spans="1:15" x14ac:dyDescent="0.3">
      <c r="A800" s="27"/>
      <c r="B800">
        <v>6</v>
      </c>
      <c r="C800">
        <v>38</v>
      </c>
      <c r="D800" s="13">
        <v>0.93128699999999998</v>
      </c>
      <c r="E800" s="13">
        <v>1.1630723980017328</v>
      </c>
      <c r="F800" s="13">
        <v>0.96185313072880507</v>
      </c>
      <c r="G800" s="13">
        <v>1.0988951995294527</v>
      </c>
      <c r="H800" s="13">
        <v>0.96822162370501941</v>
      </c>
      <c r="I800" s="13">
        <v>36.190670257769881</v>
      </c>
      <c r="J800" s="13">
        <v>36.923469387755105</v>
      </c>
      <c r="K800" s="10">
        <v>36</v>
      </c>
      <c r="L800" s="13">
        <v>0.81381281043806164</v>
      </c>
      <c r="M800" s="13">
        <v>0.95238605941499688</v>
      </c>
      <c r="N800" s="13">
        <v>0.97167024704618699</v>
      </c>
      <c r="O800" s="13">
        <v>0.87385823106954319</v>
      </c>
    </row>
    <row r="801" spans="1:15" x14ac:dyDescent="0.3">
      <c r="A801" s="27"/>
      <c r="B801">
        <v>6</v>
      </c>
      <c r="C801">
        <v>36</v>
      </c>
      <c r="D801" s="13">
        <v>1.0356920000000001</v>
      </c>
      <c r="E801" s="13">
        <v>1.2790200934172935</v>
      </c>
      <c r="F801" s="13">
        <v>1.0577411029890504</v>
      </c>
      <c r="G801" s="13">
        <v>1.1628061711144415</v>
      </c>
      <c r="H801" s="13">
        <v>0.97915453703487343</v>
      </c>
      <c r="I801" s="13">
        <v>36.125072777790763</v>
      </c>
      <c r="J801" s="13">
        <v>36.923469387755105</v>
      </c>
      <c r="K801" s="10">
        <v>36</v>
      </c>
      <c r="L801" s="13">
        <v>0.89494251485893239</v>
      </c>
      <c r="M801" s="13">
        <v>1.0034742438275213</v>
      </c>
      <c r="N801" s="13">
        <v>1.0256519274376419</v>
      </c>
      <c r="O801" s="13">
        <v>0.86410102120990828</v>
      </c>
    </row>
    <row r="802" spans="1:15" x14ac:dyDescent="0.3">
      <c r="A802" s="27"/>
      <c r="B802">
        <v>6</v>
      </c>
      <c r="C802">
        <v>37</v>
      </c>
      <c r="D802" s="13">
        <v>0.99218499999999998</v>
      </c>
      <c r="E802" s="13">
        <v>1.4440839066210807</v>
      </c>
      <c r="F802" s="13">
        <v>1.1942477777006801</v>
      </c>
      <c r="G802" s="13">
        <v>1.035491959372407</v>
      </c>
      <c r="H802" s="13">
        <v>0.8308033044116544</v>
      </c>
      <c r="I802" s="13">
        <v>37.015180173530077</v>
      </c>
      <c r="J802" s="13">
        <v>36.923469387755105</v>
      </c>
      <c r="K802" s="10">
        <v>36</v>
      </c>
      <c r="L802" s="13">
        <v>1.010439233683823</v>
      </c>
      <c r="M802" s="13">
        <v>1.0004102749602723</v>
      </c>
      <c r="N802" s="13">
        <v>0.99793160507446232</v>
      </c>
      <c r="O802" s="13">
        <v>1.0183980141645188</v>
      </c>
    </row>
    <row r="803" spans="1:15" x14ac:dyDescent="0.3">
      <c r="A803" s="27"/>
      <c r="B803">
        <v>6</v>
      </c>
      <c r="C803">
        <v>37</v>
      </c>
      <c r="D803" s="13">
        <v>0.87287000000000003</v>
      </c>
      <c r="E803" s="13">
        <v>1.5043782618693449</v>
      </c>
      <c r="F803" s="13">
        <v>1.2441108081194721</v>
      </c>
      <c r="G803" s="13">
        <v>1.3707167238382052</v>
      </c>
      <c r="H803" s="13">
        <v>0.70160149265110983</v>
      </c>
      <c r="I803" s="13">
        <v>37.79039104409334</v>
      </c>
      <c r="J803" s="13">
        <v>36.923469387755105</v>
      </c>
      <c r="K803" s="10">
        <v>36</v>
      </c>
      <c r="L803" s="13">
        <v>1.0526277670738724</v>
      </c>
      <c r="M803" s="13">
        <v>1.0213619201106308</v>
      </c>
      <c r="N803" s="13">
        <v>0.99793160507446232</v>
      </c>
      <c r="O803" s="13">
        <v>1.2059387618704644</v>
      </c>
    </row>
    <row r="804" spans="1:15" x14ac:dyDescent="0.3">
      <c r="A804" s="27"/>
      <c r="B804">
        <v>6</v>
      </c>
      <c r="C804">
        <v>36</v>
      </c>
      <c r="D804" s="13">
        <v>1.127302</v>
      </c>
      <c r="E804" s="13">
        <v>1.4181927497712066</v>
      </c>
      <c r="F804" s="13">
        <v>1.17283596333983</v>
      </c>
      <c r="G804" s="13">
        <v>1.1254784893544556</v>
      </c>
      <c r="H804" s="13">
        <v>0.96117618766552393</v>
      </c>
      <c r="I804" s="13">
        <v>36.232942874006859</v>
      </c>
      <c r="J804" s="13">
        <v>36.923469387755105</v>
      </c>
      <c r="K804" s="10">
        <v>36</v>
      </c>
      <c r="L804" s="13">
        <v>0.99232294517272968</v>
      </c>
      <c r="M804" s="13">
        <v>1.0064706353890793</v>
      </c>
      <c r="N804" s="13">
        <v>1.0256519274376419</v>
      </c>
      <c r="O804" s="13">
        <v>0.88026362516231649</v>
      </c>
    </row>
    <row r="805" spans="1:15" x14ac:dyDescent="0.3">
      <c r="A805" s="27"/>
      <c r="B805">
        <v>6</v>
      </c>
      <c r="C805">
        <v>37</v>
      </c>
      <c r="D805" s="13">
        <v>1.06586</v>
      </c>
      <c r="E805" s="13">
        <v>1.7178948906775606</v>
      </c>
      <c r="F805" s="13">
        <v>1.4206876387919998</v>
      </c>
      <c r="G805" s="13">
        <v>1.0192877307221335</v>
      </c>
      <c r="H805" s="13">
        <v>0.75024232695252624</v>
      </c>
      <c r="I805" s="13">
        <v>37.498546038284843</v>
      </c>
      <c r="J805" s="13">
        <v>36.923469387755105</v>
      </c>
      <c r="K805" s="10">
        <v>36</v>
      </c>
      <c r="L805" s="13">
        <v>1.2020273814609175</v>
      </c>
      <c r="M805" s="13">
        <v>1.0134742172509417</v>
      </c>
      <c r="N805" s="13">
        <v>0.99793160507446232</v>
      </c>
      <c r="O805" s="13">
        <v>1.1277535337294931</v>
      </c>
    </row>
    <row r="806" spans="1:15" x14ac:dyDescent="0.3">
      <c r="A806" s="27"/>
      <c r="B806">
        <v>6</v>
      </c>
      <c r="C806">
        <v>38</v>
      </c>
      <c r="D806" s="13">
        <v>0.66143300000000005</v>
      </c>
      <c r="E806" s="13">
        <v>0.86274859579175878</v>
      </c>
      <c r="F806" s="13">
        <v>0.71348734551685888</v>
      </c>
      <c r="G806" s="13">
        <v>1.2942002422255225</v>
      </c>
      <c r="H806" s="13">
        <v>0.92704237034624626</v>
      </c>
      <c r="I806" s="13">
        <v>36.437745777922522</v>
      </c>
      <c r="J806" s="13">
        <v>36.923469387755105</v>
      </c>
      <c r="K806" s="10">
        <v>36</v>
      </c>
      <c r="L806" s="13">
        <v>0.60367339182761404</v>
      </c>
      <c r="M806" s="13">
        <v>0.95888804678743478</v>
      </c>
      <c r="N806" s="13">
        <v>0.97167024704618699</v>
      </c>
      <c r="O806" s="13">
        <v>0.9126750431678099</v>
      </c>
    </row>
    <row r="807" spans="1:15" x14ac:dyDescent="0.3">
      <c r="A807" s="27"/>
      <c r="B807">
        <v>6</v>
      </c>
      <c r="C807">
        <v>35</v>
      </c>
      <c r="D807" s="13">
        <v>0.80297700000000005</v>
      </c>
      <c r="E807" s="13">
        <v>1.2835223318625442</v>
      </c>
      <c r="F807" s="13">
        <v>1.0614644242124689</v>
      </c>
      <c r="G807" s="13">
        <v>1.4563654104232731</v>
      </c>
      <c r="H807" s="13">
        <v>0.75648036965134458</v>
      </c>
      <c r="I807" s="13">
        <v>37.461117782091932</v>
      </c>
      <c r="J807" s="13">
        <v>36.923469387755105</v>
      </c>
      <c r="K807" s="10">
        <v>36</v>
      </c>
      <c r="L807" s="13">
        <v>0.89809277388724995</v>
      </c>
      <c r="M807" s="13">
        <v>1.0703176509169123</v>
      </c>
      <c r="N807" s="13">
        <v>1.0549562682215745</v>
      </c>
      <c r="O807" s="13">
        <v>1.1184539207066329</v>
      </c>
    </row>
    <row r="808" spans="1:15" x14ac:dyDescent="0.3">
      <c r="A808" s="27"/>
      <c r="B808">
        <v>6</v>
      </c>
      <c r="C808">
        <v>36</v>
      </c>
      <c r="D808" s="13">
        <v>0.659076</v>
      </c>
      <c r="E808" s="13">
        <v>0.91939333027603187</v>
      </c>
      <c r="F808" s="13">
        <v>0.76033216385887126</v>
      </c>
      <c r="G808" s="13">
        <v>1.4546114057329416</v>
      </c>
      <c r="H808" s="13">
        <v>0.86682640999300686</v>
      </c>
      <c r="I808" s="13">
        <v>36.799041540041962</v>
      </c>
      <c r="J808" s="13">
        <v>36.923469387755105</v>
      </c>
      <c r="K808" s="10">
        <v>36</v>
      </c>
      <c r="L808" s="13">
        <v>0.64330825088399357</v>
      </c>
      <c r="M808" s="13">
        <v>1.022195598334499</v>
      </c>
      <c r="N808" s="13">
        <v>1.0256519274376419</v>
      </c>
      <c r="O808" s="13">
        <v>0.97607597740472052</v>
      </c>
    </row>
    <row r="809" spans="1:15" x14ac:dyDescent="0.3">
      <c r="A809" s="27"/>
      <c r="B809">
        <v>6</v>
      </c>
      <c r="C809">
        <v>37</v>
      </c>
      <c r="D809" s="13">
        <v>0.97840800000000006</v>
      </c>
      <c r="E809" s="13">
        <v>1.4013733388935981</v>
      </c>
      <c r="F809" s="13">
        <v>1.1589264225086342</v>
      </c>
      <c r="G809" s="13">
        <v>1.9709226079182776</v>
      </c>
      <c r="H809" s="13">
        <v>0.84423651147940826</v>
      </c>
      <c r="I809" s="13">
        <v>36.934580931123548</v>
      </c>
      <c r="J809" s="13">
        <v>36.923469387755105</v>
      </c>
      <c r="K809" s="10">
        <v>36</v>
      </c>
      <c r="L809" s="13">
        <v>0.98055424353409038</v>
      </c>
      <c r="M809" s="13">
        <v>0.99823191705739323</v>
      </c>
      <c r="N809" s="13">
        <v>0.99793160507446232</v>
      </c>
      <c r="O809" s="13">
        <v>1.0021936079162173</v>
      </c>
    </row>
    <row r="810" spans="1:15" x14ac:dyDescent="0.3">
      <c r="A810" s="27"/>
      <c r="B810">
        <v>6</v>
      </c>
      <c r="C810">
        <v>36</v>
      </c>
      <c r="D810" s="13">
        <v>1.0533159999999999</v>
      </c>
      <c r="E810" s="13">
        <v>1.4728261247971366</v>
      </c>
      <c r="F810" s="13">
        <v>1.2180174007991456</v>
      </c>
      <c r="G810" s="13">
        <v>1.6157107205531895</v>
      </c>
      <c r="H810" s="13">
        <v>0.86477910685751747</v>
      </c>
      <c r="I810" s="13">
        <v>36.811325358854894</v>
      </c>
      <c r="J810" s="13">
        <v>36.923469387755105</v>
      </c>
      <c r="K810" s="10">
        <v>36</v>
      </c>
      <c r="L810" s="13">
        <v>1.0305504369006369</v>
      </c>
      <c r="M810" s="13">
        <v>1.0225368155237471</v>
      </c>
      <c r="N810" s="13">
        <v>1.0256519274376419</v>
      </c>
      <c r="O810" s="13">
        <v>0.9783867679790651</v>
      </c>
    </row>
    <row r="811" spans="1:15" x14ac:dyDescent="0.3">
      <c r="A811" s="27"/>
      <c r="B811">
        <v>6</v>
      </c>
      <c r="C811">
        <v>39</v>
      </c>
      <c r="D811" s="13">
        <v>0.98751500000000003</v>
      </c>
      <c r="E811" s="13">
        <v>1.8382119137894253</v>
      </c>
      <c r="F811" s="13">
        <v>1.5201890159710532</v>
      </c>
      <c r="G811" s="13">
        <v>1.3009782483085124</v>
      </c>
      <c r="H811" s="13">
        <v>0.64960014157792334</v>
      </c>
      <c r="I811" s="13">
        <v>38.102399150532463</v>
      </c>
      <c r="J811" s="13">
        <v>36.923469387755105</v>
      </c>
      <c r="K811" s="10">
        <v>36</v>
      </c>
      <c r="L811" s="13">
        <v>1.2862143459959157</v>
      </c>
      <c r="M811" s="13">
        <v>0.97698459360339651</v>
      </c>
      <c r="N811" s="13">
        <v>0.94675562532705393</v>
      </c>
      <c r="O811" s="13">
        <v>1.302475755807168</v>
      </c>
    </row>
    <row r="812" spans="1:15" x14ac:dyDescent="0.3">
      <c r="A812" s="27"/>
      <c r="B812">
        <v>6</v>
      </c>
      <c r="C812">
        <v>36</v>
      </c>
      <c r="D812" s="13">
        <v>0.76213600000000004</v>
      </c>
      <c r="E812" s="13">
        <v>1.3277517367647562</v>
      </c>
      <c r="F812" s="13">
        <v>1.0980418476373186</v>
      </c>
      <c r="G812" s="13">
        <v>2.1629213178126223</v>
      </c>
      <c r="H812" s="13">
        <v>0.69408647916279809</v>
      </c>
      <c r="I812" s="13">
        <v>37.835481125023215</v>
      </c>
      <c r="J812" s="13">
        <v>36.923469387755105</v>
      </c>
      <c r="K812" s="10">
        <v>36</v>
      </c>
      <c r="L812" s="13">
        <v>0.92904050884279876</v>
      </c>
      <c r="M812" s="13">
        <v>1.0509855868062004</v>
      </c>
      <c r="N812" s="13">
        <v>1.0256519274376419</v>
      </c>
      <c r="O812" s="13">
        <v>1.2189957026604159</v>
      </c>
    </row>
    <row r="813" spans="1:15" x14ac:dyDescent="0.3">
      <c r="A813" s="27"/>
      <c r="B813">
        <v>7</v>
      </c>
      <c r="C813">
        <v>42</v>
      </c>
      <c r="D813" s="13">
        <v>0.84494599999999997</v>
      </c>
      <c r="E813" s="13">
        <v>1.057439473539953</v>
      </c>
      <c r="F813" s="13">
        <v>0.92105771445462037</v>
      </c>
      <c r="G813" s="13">
        <v>1.2953686787234571</v>
      </c>
      <c r="H813" s="13">
        <v>0.91736488033251218</v>
      </c>
      <c r="I813" s="13">
        <v>41.283077158948956</v>
      </c>
      <c r="J813" s="13">
        <v>41.628100709031649</v>
      </c>
      <c r="K813" s="10">
        <v>49</v>
      </c>
      <c r="L813" s="13">
        <v>0.79954791393254543</v>
      </c>
      <c r="M813" s="13">
        <v>0.98293040854640368</v>
      </c>
      <c r="N813" s="13">
        <v>0.99114525497694406</v>
      </c>
      <c r="O813" s="13">
        <v>0.94627102079013981</v>
      </c>
    </row>
    <row r="814" spans="1:15" x14ac:dyDescent="0.3">
      <c r="A814" s="27"/>
      <c r="B814">
        <v>7</v>
      </c>
      <c r="C814">
        <v>42</v>
      </c>
      <c r="D814" s="13">
        <v>1.0768439999999999</v>
      </c>
      <c r="E814" s="13">
        <v>1.3708502605641677</v>
      </c>
      <c r="F814" s="13">
        <v>1.1940467889172734</v>
      </c>
      <c r="G814" s="13">
        <v>2.1625851665262297</v>
      </c>
      <c r="H814" s="13">
        <v>0.90184405669433643</v>
      </c>
      <c r="I814" s="13">
        <v>40.524506436613414</v>
      </c>
      <c r="J814" s="13">
        <v>40.760884221228878</v>
      </c>
      <c r="K814" s="10">
        <v>49</v>
      </c>
      <c r="L814" s="13">
        <v>1.0365231236155044</v>
      </c>
      <c r="M814" s="13">
        <v>0.96486920087174799</v>
      </c>
      <c r="N814" s="13">
        <v>0.97049724336259235</v>
      </c>
      <c r="O814" s="13">
        <v>0.96255643678704106</v>
      </c>
    </row>
    <row r="815" spans="1:15" x14ac:dyDescent="0.3">
      <c r="A815" s="27"/>
      <c r="B815">
        <v>7</v>
      </c>
      <c r="C815">
        <v>40</v>
      </c>
      <c r="D815" s="13">
        <v>0.87309000000000003</v>
      </c>
      <c r="E815" s="13">
        <v>1.1481479435772572</v>
      </c>
      <c r="F815" s="13">
        <v>1.0000671879846228</v>
      </c>
      <c r="G815" s="13">
        <v>1.2349436647188181</v>
      </c>
      <c r="H815" s="13">
        <v>0.87303134278356587</v>
      </c>
      <c r="I815" s="13">
        <v>41.653836935796221</v>
      </c>
      <c r="J815" s="13">
        <v>41.688525723036285</v>
      </c>
      <c r="K815" s="10">
        <v>49</v>
      </c>
      <c r="L815" s="13">
        <v>0.86813412601289008</v>
      </c>
      <c r="M815" s="13">
        <v>1.0413459233949056</v>
      </c>
      <c r="N815" s="13">
        <v>1.0422131430759072</v>
      </c>
      <c r="O815" s="13">
        <v>0.99432375357968827</v>
      </c>
    </row>
    <row r="816" spans="1:15" x14ac:dyDescent="0.3">
      <c r="A816" s="27"/>
      <c r="B816">
        <v>7</v>
      </c>
      <c r="C816">
        <v>42</v>
      </c>
      <c r="D816" s="13">
        <v>0.86249399999999998</v>
      </c>
      <c r="E816" s="13">
        <v>1.4980616351602107</v>
      </c>
      <c r="F816" s="13">
        <v>1.3048512565676242</v>
      </c>
      <c r="G816" s="13">
        <v>1.1546263464531814</v>
      </c>
      <c r="H816" s="13">
        <v>0.66099028196421938</v>
      </c>
      <c r="I816" s="13">
        <v>43.21844167979728</v>
      </c>
      <c r="J816" s="13">
        <v>41.76884304130192</v>
      </c>
      <c r="K816" s="10">
        <v>49</v>
      </c>
      <c r="L816" s="13">
        <v>1.1327098007084837</v>
      </c>
      <c r="M816" s="13">
        <v>1.0290105161856495</v>
      </c>
      <c r="N816" s="13">
        <v>0.99449626288814097</v>
      </c>
      <c r="O816" s="13">
        <v>1.3132958614303216</v>
      </c>
    </row>
    <row r="817" spans="1:15" x14ac:dyDescent="0.3">
      <c r="A817" s="27"/>
      <c r="B817">
        <v>7</v>
      </c>
      <c r="C817">
        <v>41</v>
      </c>
      <c r="D817" s="13">
        <v>1.0211330000000001</v>
      </c>
      <c r="E817" s="13">
        <v>1.2618639211128715</v>
      </c>
      <c r="F817" s="13">
        <v>1.0991168083050136</v>
      </c>
      <c r="G817" s="13">
        <v>1.1045093639616697</v>
      </c>
      <c r="H817" s="13">
        <v>0.92904866187491475</v>
      </c>
      <c r="I817" s="13">
        <v>41.39215000291393</v>
      </c>
      <c r="J817" s="13">
        <v>41.818960023793437</v>
      </c>
      <c r="K817" s="10">
        <v>49</v>
      </c>
      <c r="L817" s="13">
        <v>0.95411670458547415</v>
      </c>
      <c r="M817" s="13">
        <v>1.0095646342174129</v>
      </c>
      <c r="N817" s="13">
        <v>1.0199746347266692</v>
      </c>
      <c r="O817" s="13">
        <v>0.93437064964649474</v>
      </c>
    </row>
    <row r="818" spans="1:15" x14ac:dyDescent="0.3">
      <c r="A818" s="27"/>
      <c r="B818">
        <v>7</v>
      </c>
      <c r="C818">
        <v>43</v>
      </c>
      <c r="D818" s="13">
        <v>1.2942119999999999</v>
      </c>
      <c r="E818" s="13">
        <v>1.8515039100635124</v>
      </c>
      <c r="F818" s="13">
        <v>1.6127088144326389</v>
      </c>
      <c r="G818" s="13">
        <v>1.3890339325377647</v>
      </c>
      <c r="H818" s="13">
        <v>0.80250817036385569</v>
      </c>
      <c r="I818" s="13">
        <v>41.993408874915247</v>
      </c>
      <c r="J818" s="13">
        <v>41.534435455217341</v>
      </c>
      <c r="K818" s="10">
        <v>49</v>
      </c>
      <c r="L818" s="13">
        <v>1.3999534970767289</v>
      </c>
      <c r="M818" s="13">
        <v>0.97659090406779647</v>
      </c>
      <c r="N818" s="13">
        <v>0.96591710360970562</v>
      </c>
      <c r="O818" s="13">
        <v>1.0817033817309134</v>
      </c>
    </row>
    <row r="819" spans="1:15" x14ac:dyDescent="0.3">
      <c r="A819" s="27"/>
      <c r="B819">
        <v>7</v>
      </c>
      <c r="C819">
        <v>43</v>
      </c>
      <c r="D819" s="13">
        <v>0.75268999999999997</v>
      </c>
      <c r="E819" s="13">
        <v>1.0251024938817193</v>
      </c>
      <c r="F819" s="13">
        <v>0.89289135096842376</v>
      </c>
      <c r="G819" s="13">
        <v>1.237423679779214</v>
      </c>
      <c r="H819" s="13">
        <v>0.84298050281665027</v>
      </c>
      <c r="I819" s="13">
        <v>41.861712800504236</v>
      </c>
      <c r="J819" s="13">
        <v>41.686045707975893</v>
      </c>
      <c r="K819" s="10">
        <v>49</v>
      </c>
      <c r="L819" s="13">
        <v>0.77509737536690393</v>
      </c>
      <c r="M819" s="13">
        <v>0.97352820466288925</v>
      </c>
      <c r="N819" s="13">
        <v>0.96944292344129979</v>
      </c>
      <c r="O819" s="13">
        <v>1.0297697264038368</v>
      </c>
    </row>
    <row r="820" spans="1:15" x14ac:dyDescent="0.3">
      <c r="A820" s="27"/>
      <c r="B820">
        <v>7</v>
      </c>
      <c r="C820">
        <v>43</v>
      </c>
      <c r="D820" s="13">
        <v>0.99063000000000001</v>
      </c>
      <c r="E820" s="13">
        <v>1.3574091315079697</v>
      </c>
      <c r="F820" s="13">
        <v>1.182339210452525</v>
      </c>
      <c r="G820" s="13">
        <v>1.4075467182480428</v>
      </c>
      <c r="H820" s="13">
        <v>0.83785599872040883</v>
      </c>
      <c r="I820" s="13">
        <v>41.727461290709094</v>
      </c>
      <c r="J820" s="13">
        <v>41.515922669507063</v>
      </c>
      <c r="K820" s="10">
        <v>49</v>
      </c>
      <c r="L820" s="13">
        <v>1.0263600580531753</v>
      </c>
      <c r="M820" s="13">
        <v>0.9704060765281185</v>
      </c>
      <c r="N820" s="13">
        <v>0.96548657370946656</v>
      </c>
      <c r="O820" s="13">
        <v>1.0360680153570712</v>
      </c>
    </row>
    <row r="821" spans="1:15" x14ac:dyDescent="0.3">
      <c r="A821" s="27"/>
      <c r="B821">
        <v>7</v>
      </c>
      <c r="C821">
        <v>41</v>
      </c>
      <c r="D821" s="13">
        <v>1.1020220000000001</v>
      </c>
      <c r="E821" s="13">
        <v>1.4622730413676435</v>
      </c>
      <c r="F821" s="13">
        <v>1.2736784459936286</v>
      </c>
      <c r="G821" s="13">
        <v>1.4945145839048708</v>
      </c>
      <c r="H821" s="13">
        <v>0.86522780020846235</v>
      </c>
      <c r="I821" s="13">
        <v>41.448890814635888</v>
      </c>
      <c r="J821" s="13">
        <v>41.428954803850232</v>
      </c>
      <c r="K821" s="10">
        <v>49</v>
      </c>
      <c r="L821" s="13">
        <v>1.1056494381766844</v>
      </c>
      <c r="M821" s="13">
        <v>1.010948556454534</v>
      </c>
      <c r="N821" s="13">
        <v>1.0104623122890299</v>
      </c>
      <c r="O821" s="13">
        <v>1.0032916204728075</v>
      </c>
    </row>
    <row r="822" spans="1:15" x14ac:dyDescent="0.3">
      <c r="A822" s="27"/>
      <c r="B822">
        <v>7</v>
      </c>
      <c r="C822">
        <v>43</v>
      </c>
      <c r="D822" s="13">
        <v>1.067976</v>
      </c>
      <c r="E822" s="13">
        <v>1.3820660310755764</v>
      </c>
      <c r="F822" s="13">
        <v>1.2038160213051121</v>
      </c>
      <c r="G822" s="13">
        <v>1.0633637524162252</v>
      </c>
      <c r="H822" s="13">
        <v>0.88715881920408257</v>
      </c>
      <c r="I822" s="13">
        <v>41.726524513155198</v>
      </c>
      <c r="J822" s="13">
        <v>41.860105635338883</v>
      </c>
      <c r="K822" s="10">
        <v>49</v>
      </c>
      <c r="L822" s="13">
        <v>1.0450035578530523</v>
      </c>
      <c r="M822" s="13">
        <v>0.97038429100360923</v>
      </c>
      <c r="N822" s="13">
        <v>0.97349082872881121</v>
      </c>
      <c r="O822" s="13">
        <v>0.97848973933220629</v>
      </c>
    </row>
    <row r="823" spans="1:15" x14ac:dyDescent="0.3">
      <c r="A823" s="27"/>
      <c r="B823">
        <v>7</v>
      </c>
      <c r="C823">
        <v>39</v>
      </c>
      <c r="D823" s="13">
        <v>0.85297900000000004</v>
      </c>
      <c r="E823" s="13">
        <v>1.1621365075056769</v>
      </c>
      <c r="F823" s="13">
        <v>1.0122515966839505</v>
      </c>
      <c r="G823" s="13">
        <v>1.1630012280581679</v>
      </c>
      <c r="H823" s="13">
        <v>0.8426551292132175</v>
      </c>
      <c r="I823" s="13">
        <v>41.938412867449308</v>
      </c>
      <c r="J823" s="13">
        <v>41.760468159696934</v>
      </c>
      <c r="K823" s="10">
        <v>49</v>
      </c>
      <c r="L823" s="13">
        <v>0.87871111636339971</v>
      </c>
      <c r="M823" s="13">
        <v>1.0753439196781873</v>
      </c>
      <c r="N823" s="13">
        <v>1.070781234864024</v>
      </c>
      <c r="O823" s="13">
        <v>1.0301673503842412</v>
      </c>
    </row>
    <row r="824" spans="1:15" x14ac:dyDescent="0.3">
      <c r="A824" s="27"/>
      <c r="B824">
        <v>7</v>
      </c>
      <c r="C824">
        <v>41</v>
      </c>
      <c r="D824" s="13">
        <v>1.1051850000000001</v>
      </c>
      <c r="E824" s="13">
        <v>1.4528491503054348</v>
      </c>
      <c r="F824" s="13">
        <v>1.2654699879397888</v>
      </c>
      <c r="G824" s="13">
        <v>1.2756207273044944</v>
      </c>
      <c r="H824" s="13">
        <v>0.87333955805563113</v>
      </c>
      <c r="I824" s="13">
        <v>41.611002366306089</v>
      </c>
      <c r="J824" s="13">
        <v>41.647848660450613</v>
      </c>
      <c r="K824" s="10">
        <v>49</v>
      </c>
      <c r="L824" s="13">
        <v>1.0985238743704722</v>
      </c>
      <c r="M824" s="13">
        <v>1.0149024967391729</v>
      </c>
      <c r="N824" s="13">
        <v>1.0158011868402588</v>
      </c>
      <c r="O824" s="13">
        <v>0.9939728410813321</v>
      </c>
    </row>
    <row r="825" spans="1:15" x14ac:dyDescent="0.3">
      <c r="A825" s="27"/>
      <c r="B825">
        <v>7</v>
      </c>
      <c r="C825">
        <v>40</v>
      </c>
      <c r="D825" s="13">
        <v>1.1510130000000001</v>
      </c>
      <c r="E825" s="13">
        <v>1.4295390777262695</v>
      </c>
      <c r="F825" s="13">
        <v>1.2451662989715084</v>
      </c>
      <c r="G825" s="13">
        <v>1.303760957801894</v>
      </c>
      <c r="H825" s="13">
        <v>0.92438496042715113</v>
      </c>
      <c r="I825" s="13">
        <v>41.225544319208048</v>
      </c>
      <c r="J825" s="13">
        <v>41.619708429953214</v>
      </c>
      <c r="K825" s="10">
        <v>49</v>
      </c>
      <c r="L825" s="13">
        <v>1.0808987332908642</v>
      </c>
      <c r="M825" s="13">
        <v>1.0306386079802012</v>
      </c>
      <c r="N825" s="13">
        <v>1.0404927107488304</v>
      </c>
      <c r="O825" s="13">
        <v>0.93908473083350419</v>
      </c>
    </row>
    <row r="826" spans="1:15" x14ac:dyDescent="0.3">
      <c r="A826" s="27"/>
      <c r="B826">
        <v>7</v>
      </c>
      <c r="C826">
        <v>40</v>
      </c>
      <c r="D826" s="13">
        <v>0.95932899999999999</v>
      </c>
      <c r="E826" s="13">
        <v>1.135478131703392</v>
      </c>
      <c r="F826" s="13">
        <v>0.98903144716056779</v>
      </c>
      <c r="G826" s="13">
        <v>1.1230130645900203</v>
      </c>
      <c r="H826" s="13">
        <v>0.96996814687152644</v>
      </c>
      <c r="I826" s="13">
        <v>41.087209907309294</v>
      </c>
      <c r="J826" s="13">
        <v>41.800456323165086</v>
      </c>
      <c r="K826" s="10">
        <v>49</v>
      </c>
      <c r="L826" s="13">
        <v>0.85855426644915134</v>
      </c>
      <c r="M826" s="13">
        <v>1.0271802476827323</v>
      </c>
      <c r="N826" s="13">
        <v>1.0450114080791271</v>
      </c>
      <c r="O826" s="13">
        <v>0.89495289566890124</v>
      </c>
    </row>
    <row r="827" spans="1:15" x14ac:dyDescent="0.3">
      <c r="A827" s="27"/>
      <c r="B827">
        <v>7</v>
      </c>
      <c r="C827">
        <v>42</v>
      </c>
      <c r="D827" s="13">
        <v>1.241276</v>
      </c>
      <c r="E827" s="13">
        <v>1.530460494772995</v>
      </c>
      <c r="F827" s="13">
        <v>1.3330715191288363</v>
      </c>
      <c r="G827" s="13">
        <v>1.159227949983934</v>
      </c>
      <c r="H827" s="13">
        <v>0.93113983922721211</v>
      </c>
      <c r="I827" s="13">
        <v>41.322793175425581</v>
      </c>
      <c r="J827" s="13">
        <v>41.764241437771169</v>
      </c>
      <c r="K827" s="10">
        <v>49</v>
      </c>
      <c r="L827" s="13">
        <v>1.1572071277568827</v>
      </c>
      <c r="M827" s="13">
        <v>0.98387602798632334</v>
      </c>
      <c r="N827" s="13">
        <v>0.99438670089931358</v>
      </c>
      <c r="O827" s="13">
        <v>0.93227221645861413</v>
      </c>
    </row>
    <row r="828" spans="1:15" x14ac:dyDescent="0.3">
      <c r="A828" s="27"/>
      <c r="B828">
        <v>7</v>
      </c>
      <c r="C828">
        <v>42</v>
      </c>
      <c r="D828" s="13">
        <v>1.3627009999999999</v>
      </c>
      <c r="E828" s="13">
        <v>2.0232013887471734</v>
      </c>
      <c r="F828" s="13">
        <v>1.7622618538747765</v>
      </c>
      <c r="G828" s="13">
        <v>1.7947219363417144</v>
      </c>
      <c r="H828" s="13">
        <v>0.77326817067722287</v>
      </c>
      <c r="I828" s="13">
        <v>41.792400868917724</v>
      </c>
      <c r="J828" s="13">
        <v>41.128747451413389</v>
      </c>
      <c r="K828" s="10">
        <v>49</v>
      </c>
      <c r="L828" s="13">
        <v>1.5297768716945028</v>
      </c>
      <c r="M828" s="13">
        <v>0.99505716354566009</v>
      </c>
      <c r="N828" s="13">
        <v>0.97925589170031879</v>
      </c>
      <c r="O828" s="13">
        <v>1.1226064057298724</v>
      </c>
    </row>
    <row r="829" spans="1:15" x14ac:dyDescent="0.3">
      <c r="A829" s="27"/>
      <c r="B829">
        <v>7</v>
      </c>
      <c r="C829">
        <v>44</v>
      </c>
      <c r="D829" s="13">
        <v>1.3456980000000001</v>
      </c>
      <c r="E829" s="13">
        <v>1.6247828162408378</v>
      </c>
      <c r="F829" s="13">
        <v>1.4152287527172445</v>
      </c>
      <c r="G829" s="13">
        <v>1.2816558119560706</v>
      </c>
      <c r="H829" s="13">
        <v>0.95086960140984622</v>
      </c>
      <c r="I829" s="13">
        <v>41.062256978175007</v>
      </c>
      <c r="J829" s="13">
        <v>41.641813575799034</v>
      </c>
      <c r="K829" s="10">
        <v>49</v>
      </c>
      <c r="L829" s="13">
        <v>1.2285258341736423</v>
      </c>
      <c r="M829" s="13">
        <v>0.93323311314034108</v>
      </c>
      <c r="N829" s="13">
        <v>0.94640485399543262</v>
      </c>
      <c r="O829" s="13">
        <v>0.91292833471822221</v>
      </c>
    </row>
    <row r="830" spans="1:15" x14ac:dyDescent="0.3">
      <c r="A830" s="27"/>
      <c r="B830">
        <v>7</v>
      </c>
      <c r="C830">
        <v>40</v>
      </c>
      <c r="D830" s="13">
        <v>0.59850199999999998</v>
      </c>
      <c r="E830" s="13">
        <v>1.0832800520901926</v>
      </c>
      <c r="F830" s="13">
        <v>0.94356554096878675</v>
      </c>
      <c r="G830" s="13">
        <v>1.1135439466637913</v>
      </c>
      <c r="H830" s="13">
        <v>0.63429828031394642</v>
      </c>
      <c r="I830" s="13">
        <v>43.446368091138588</v>
      </c>
      <c r="J830" s="13">
        <v>41.809925441091316</v>
      </c>
      <c r="K830" s="10">
        <v>49</v>
      </c>
      <c r="L830" s="13">
        <v>0.81908641347946387</v>
      </c>
      <c r="M830" s="13">
        <v>1.0861592022784647</v>
      </c>
      <c r="N830" s="13">
        <v>1.0452481360272829</v>
      </c>
      <c r="O830" s="13">
        <v>1.3685608627531134</v>
      </c>
    </row>
    <row r="831" spans="1:15" x14ac:dyDescent="0.3">
      <c r="A831" s="27"/>
      <c r="B831">
        <v>7</v>
      </c>
      <c r="C831">
        <v>40</v>
      </c>
      <c r="D831" s="13">
        <v>0.93592900000000001</v>
      </c>
      <c r="E831" s="13">
        <v>1.1552391624590566</v>
      </c>
      <c r="F831" s="13">
        <v>1.0062438269501637</v>
      </c>
      <c r="G831" s="13">
        <v>1.2877904730002216</v>
      </c>
      <c r="H831" s="13">
        <v>0.93012148242113279</v>
      </c>
      <c r="I831" s="13">
        <v>41.20135915005185</v>
      </c>
      <c r="J831" s="13">
        <v>41.635678914754884</v>
      </c>
      <c r="K831" s="10">
        <v>49</v>
      </c>
      <c r="L831" s="13">
        <v>0.87349591683501771</v>
      </c>
      <c r="M831" s="13">
        <v>1.0300339787512962</v>
      </c>
      <c r="N831" s="13">
        <v>1.0408919728688721</v>
      </c>
      <c r="O831" s="13">
        <v>0.93329292802661068</v>
      </c>
    </row>
    <row r="832" spans="1:15" x14ac:dyDescent="0.3">
      <c r="A832" s="27"/>
      <c r="B832">
        <v>7</v>
      </c>
      <c r="C832">
        <v>39</v>
      </c>
      <c r="D832" s="13">
        <v>0.74908399999999997</v>
      </c>
      <c r="E832" s="13">
        <v>1.2138195521817101</v>
      </c>
      <c r="F832" s="13">
        <v>1.0572688938404529</v>
      </c>
      <c r="G832" s="13">
        <v>1.2892149457560658</v>
      </c>
      <c r="H832" s="13">
        <v>0.70850850182398395</v>
      </c>
      <c r="I832" s="13">
        <v>42.751225541476046</v>
      </c>
      <c r="J832" s="13">
        <v>41.63425444199904</v>
      </c>
      <c r="K832" s="10">
        <v>49</v>
      </c>
      <c r="L832" s="13">
        <v>0.9177895426851157</v>
      </c>
      <c r="M832" s="13">
        <v>1.0961852702942576</v>
      </c>
      <c r="N832" s="13">
        <v>1.0675449856922832</v>
      </c>
      <c r="O832" s="13">
        <v>1.2252157871281668</v>
      </c>
    </row>
    <row r="833" spans="1:15" x14ac:dyDescent="0.3">
      <c r="A833" s="27"/>
      <c r="B833">
        <v>7</v>
      </c>
      <c r="C833">
        <v>41</v>
      </c>
      <c r="D833" s="13">
        <v>0.94464400000000004</v>
      </c>
      <c r="E833" s="13">
        <v>1.2213233638845014</v>
      </c>
      <c r="F833" s="13">
        <v>1.0638049120520043</v>
      </c>
      <c r="G833" s="13">
        <v>1.3429886072674391</v>
      </c>
      <c r="H833" s="13">
        <v>0.88798612348748107</v>
      </c>
      <c r="I833" s="13">
        <v>41.441108528320193</v>
      </c>
      <c r="J833" s="13">
        <v>41.580480780487669</v>
      </c>
      <c r="K833" s="10">
        <v>49</v>
      </c>
      <c r="L833" s="13">
        <v>0.923463301934356</v>
      </c>
      <c r="M833" s="13">
        <v>1.0107587445931754</v>
      </c>
      <c r="N833" s="13">
        <v>1.0141580678167723</v>
      </c>
      <c r="O833" s="13">
        <v>0.97757811613089796</v>
      </c>
    </row>
    <row r="834" spans="1:15" x14ac:dyDescent="0.3">
      <c r="A834" s="27"/>
      <c r="B834">
        <v>7</v>
      </c>
      <c r="C834">
        <v>41</v>
      </c>
      <c r="D834" s="13">
        <v>1.113836</v>
      </c>
      <c r="E834" s="13">
        <v>1.9576978286250066</v>
      </c>
      <c r="F834" s="13">
        <v>1.7052065226861359</v>
      </c>
      <c r="G834" s="13">
        <v>1.1542083357490309</v>
      </c>
      <c r="H834" s="13">
        <v>0.65319712608501157</v>
      </c>
      <c r="I834" s="13">
        <v>43.273411781655888</v>
      </c>
      <c r="J834" s="13">
        <v>41.769261052006073</v>
      </c>
      <c r="K834" s="10">
        <v>49</v>
      </c>
      <c r="L834" s="13">
        <v>1.4802485193288533</v>
      </c>
      <c r="M834" s="13">
        <v>1.0554490678452655</v>
      </c>
      <c r="N834" s="13">
        <v>1.0187624646830749</v>
      </c>
      <c r="O834" s="13">
        <v>1.3289645148198237</v>
      </c>
    </row>
    <row r="835" spans="1:15" x14ac:dyDescent="0.3">
      <c r="A835" s="27"/>
      <c r="B835">
        <v>7</v>
      </c>
      <c r="C835">
        <v>41</v>
      </c>
      <c r="D835" s="13">
        <v>0.88301399999999997</v>
      </c>
      <c r="E835" s="13">
        <v>1.1260773262359736</v>
      </c>
      <c r="F835" s="13">
        <v>0.98084309726961216</v>
      </c>
      <c r="G835" s="13">
        <v>1.2542979921253361</v>
      </c>
      <c r="H835" s="13">
        <v>0.90026019702647597</v>
      </c>
      <c r="I835" s="13">
        <v>41.443880628689328</v>
      </c>
      <c r="J835" s="13">
        <v>41.669171395629768</v>
      </c>
      <c r="K835" s="10">
        <v>49</v>
      </c>
      <c r="L835" s="13">
        <v>0.85144615805255641</v>
      </c>
      <c r="M835" s="13">
        <v>1.0108263567973006</v>
      </c>
      <c r="N835" s="13">
        <v>1.0163212535519455</v>
      </c>
      <c r="O835" s="13">
        <v>0.96424989643715331</v>
      </c>
    </row>
    <row r="836" spans="1:15" x14ac:dyDescent="0.3">
      <c r="A836" s="27"/>
      <c r="B836">
        <v>7</v>
      </c>
      <c r="C836">
        <v>41</v>
      </c>
      <c r="D836" s="13">
        <v>0.84806499999999996</v>
      </c>
      <c r="E836" s="13">
        <v>1.0752675703830823</v>
      </c>
      <c r="F836" s="13">
        <v>0.93658645774659999</v>
      </c>
      <c r="G836" s="13">
        <v>1.2914937187061966</v>
      </c>
      <c r="H836" s="13">
        <v>0.90548501207290555</v>
      </c>
      <c r="I836" s="13">
        <v>41.370111196783462</v>
      </c>
      <c r="J836" s="13">
        <v>41.631975669048906</v>
      </c>
      <c r="K836" s="10">
        <v>49</v>
      </c>
      <c r="L836" s="13">
        <v>0.81302804021588926</v>
      </c>
      <c r="M836" s="13">
        <v>1.0090271023605721</v>
      </c>
      <c r="N836" s="13">
        <v>1.0154140407085099</v>
      </c>
      <c r="O836" s="13">
        <v>0.9586859972005557</v>
      </c>
    </row>
    <row r="837" spans="1:15" x14ac:dyDescent="0.3">
      <c r="A837" s="27"/>
      <c r="B837">
        <v>7</v>
      </c>
      <c r="C837">
        <v>42</v>
      </c>
      <c r="D837" s="13">
        <v>0.75855799999999995</v>
      </c>
      <c r="E837" s="13">
        <v>1.0938252067990912</v>
      </c>
      <c r="F837" s="13">
        <v>0.9527506492778548</v>
      </c>
      <c r="G837" s="13">
        <v>1.9257454383308619</v>
      </c>
      <c r="H837" s="13">
        <v>0.79617683868801903</v>
      </c>
      <c r="I837" s="13">
        <v>41.501016690853</v>
      </c>
      <c r="J837" s="13">
        <v>40.997723949424241</v>
      </c>
      <c r="K837" s="10">
        <v>49</v>
      </c>
      <c r="L837" s="13">
        <v>0.82705978373901201</v>
      </c>
      <c r="M837" s="13">
        <v>0.98811944502030946</v>
      </c>
      <c r="N837" s="13">
        <v>0.97613628451010093</v>
      </c>
      <c r="O837" s="13">
        <v>1.0903052683367811</v>
      </c>
    </row>
    <row r="838" spans="1:15" x14ac:dyDescent="0.3">
      <c r="A838" s="27"/>
      <c r="B838">
        <v>7</v>
      </c>
      <c r="C838">
        <v>41</v>
      </c>
      <c r="D838" s="13">
        <v>0.73224500000000003</v>
      </c>
      <c r="E838" s="13">
        <v>1.1126309236285197</v>
      </c>
      <c r="F838" s="13">
        <v>0.96913092540241519</v>
      </c>
      <c r="G838" s="13">
        <v>1.4303187431622388</v>
      </c>
      <c r="H838" s="13">
        <v>0.75556870677297572</v>
      </c>
      <c r="I838" s="13">
        <v>42.280700309426933</v>
      </c>
      <c r="J838" s="13">
        <v>41.493150644592866</v>
      </c>
      <c r="K838" s="10">
        <v>49</v>
      </c>
      <c r="L838" s="13">
        <v>0.84127910506871417</v>
      </c>
      <c r="M838" s="13">
        <v>1.031236592912852</v>
      </c>
      <c r="N838" s="13">
        <v>1.012028064502265</v>
      </c>
      <c r="O838" s="13">
        <v>1.1489038574093564</v>
      </c>
    </row>
    <row r="839" spans="1:15" x14ac:dyDescent="0.3">
      <c r="A839" s="27"/>
      <c r="B839">
        <v>7</v>
      </c>
      <c r="C839">
        <v>42</v>
      </c>
      <c r="D839" s="13">
        <v>1.040972</v>
      </c>
      <c r="E839" s="13">
        <v>1.9942740428786774</v>
      </c>
      <c r="F839" s="13">
        <v>1.737065371487297</v>
      </c>
      <c r="G839" s="13">
        <v>1.2070176590116337</v>
      </c>
      <c r="H839" s="13">
        <v>0.59927048059723098</v>
      </c>
      <c r="I839" s="13">
        <v>43.598088976807752</v>
      </c>
      <c r="J839" s="13">
        <v>41.716451728743472</v>
      </c>
      <c r="K839" s="10">
        <v>49</v>
      </c>
      <c r="L839" s="13">
        <v>1.5079044150447301</v>
      </c>
      <c r="M839" s="13">
        <v>1.0380497375430418</v>
      </c>
      <c r="N839" s="13">
        <v>0.99324885068436841</v>
      </c>
      <c r="O839" s="13">
        <v>1.4485542503013817</v>
      </c>
    </row>
    <row r="840" spans="1:15" x14ac:dyDescent="0.3">
      <c r="A840" s="27"/>
      <c r="B840">
        <v>7</v>
      </c>
      <c r="C840">
        <v>39</v>
      </c>
      <c r="D840" s="13">
        <v>1.064138</v>
      </c>
      <c r="E840" s="13">
        <v>1.462495336531574</v>
      </c>
      <c r="F840" s="13">
        <v>1.2738720709534941</v>
      </c>
      <c r="G840" s="13">
        <v>1.1898366735576662</v>
      </c>
      <c r="H840" s="13">
        <v>0.83535703801363037</v>
      </c>
      <c r="I840" s="13">
        <v>41.962664060346924</v>
      </c>
      <c r="J840" s="13">
        <v>41.733632714197441</v>
      </c>
      <c r="K840" s="10">
        <v>49</v>
      </c>
      <c r="L840" s="13">
        <v>1.1058175193189581</v>
      </c>
      <c r="M840" s="13">
        <v>1.0759657451371005</v>
      </c>
      <c r="N840" s="13">
        <v>1.0700931465178831</v>
      </c>
      <c r="O840" s="13">
        <v>1.0391674005805245</v>
      </c>
    </row>
    <row r="841" spans="1:15" x14ac:dyDescent="0.3">
      <c r="A841" s="27"/>
      <c r="B841">
        <v>7</v>
      </c>
      <c r="C841">
        <v>39</v>
      </c>
      <c r="D841" s="13">
        <v>0.83221900000000004</v>
      </c>
      <c r="E841" s="13">
        <v>1.0556805618603871</v>
      </c>
      <c r="F841" s="13">
        <v>0.91952565591883939</v>
      </c>
      <c r="G841" s="13">
        <v>1.5657119273307025</v>
      </c>
      <c r="H841" s="13">
        <v>0.90505250684756822</v>
      </c>
      <c r="I841" s="13">
        <v>41.098920524736322</v>
      </c>
      <c r="J841" s="13">
        <v>41.357757460424402</v>
      </c>
      <c r="K841" s="10">
        <v>49</v>
      </c>
      <c r="L841" s="13">
        <v>0.79821797099077052</v>
      </c>
      <c r="M841" s="13">
        <v>1.0538184749932391</v>
      </c>
      <c r="N841" s="13">
        <v>1.0604553194980615</v>
      </c>
      <c r="O841" s="13">
        <v>0.95914413272320209</v>
      </c>
    </row>
    <row r="842" spans="1:15" x14ac:dyDescent="0.3">
      <c r="A842" s="27"/>
      <c r="B842">
        <v>7</v>
      </c>
      <c r="C842">
        <v>41</v>
      </c>
      <c r="D842" s="13">
        <v>1.007339</v>
      </c>
      <c r="E842" s="13">
        <v>1.3108807123058137</v>
      </c>
      <c r="F842" s="13">
        <v>1.1418117282467974</v>
      </c>
      <c r="G842" s="13">
        <v>1.4110240468789739</v>
      </c>
      <c r="H842" s="13">
        <v>0.88222863286465403</v>
      </c>
      <c r="I842" s="13">
        <v>41.413375523068453</v>
      </c>
      <c r="J842" s="13">
        <v>41.512445340876134</v>
      </c>
      <c r="K842" s="10">
        <v>49</v>
      </c>
      <c r="L842" s="13">
        <v>0.99117913144455905</v>
      </c>
      <c r="M842" s="13">
        <v>1.0100823298309378</v>
      </c>
      <c r="N842" s="13">
        <v>1.0124986668506375</v>
      </c>
      <c r="O842" s="13">
        <v>0.98395786467570412</v>
      </c>
    </row>
    <row r="843" spans="1:15" x14ac:dyDescent="0.3">
      <c r="A843" s="27"/>
      <c r="B843">
        <v>7</v>
      </c>
      <c r="C843">
        <v>43</v>
      </c>
      <c r="D843" s="13">
        <v>0.90167699999999995</v>
      </c>
      <c r="E843" s="13">
        <v>1.5720476780274812</v>
      </c>
      <c r="F843" s="13">
        <v>1.3692950542979492</v>
      </c>
      <c r="G843" s="13">
        <v>1.4736419226503445</v>
      </c>
      <c r="H843" s="13">
        <v>0.65849722977514036</v>
      </c>
      <c r="I843" s="13">
        <v>42.916877468923673</v>
      </c>
      <c r="J843" s="13">
        <v>41.449827465104761</v>
      </c>
      <c r="K843" s="10">
        <v>49</v>
      </c>
      <c r="L843" s="13">
        <v>1.1886519020910034</v>
      </c>
      <c r="M843" s="13">
        <v>0.9980669178819459</v>
      </c>
      <c r="N843" s="13">
        <v>0.96394947593266889</v>
      </c>
      <c r="O843" s="13">
        <v>1.3182679630189118</v>
      </c>
    </row>
    <row r="844" spans="1:15" x14ac:dyDescent="0.3">
      <c r="A844" s="27"/>
      <c r="B844">
        <v>7</v>
      </c>
      <c r="C844">
        <v>43</v>
      </c>
      <c r="D844" s="13">
        <v>0.82505499999999998</v>
      </c>
      <c r="E844" s="13">
        <v>1.1307682624983106</v>
      </c>
      <c r="F844" s="13">
        <v>0.98492902666846138</v>
      </c>
      <c r="G844" s="13">
        <v>1.1307112784422932</v>
      </c>
      <c r="H844" s="13">
        <v>0.8376796476298014</v>
      </c>
      <c r="I844" s="13">
        <v>42.005531188149099</v>
      </c>
      <c r="J844" s="13">
        <v>41.792758109312814</v>
      </c>
      <c r="K844" s="10">
        <v>49</v>
      </c>
      <c r="L844" s="13">
        <v>0.85499305449135343</v>
      </c>
      <c r="M844" s="13">
        <v>0.97687281832904882</v>
      </c>
      <c r="N844" s="13">
        <v>0.9719246071933213</v>
      </c>
      <c r="O844" s="13">
        <v>1.0362861318231553</v>
      </c>
    </row>
    <row r="845" spans="1:15" x14ac:dyDescent="0.3">
      <c r="A845" s="27"/>
      <c r="B845">
        <v>7</v>
      </c>
      <c r="C845">
        <v>43</v>
      </c>
      <c r="D845" s="13">
        <v>1.3404590000000001</v>
      </c>
      <c r="E845" s="13">
        <v>1.6917479015045813</v>
      </c>
      <c r="F845" s="13">
        <v>1.4735571109114045</v>
      </c>
      <c r="G845" s="13">
        <v>1.1810542241518087</v>
      </c>
      <c r="H845" s="13">
        <v>0.90967563460836454</v>
      </c>
      <c r="I845" s="13">
        <v>41.451216333589642</v>
      </c>
      <c r="J845" s="13">
        <v>41.742415163603297</v>
      </c>
      <c r="K845" s="10">
        <v>49</v>
      </c>
      <c r="L845" s="13">
        <v>1.2791592704777563</v>
      </c>
      <c r="M845" s="13">
        <v>0.96398177519975914</v>
      </c>
      <c r="N845" s="13">
        <v>0.97075384101403017</v>
      </c>
      <c r="O845" s="13">
        <v>0.95426959756154894</v>
      </c>
    </row>
    <row r="846" spans="1:15" x14ac:dyDescent="0.3">
      <c r="A846" s="27"/>
      <c r="B846">
        <v>7</v>
      </c>
      <c r="C846">
        <v>41</v>
      </c>
      <c r="D846" s="13">
        <v>0.85448400000000002</v>
      </c>
      <c r="E846" s="13">
        <v>1.2095332716261256</v>
      </c>
      <c r="F846" s="13">
        <v>1.0535354302514477</v>
      </c>
      <c r="G846" s="13">
        <v>1.6286878591756768</v>
      </c>
      <c r="H846" s="13">
        <v>0.81106337334669421</v>
      </c>
      <c r="I846" s="13">
        <v>41.693868527397463</v>
      </c>
      <c r="J846" s="13">
        <v>41.294781528579428</v>
      </c>
      <c r="K846" s="10">
        <v>49</v>
      </c>
      <c r="L846" s="13">
        <v>0.91454861328678827</v>
      </c>
      <c r="M846" s="13">
        <v>1.0169236226194502</v>
      </c>
      <c r="N846" s="13">
        <v>1.007189793379986</v>
      </c>
      <c r="O846" s="13">
        <v>1.0702934323952096</v>
      </c>
    </row>
    <row r="847" spans="1:15" x14ac:dyDescent="0.3">
      <c r="A847" s="27"/>
      <c r="B847">
        <v>7</v>
      </c>
      <c r="C847">
        <v>40</v>
      </c>
      <c r="D847" s="13">
        <v>0.96008199999999999</v>
      </c>
      <c r="E847" s="13">
        <v>1.2892497217154855</v>
      </c>
      <c r="F847" s="13">
        <v>1.1229705640449164</v>
      </c>
      <c r="G847" s="13">
        <v>1.0472571975271783</v>
      </c>
      <c r="H847" s="13">
        <v>0.85494850064618333</v>
      </c>
      <c r="I847" s="13">
        <v>41.96810329794954</v>
      </c>
      <c r="J847" s="13">
        <v>41.876212190227925</v>
      </c>
      <c r="K847" s="10">
        <v>49</v>
      </c>
      <c r="L847" s="13">
        <v>0.97482357272412146</v>
      </c>
      <c r="M847" s="13">
        <v>1.0492025824487385</v>
      </c>
      <c r="N847" s="13">
        <v>1.0469053047556982</v>
      </c>
      <c r="O847" s="13">
        <v>1.0153544933913161</v>
      </c>
    </row>
    <row r="848" spans="1:15" x14ac:dyDescent="0.3">
      <c r="A848" s="27"/>
      <c r="B848">
        <v>7</v>
      </c>
      <c r="C848">
        <v>41</v>
      </c>
      <c r="D848" s="13">
        <v>0.87207299999999999</v>
      </c>
      <c r="E848" s="13">
        <v>1.1923462923267734</v>
      </c>
      <c r="F848" s="13">
        <v>1.0385651172756645</v>
      </c>
      <c r="G848" s="13">
        <v>1.2687726273020863</v>
      </c>
      <c r="H848" s="13">
        <v>0.83969024714367257</v>
      </c>
      <c r="I848" s="13">
        <v>41.853395642692206</v>
      </c>
      <c r="J848" s="13">
        <v>41.654696760453021</v>
      </c>
      <c r="K848" s="10">
        <v>49</v>
      </c>
      <c r="L848" s="13">
        <v>0.90155324684789773</v>
      </c>
      <c r="M848" s="13">
        <v>1.0208145278705416</v>
      </c>
      <c r="N848" s="13">
        <v>1.0159682136695858</v>
      </c>
      <c r="O848" s="13">
        <v>1.0338047925436262</v>
      </c>
    </row>
    <row r="849" spans="1:15" x14ac:dyDescent="0.3">
      <c r="A849" s="27"/>
      <c r="B849">
        <v>7</v>
      </c>
      <c r="C849">
        <v>44</v>
      </c>
      <c r="D849" s="13">
        <v>1.006219</v>
      </c>
      <c r="E849" s="13">
        <v>1.4459530672925669</v>
      </c>
      <c r="F849" s="13">
        <v>1.2594633174707377</v>
      </c>
      <c r="G849" s="13">
        <v>1.6368549983970428</v>
      </c>
      <c r="H849" s="13">
        <v>0.79892680163221852</v>
      </c>
      <c r="I849" s="13">
        <v>41.770657390177426</v>
      </c>
      <c r="J849" s="13">
        <v>41.286614389358064</v>
      </c>
      <c r="K849" s="10">
        <v>49</v>
      </c>
      <c r="L849" s="13">
        <v>1.0933096290872069</v>
      </c>
      <c r="M849" s="13">
        <v>0.94933312250403246</v>
      </c>
      <c r="N849" s="13">
        <v>0.93833214521268327</v>
      </c>
      <c r="O849" s="13">
        <v>1.0865523599606119</v>
      </c>
    </row>
    <row r="850" spans="1:15" x14ac:dyDescent="0.3">
      <c r="A850" s="27"/>
      <c r="B850">
        <v>7</v>
      </c>
      <c r="C850">
        <v>40</v>
      </c>
      <c r="D850" s="13">
        <v>0.7863</v>
      </c>
      <c r="E850" s="13">
        <v>1.0740957190197078</v>
      </c>
      <c r="F850" s="13">
        <v>0.93556574425382999</v>
      </c>
      <c r="G850" s="13">
        <v>1.4868884700910721</v>
      </c>
      <c r="H850" s="13">
        <v>0.84045402990585294</v>
      </c>
      <c r="I850" s="13">
        <v>41.629933320567957</v>
      </c>
      <c r="J850" s="13">
        <v>41.436580917664031</v>
      </c>
      <c r="K850" s="10">
        <v>49</v>
      </c>
      <c r="L850" s="13">
        <v>0.81214198353229661</v>
      </c>
      <c r="M850" s="13">
        <v>1.0407483330141989</v>
      </c>
      <c r="N850" s="13">
        <v>1.0359145229416007</v>
      </c>
      <c r="O850" s="13">
        <v>1.0328652976374115</v>
      </c>
    </row>
    <row r="851" spans="1:15" x14ac:dyDescent="0.3">
      <c r="A851" s="27"/>
      <c r="B851">
        <v>7</v>
      </c>
      <c r="C851">
        <v>44</v>
      </c>
      <c r="D851" s="13">
        <v>1.069083</v>
      </c>
      <c r="E851" s="13">
        <v>1.4768700225035583</v>
      </c>
      <c r="F851" s="13">
        <v>1.2863928021524496</v>
      </c>
      <c r="G851" s="13">
        <v>1.7188297841420674</v>
      </c>
      <c r="H851" s="13">
        <v>0.83107041504831403</v>
      </c>
      <c r="I851" s="13">
        <v>41.463677310519735</v>
      </c>
      <c r="J851" s="13">
        <v>41.204639603613039</v>
      </c>
      <c r="K851" s="10">
        <v>49</v>
      </c>
      <c r="L851" s="13">
        <v>1.1166864630929785</v>
      </c>
      <c r="M851" s="13">
        <v>0.94235630251181213</v>
      </c>
      <c r="N851" s="13">
        <v>0.93646908190029632</v>
      </c>
      <c r="O851" s="13">
        <v>1.0445273782231861</v>
      </c>
    </row>
    <row r="852" spans="1:15" x14ac:dyDescent="0.3">
      <c r="A852" s="27"/>
      <c r="B852">
        <v>7</v>
      </c>
      <c r="C852">
        <v>43</v>
      </c>
      <c r="D852" s="13">
        <v>1.1269119999999999</v>
      </c>
      <c r="E852" s="13">
        <v>1.3344844537335989</v>
      </c>
      <c r="F852" s="13">
        <v>1.1623712105396933</v>
      </c>
      <c r="G852" s="13">
        <v>1.2359301714090187</v>
      </c>
      <c r="H852" s="13">
        <v>0.96949407365033624</v>
      </c>
      <c r="I852" s="13">
        <v>40.977611313038629</v>
      </c>
      <c r="J852" s="13">
        <v>41.687539216346089</v>
      </c>
      <c r="K852" s="10">
        <v>49</v>
      </c>
      <c r="L852" s="13">
        <v>1.0090263205195145</v>
      </c>
      <c r="M852" s="13">
        <v>0.95296770495438676</v>
      </c>
      <c r="N852" s="13">
        <v>0.96947765619409509</v>
      </c>
      <c r="O852" s="13">
        <v>0.89539051897531885</v>
      </c>
    </row>
    <row r="853" spans="1:15" x14ac:dyDescent="0.3">
      <c r="A853" s="27"/>
      <c r="B853">
        <v>7</v>
      </c>
      <c r="C853">
        <v>41</v>
      </c>
      <c r="D853" s="13">
        <v>0.88850700000000005</v>
      </c>
      <c r="E853" s="13">
        <v>1.1322204984452113</v>
      </c>
      <c r="F853" s="13">
        <v>0.98619396254003744</v>
      </c>
      <c r="G853" s="13">
        <v>1.413036870767669</v>
      </c>
      <c r="H853" s="13">
        <v>0.90094548714490685</v>
      </c>
      <c r="I853" s="13">
        <v>41.280344719217986</v>
      </c>
      <c r="J853" s="13">
        <v>41.510432516987436</v>
      </c>
      <c r="K853" s="10">
        <v>49</v>
      </c>
      <c r="L853" s="13">
        <v>0.8560911147122332</v>
      </c>
      <c r="M853" s="13">
        <v>1.0068376760784874</v>
      </c>
      <c r="N853" s="13">
        <v>1.0124495735850594</v>
      </c>
      <c r="O853" s="13">
        <v>0.96351645480815928</v>
      </c>
    </row>
    <row r="854" spans="1:15" x14ac:dyDescent="0.3">
      <c r="A854" s="27"/>
      <c r="B854">
        <v>7</v>
      </c>
      <c r="C854">
        <v>42</v>
      </c>
      <c r="D854" s="13">
        <v>1.0676840000000001</v>
      </c>
      <c r="E854" s="13">
        <v>1.5375943717779927</v>
      </c>
      <c r="F854" s="13">
        <v>1.3392853144465269</v>
      </c>
      <c r="G854" s="13">
        <v>1.5094254830754348</v>
      </c>
      <c r="H854" s="13">
        <v>0.79720429133595871</v>
      </c>
      <c r="I854" s="13">
        <v>41.910144477572857</v>
      </c>
      <c r="J854" s="13">
        <v>41.414043904679673</v>
      </c>
      <c r="K854" s="10">
        <v>49</v>
      </c>
      <c r="L854" s="13">
        <v>1.162601173109193</v>
      </c>
      <c r="M854" s="13">
        <v>0.99786058279935375</v>
      </c>
      <c r="N854" s="13">
        <v>0.98604866439713512</v>
      </c>
      <c r="O854" s="13">
        <v>1.0889000613563498</v>
      </c>
    </row>
    <row r="855" spans="1:15" x14ac:dyDescent="0.3">
      <c r="A855" s="27"/>
      <c r="B855">
        <v>7</v>
      </c>
      <c r="C855">
        <v>43</v>
      </c>
      <c r="D855" s="13">
        <v>1.0340780000000001</v>
      </c>
      <c r="E855" s="13">
        <v>1.8469483990008027</v>
      </c>
      <c r="F855" s="13">
        <v>1.6087408439600164</v>
      </c>
      <c r="G855" s="13">
        <v>1.5313165234641926</v>
      </c>
      <c r="H855" s="13">
        <v>0.64278718594261108</v>
      </c>
      <c r="I855" s="13">
        <v>42.969173174937531</v>
      </c>
      <c r="J855" s="13">
        <v>41.392152864290914</v>
      </c>
      <c r="K855" s="10">
        <v>49</v>
      </c>
      <c r="L855" s="13">
        <v>1.3965089979273895</v>
      </c>
      <c r="M855" s="13">
        <v>0.99928309709157048</v>
      </c>
      <c r="N855" s="13">
        <v>0.96260820614630027</v>
      </c>
      <c r="O855" s="13">
        <v>1.3504870985819148</v>
      </c>
    </row>
    <row r="856" spans="1:15" x14ac:dyDescent="0.3">
      <c r="A856" s="27"/>
      <c r="B856">
        <v>7</v>
      </c>
      <c r="C856">
        <v>42</v>
      </c>
      <c r="D856" s="13">
        <v>0.93076400000000004</v>
      </c>
      <c r="E856" s="13">
        <v>1.3500448380083123</v>
      </c>
      <c r="F856" s="13">
        <v>1.1759247162813735</v>
      </c>
      <c r="G856" s="13">
        <v>1.3427199084221633</v>
      </c>
      <c r="H856" s="13">
        <v>0.79151665673237559</v>
      </c>
      <c r="I856" s="13">
        <v>42.11666349445121</v>
      </c>
      <c r="J856" s="13">
        <v>41.580749479332944</v>
      </c>
      <c r="K856" s="10">
        <v>49</v>
      </c>
      <c r="L856" s="13">
        <v>1.0207917908827369</v>
      </c>
      <c r="M856" s="13">
        <v>1.0027777022488382</v>
      </c>
      <c r="N856" s="13">
        <v>0.9900178447460225</v>
      </c>
      <c r="O856" s="13">
        <v>1.0967246164255782</v>
      </c>
    </row>
    <row r="857" spans="1:15" x14ac:dyDescent="0.3">
      <c r="A857" s="27"/>
      <c r="B857">
        <v>7</v>
      </c>
      <c r="C857">
        <v>44</v>
      </c>
      <c r="D857" s="13">
        <v>1.0985959999999999</v>
      </c>
      <c r="E857" s="13">
        <v>1.3743447883978328</v>
      </c>
      <c r="F857" s="13">
        <v>1.1970906149707858</v>
      </c>
      <c r="G857" s="13">
        <v>1.1681859049591192</v>
      </c>
      <c r="H857" s="13">
        <v>0.91772167140982086</v>
      </c>
      <c r="I857" s="13">
        <v>41.407762395172135</v>
      </c>
      <c r="J857" s="13">
        <v>41.755283482795988</v>
      </c>
      <c r="K857" s="10">
        <v>49</v>
      </c>
      <c r="L857" s="13">
        <v>1.0391653953572924</v>
      </c>
      <c r="M857" s="13">
        <v>0.94108550898118493</v>
      </c>
      <c r="N857" s="13">
        <v>0.94898371551809069</v>
      </c>
      <c r="O857" s="13">
        <v>0.94590313032023821</v>
      </c>
    </row>
    <row r="858" spans="1:15" x14ac:dyDescent="0.3">
      <c r="A858" s="27"/>
      <c r="B858">
        <v>7</v>
      </c>
      <c r="C858">
        <v>41</v>
      </c>
      <c r="D858" s="13">
        <v>1.0223180000000001</v>
      </c>
      <c r="E858" s="13">
        <v>1.2641453326461933</v>
      </c>
      <c r="F858" s="13">
        <v>1.1011039780156138</v>
      </c>
      <c r="G858" s="13">
        <v>1.0938308035929947</v>
      </c>
      <c r="H858" s="13">
        <v>0.92844819418634728</v>
      </c>
      <c r="I858" s="13">
        <v>41.407031837102572</v>
      </c>
      <c r="J858" s="13">
        <v>41.829638584162112</v>
      </c>
      <c r="K858" s="10">
        <v>49</v>
      </c>
      <c r="L858" s="13">
        <v>0.95584171852521527</v>
      </c>
      <c r="M858" s="13">
        <v>1.0099276057829896</v>
      </c>
      <c r="N858" s="13">
        <v>1.0202350874185881</v>
      </c>
      <c r="O858" s="13">
        <v>0.93497494764370304</v>
      </c>
    </row>
    <row r="859" spans="1:15" x14ac:dyDescent="0.3">
      <c r="A859" s="27"/>
      <c r="B859">
        <v>8</v>
      </c>
      <c r="C859">
        <v>46</v>
      </c>
      <c r="D859" s="13">
        <v>1.269342</v>
      </c>
      <c r="E859" s="13">
        <v>1.5108295116560833</v>
      </c>
      <c r="F859" s="13">
        <v>1.3602244602756444</v>
      </c>
      <c r="G859" s="13">
        <v>1.1450930614308212</v>
      </c>
      <c r="H859" s="13">
        <v>0.9331856888845923</v>
      </c>
      <c r="I859" s="13">
        <v>46.244328366061623</v>
      </c>
      <c r="J859" s="13">
        <v>46.633283264893464</v>
      </c>
      <c r="K859" s="10">
        <v>64</v>
      </c>
      <c r="L859" s="13">
        <v>1.2032087540831109</v>
      </c>
      <c r="M859" s="13">
        <v>1.0053114862187309</v>
      </c>
      <c r="N859" s="13">
        <v>1.013767027497684</v>
      </c>
      <c r="O859" s="13">
        <v>0.94789958425949106</v>
      </c>
    </row>
    <row r="860" spans="1:15" x14ac:dyDescent="0.3">
      <c r="A860" s="27"/>
      <c r="B860">
        <v>8</v>
      </c>
      <c r="C860">
        <v>46</v>
      </c>
      <c r="D860" s="13">
        <v>0.79710599999999998</v>
      </c>
      <c r="E860" s="13">
        <v>1.1770472835493071</v>
      </c>
      <c r="F860" s="13">
        <v>1.0597148742678408</v>
      </c>
      <c r="G860" s="13">
        <v>1.69104110296817</v>
      </c>
      <c r="H860" s="13">
        <v>0.75218912120179704</v>
      </c>
      <c r="I860" s="13">
        <v>46.600404824449285</v>
      </c>
      <c r="J860" s="13">
        <v>45.541387181818763</v>
      </c>
      <c r="K860" s="10">
        <v>64</v>
      </c>
      <c r="L860" s="13">
        <v>0.9373880935009532</v>
      </c>
      <c r="M860" s="13">
        <v>1.0130522787923757</v>
      </c>
      <c r="N860" s="13">
        <v>0.99003015612649481</v>
      </c>
      <c r="O860" s="13">
        <v>1.1759892580170683</v>
      </c>
    </row>
    <row r="861" spans="1:15" x14ac:dyDescent="0.3">
      <c r="A861" s="27"/>
      <c r="B861">
        <v>8</v>
      </c>
      <c r="C861">
        <v>50</v>
      </c>
      <c r="D861" s="13">
        <v>0.86275400000000002</v>
      </c>
      <c r="E861" s="13">
        <v>1.6750613223773367</v>
      </c>
      <c r="F861" s="13">
        <v>1.5080850391000147</v>
      </c>
      <c r="G861" s="13">
        <v>1.1903096443363357</v>
      </c>
      <c r="H861" s="13">
        <v>0.57208577608784505</v>
      </c>
      <c r="I861" s="13">
        <v>49.04269450262457</v>
      </c>
      <c r="J861" s="13">
        <v>46.542850099082436</v>
      </c>
      <c r="K861" s="10">
        <v>64</v>
      </c>
      <c r="L861" s="13">
        <v>1.3340012431324741</v>
      </c>
      <c r="M861" s="13">
        <v>0.98085389005249146</v>
      </c>
      <c r="N861" s="13">
        <v>0.93085700198164867</v>
      </c>
      <c r="O861" s="13">
        <v>1.5462127595264399</v>
      </c>
    </row>
    <row r="862" spans="1:15" x14ac:dyDescent="0.3">
      <c r="A862" s="27"/>
      <c r="B862">
        <v>8</v>
      </c>
      <c r="C862">
        <v>46</v>
      </c>
      <c r="D862" s="13">
        <v>0.93179900000000004</v>
      </c>
      <c r="E862" s="13">
        <v>1.1070511709481883</v>
      </c>
      <c r="F862" s="13">
        <v>0.99669623202548352</v>
      </c>
      <c r="G862" s="13">
        <v>1.4085016628863949</v>
      </c>
      <c r="H862" s="13">
        <v>0.93488765188406553</v>
      </c>
      <c r="I862" s="13">
        <v>45.703895459154687</v>
      </c>
      <c r="J862" s="13">
        <v>46.106466061982317</v>
      </c>
      <c r="K862" s="10">
        <v>64</v>
      </c>
      <c r="L862" s="13">
        <v>0.88164392462968433</v>
      </c>
      <c r="M862" s="13">
        <v>0.99356294476423235</v>
      </c>
      <c r="N862" s="13">
        <v>1.0023144796083112</v>
      </c>
      <c r="O862" s="13">
        <v>0.9461739330367217</v>
      </c>
    </row>
    <row r="863" spans="1:15" x14ac:dyDescent="0.3">
      <c r="A863" s="27"/>
      <c r="B863">
        <v>8</v>
      </c>
      <c r="C863">
        <v>45</v>
      </c>
      <c r="D863" s="13">
        <v>0.76283699999999999</v>
      </c>
      <c r="E863" s="13">
        <v>0.98691184291472112</v>
      </c>
      <c r="F863" s="13">
        <v>0.88853283478480216</v>
      </c>
      <c r="G863" s="13">
        <v>1.5307351804028415</v>
      </c>
      <c r="H863" s="13">
        <v>0.85853552073261874</v>
      </c>
      <c r="I863" s="13">
        <v>46.070245473333365</v>
      </c>
      <c r="J863" s="13">
        <v>45.86199902694942</v>
      </c>
      <c r="K863" s="10">
        <v>64</v>
      </c>
      <c r="L863" s="13">
        <v>0.78596622566742347</v>
      </c>
      <c r="M863" s="13">
        <v>1.0237832327407415</v>
      </c>
      <c r="N863" s="13">
        <v>1.0191555339322094</v>
      </c>
      <c r="O863" s="13">
        <v>1.0303200102609384</v>
      </c>
    </row>
    <row r="864" spans="1:15" x14ac:dyDescent="0.3">
      <c r="A864" s="27"/>
      <c r="B864">
        <v>8</v>
      </c>
      <c r="C864">
        <v>46</v>
      </c>
      <c r="D864" s="13">
        <v>0.79083400000000004</v>
      </c>
      <c r="E864" s="13">
        <v>1.0794196252433479</v>
      </c>
      <c r="F864" s="13">
        <v>0.9718191005867749</v>
      </c>
      <c r="G864" s="13">
        <v>1.4290440451433608</v>
      </c>
      <c r="H864" s="13">
        <v>0.81376667686661253</v>
      </c>
      <c r="I864" s="13">
        <v>46.631778494780377</v>
      </c>
      <c r="J864" s="13">
        <v>46.065381297468385</v>
      </c>
      <c r="K864" s="10">
        <v>64</v>
      </c>
      <c r="L864" s="13">
        <v>0.85963845185832666</v>
      </c>
      <c r="M864" s="13">
        <v>1.0137343151039213</v>
      </c>
      <c r="N864" s="13">
        <v>1.0014213325536605</v>
      </c>
      <c r="O864" s="13">
        <v>1.0870023947608811</v>
      </c>
    </row>
    <row r="865" spans="1:19" x14ac:dyDescent="0.3">
      <c r="A865" s="27"/>
      <c r="B865">
        <v>9</v>
      </c>
      <c r="C865">
        <v>51</v>
      </c>
      <c r="D865" s="13">
        <v>0.96411100000000005</v>
      </c>
      <c r="E865" s="13">
        <v>1.4576893079182915</v>
      </c>
      <c r="F865" s="13">
        <v>1.3421316133213308</v>
      </c>
      <c r="G865" s="13">
        <v>1.2765871265023669</v>
      </c>
      <c r="H865" s="13">
        <v>0.71834311212902957</v>
      </c>
      <c r="I865" s="13">
        <v>52.705150611331632</v>
      </c>
      <c r="J865" s="13">
        <v>51.093708008248001</v>
      </c>
      <c r="K865" s="10">
        <v>81</v>
      </c>
      <c r="L865" s="13">
        <v>1.2044185622945951</v>
      </c>
      <c r="M865" s="13">
        <v>1.033434325712385</v>
      </c>
      <c r="N865" s="13">
        <v>1.0018374119264315</v>
      </c>
      <c r="O865" s="13">
        <v>1.2492530033311466</v>
      </c>
    </row>
    <row r="866" spans="1:19" x14ac:dyDescent="0.3">
      <c r="A866" s="27"/>
      <c r="B866">
        <v>9</v>
      </c>
      <c r="C866">
        <v>51</v>
      </c>
      <c r="D866" s="13">
        <v>1.4090400000000001</v>
      </c>
      <c r="E866" s="13">
        <v>1.6715780961257973</v>
      </c>
      <c r="F866" s="13">
        <v>1.5390644595931062</v>
      </c>
      <c r="G866" s="13">
        <v>1.1908530550156544</v>
      </c>
      <c r="H866" s="13">
        <v>0.91551720996306962</v>
      </c>
      <c r="I866" s="13">
        <v>51.187785945285412</v>
      </c>
      <c r="J866" s="13">
        <v>51.350910222708144</v>
      </c>
      <c r="K866" s="10">
        <v>81</v>
      </c>
      <c r="L866" s="13">
        <v>1.3811445802357631</v>
      </c>
      <c r="M866" s="13">
        <v>1.0036820773585375</v>
      </c>
      <c r="N866" s="13">
        <v>1.0068805926021205</v>
      </c>
      <c r="O866" s="13">
        <v>0.9802025352266529</v>
      </c>
    </row>
    <row r="867" spans="1:19" x14ac:dyDescent="0.3">
      <c r="A867" s="27">
        <v>0.7</v>
      </c>
      <c r="B867" s="10">
        <v>3</v>
      </c>
      <c r="C867" s="10">
        <v>22</v>
      </c>
      <c r="D867" s="13">
        <v>0.49291699999999999</v>
      </c>
      <c r="E867" s="13">
        <v>1.4560560448392434</v>
      </c>
      <c r="F867" s="13">
        <v>0.60207432815508255</v>
      </c>
      <c r="G867" s="13">
        <v>2.5013108146564993</v>
      </c>
      <c r="H867" s="13">
        <v>0.81869791975756556</v>
      </c>
      <c r="I867" s="13">
        <v>26.047838684696799</v>
      </c>
      <c r="J867" s="13">
        <v>26.753932443969497</v>
      </c>
      <c r="K867" s="10">
        <v>9</v>
      </c>
      <c r="L867" s="13">
        <v>0.35121002475713142</v>
      </c>
      <c r="M867" s="13">
        <v>1.1839926674862182</v>
      </c>
      <c r="N867" s="13">
        <v>1.2160878383622498</v>
      </c>
      <c r="O867" s="13">
        <v>0.71251351598165902</v>
      </c>
    </row>
    <row r="868" spans="1:19" x14ac:dyDescent="0.3">
      <c r="A868" s="27"/>
      <c r="B868" s="10">
        <v>3</v>
      </c>
      <c r="C868" s="10">
        <v>23</v>
      </c>
      <c r="D868" s="13">
        <v>0.56832199999999999</v>
      </c>
      <c r="E868" s="13">
        <v>1.5933774639822278</v>
      </c>
      <c r="F868" s="13">
        <v>0.65885627790547352</v>
      </c>
      <c r="G868" s="13">
        <v>2.034933505915693</v>
      </c>
      <c r="H868" s="13">
        <v>0.86258872998329006</v>
      </c>
      <c r="I868" s="13">
        <v>24.517034327797209</v>
      </c>
      <c r="J868" s="13">
        <v>25.35480051774708</v>
      </c>
      <c r="K868" s="10">
        <v>9</v>
      </c>
      <c r="L868" s="13">
        <v>0.38433282877819286</v>
      </c>
      <c r="M868" s="13">
        <v>1.0659580142520526</v>
      </c>
      <c r="N868" s="13">
        <v>1.1023826312063947</v>
      </c>
      <c r="O868" s="13">
        <v>0.67625893204590504</v>
      </c>
      <c r="P868" s="3"/>
      <c r="Q868" s="3"/>
      <c r="R868" s="3"/>
      <c r="S868" s="3"/>
    </row>
    <row r="869" spans="1:19" x14ac:dyDescent="0.3">
      <c r="A869" s="27"/>
      <c r="B869" s="10">
        <v>4</v>
      </c>
      <c r="C869" s="10">
        <v>25</v>
      </c>
      <c r="D869" s="13">
        <v>0.59482900000000005</v>
      </c>
      <c r="E869" s="13">
        <v>0.94578173739565874</v>
      </c>
      <c r="F869" s="13">
        <v>0.60210335437023987</v>
      </c>
      <c r="G869" s="13">
        <v>1.16026248349466</v>
      </c>
      <c r="H869" s="13">
        <v>0.98791842909121752</v>
      </c>
      <c r="I869" s="13">
        <v>26.368851250624452</v>
      </c>
      <c r="J869" s="13">
        <v>27.570524966989321</v>
      </c>
      <c r="K869" s="10">
        <v>16</v>
      </c>
      <c r="L869" s="13">
        <v>0.41394605612953994</v>
      </c>
      <c r="M869" s="13">
        <v>1.0547540500249781</v>
      </c>
      <c r="N869" s="13">
        <v>1.102820998679573</v>
      </c>
      <c r="O869" s="13">
        <v>0.69590765771261975</v>
      </c>
      <c r="P869" s="3"/>
      <c r="Q869" s="3"/>
      <c r="R869" s="3"/>
      <c r="S869" s="3"/>
    </row>
    <row r="870" spans="1:19" x14ac:dyDescent="0.3">
      <c r="A870" s="27"/>
      <c r="B870" s="10">
        <v>4</v>
      </c>
      <c r="C870" s="10">
        <v>30</v>
      </c>
      <c r="D870" s="13">
        <v>0.65785700000000003</v>
      </c>
      <c r="E870" s="13">
        <v>1.3607198218288841</v>
      </c>
      <c r="F870" s="13">
        <v>0.86626114322875991</v>
      </c>
      <c r="G870" s="13">
        <v>1.8252700351096451</v>
      </c>
      <c r="H870" s="13">
        <v>0.75942111122289468</v>
      </c>
      <c r="I870" s="13">
        <v>28.612855625327711</v>
      </c>
      <c r="J870" s="13">
        <v>28.900540070219289</v>
      </c>
      <c r="K870" s="10">
        <v>16</v>
      </c>
      <c r="L870" s="13">
        <v>0.59555453596977248</v>
      </c>
      <c r="M870" s="13">
        <v>0.95376185417759041</v>
      </c>
      <c r="N870" s="13">
        <v>0.96335133567397635</v>
      </c>
      <c r="O870" s="13">
        <v>0.90529482238506609</v>
      </c>
      <c r="P870" s="3"/>
      <c r="Q870" s="3"/>
      <c r="R870" s="3"/>
      <c r="S870" s="3"/>
    </row>
    <row r="871" spans="1:19" x14ac:dyDescent="0.3">
      <c r="A871" s="27"/>
      <c r="B871" s="10">
        <v>4</v>
      </c>
      <c r="C871" s="10">
        <v>31</v>
      </c>
      <c r="D871" s="13">
        <v>0.63999499999999998</v>
      </c>
      <c r="E871" s="13">
        <v>1.1643239867842121</v>
      </c>
      <c r="F871" s="13">
        <v>0.74123167142867996</v>
      </c>
      <c r="G871" s="13">
        <v>1.4224314265737197</v>
      </c>
      <c r="H871" s="13">
        <v>0.86342101217349188</v>
      </c>
      <c r="I871" s="13">
        <v>27.391178804453471</v>
      </c>
      <c r="J871" s="13">
        <v>28.09486285314744</v>
      </c>
      <c r="K871" s="10">
        <v>16</v>
      </c>
      <c r="L871" s="13">
        <v>0.50959677410721749</v>
      </c>
      <c r="M871" s="13">
        <v>0.88358641304688612</v>
      </c>
      <c r="N871" s="13">
        <v>0.90628589848862706</v>
      </c>
      <c r="O871" s="13">
        <v>0.79625118025487307</v>
      </c>
      <c r="P871" s="3"/>
      <c r="Q871" s="3"/>
      <c r="R871" s="3"/>
      <c r="S871" s="3"/>
    </row>
    <row r="872" spans="1:19" x14ac:dyDescent="0.3">
      <c r="A872" s="27"/>
      <c r="B872" s="10">
        <v>4</v>
      </c>
      <c r="C872" s="10">
        <v>27</v>
      </c>
      <c r="D872" s="13">
        <v>0.51945699999999995</v>
      </c>
      <c r="E872" s="13">
        <v>1.171087782875003</v>
      </c>
      <c r="F872" s="13">
        <v>0.74553763775633997</v>
      </c>
      <c r="G872" s="13">
        <v>1.1600092295105131</v>
      </c>
      <c r="H872" s="13">
        <v>0.69675489699390769</v>
      </c>
      <c r="I872" s="13">
        <v>27.532998871045393</v>
      </c>
      <c r="J872" s="13">
        <v>27.570018459021025</v>
      </c>
      <c r="K872" s="10">
        <v>16</v>
      </c>
      <c r="L872" s="13">
        <v>0.51255712595748371</v>
      </c>
      <c r="M872" s="13">
        <v>1.0197406989276072</v>
      </c>
      <c r="N872" s="13">
        <v>1.0211117947785564</v>
      </c>
      <c r="O872" s="13">
        <v>0.98671714108671893</v>
      </c>
    </row>
    <row r="873" spans="1:19" x14ac:dyDescent="0.3">
      <c r="A873" s="27"/>
      <c r="B873" s="10">
        <v>4</v>
      </c>
      <c r="C873" s="10">
        <v>28</v>
      </c>
      <c r="D873" s="13">
        <v>0.57325800000000005</v>
      </c>
      <c r="E873" s="13">
        <v>0.99602721082291323</v>
      </c>
      <c r="F873" s="13">
        <v>0.63409061622600005</v>
      </c>
      <c r="G873" s="13">
        <v>1.2680787696177074</v>
      </c>
      <c r="H873" s="13">
        <v>0.90406321325480976</v>
      </c>
      <c r="I873" s="13">
        <v>26.919904686216174</v>
      </c>
      <c r="J873" s="13">
        <v>27.786157539235415</v>
      </c>
      <c r="K873" s="10">
        <v>16</v>
      </c>
      <c r="L873" s="13">
        <v>0.43593729865537501</v>
      </c>
      <c r="M873" s="13">
        <v>0.96142516736486339</v>
      </c>
      <c r="N873" s="13">
        <v>0.99236276925840772</v>
      </c>
      <c r="O873" s="13">
        <v>0.76045567380721246</v>
      </c>
      <c r="P873" s="2"/>
      <c r="Q873" s="2"/>
      <c r="R873" s="2"/>
      <c r="S873" s="5"/>
    </row>
    <row r="874" spans="1:19" x14ac:dyDescent="0.3">
      <c r="A874" s="27"/>
      <c r="B874" s="10">
        <v>4</v>
      </c>
      <c r="C874" s="10">
        <v>27</v>
      </c>
      <c r="D874" s="13">
        <v>0.52646899999999996</v>
      </c>
      <c r="E874" s="13">
        <v>1.0062521090374814</v>
      </c>
      <c r="F874" s="13">
        <v>0.64059998859984002</v>
      </c>
      <c r="G874" s="13">
        <v>1.6708236864938766</v>
      </c>
      <c r="H874" s="13">
        <v>0.82183735461922769</v>
      </c>
      <c r="I874" s="13">
        <v>28.054297954510844</v>
      </c>
      <c r="J874" s="13">
        <v>28.591647372987754</v>
      </c>
      <c r="K874" s="10">
        <v>16</v>
      </c>
      <c r="L874" s="13">
        <v>0.44041249216239003</v>
      </c>
      <c r="M874" s="13">
        <v>1.0390480723892905</v>
      </c>
      <c r="N874" s="13">
        <v>1.0589499027032501</v>
      </c>
      <c r="O874" s="13">
        <v>0.83654021825100822</v>
      </c>
      <c r="P874" s="3"/>
      <c r="Q874" s="3"/>
      <c r="R874" s="3"/>
      <c r="S874" s="3"/>
    </row>
    <row r="875" spans="1:19" x14ac:dyDescent="0.3">
      <c r="A875" s="27"/>
      <c r="B875" s="10">
        <v>4</v>
      </c>
      <c r="C875" s="10">
        <v>28</v>
      </c>
      <c r="D875" s="13">
        <v>0.501058</v>
      </c>
      <c r="E875" s="13">
        <v>0.9296777639175613</v>
      </c>
      <c r="F875" s="13">
        <v>0.59185124644039999</v>
      </c>
      <c r="G875" s="13">
        <v>1.2593654466976918</v>
      </c>
      <c r="H875" s="13">
        <v>0.84659448301163132</v>
      </c>
      <c r="I875" s="13">
        <v>27.132352961348857</v>
      </c>
      <c r="J875" s="13">
        <v>27.768730893395382</v>
      </c>
      <c r="K875" s="10">
        <v>16</v>
      </c>
      <c r="L875" s="13">
        <v>0.40689773192777501</v>
      </c>
      <c r="M875" s="13">
        <v>0.96901260576245918</v>
      </c>
      <c r="N875" s="13">
        <v>0.99174038904983508</v>
      </c>
      <c r="O875" s="13">
        <v>0.81207710869355443</v>
      </c>
      <c r="P875" s="3"/>
      <c r="Q875" s="3"/>
      <c r="R875" s="3"/>
      <c r="S875" s="3"/>
    </row>
    <row r="876" spans="1:19" x14ac:dyDescent="0.3">
      <c r="A876" s="27"/>
      <c r="B876" s="10">
        <v>4</v>
      </c>
      <c r="C876" s="10">
        <v>31</v>
      </c>
      <c r="D876" s="13">
        <v>0.65221799999999996</v>
      </c>
      <c r="E876" s="13">
        <v>1.0642700184771423</v>
      </c>
      <c r="F876" s="13">
        <v>0.67753533690056</v>
      </c>
      <c r="G876" s="13">
        <v>1.3212162600367245</v>
      </c>
      <c r="H876" s="13">
        <v>0.96263318601746106</v>
      </c>
      <c r="I876" s="13">
        <v>26.791899776003604</v>
      </c>
      <c r="J876" s="13">
        <v>27.892432520073449</v>
      </c>
      <c r="K876" s="10">
        <v>16</v>
      </c>
      <c r="L876" s="13">
        <v>0.465805544119135</v>
      </c>
      <c r="M876" s="13">
        <v>0.86425483148398718</v>
      </c>
      <c r="N876" s="13">
        <v>0.89975588774430482</v>
      </c>
      <c r="O876" s="13">
        <v>0.71418688861566992</v>
      </c>
      <c r="P876" s="3"/>
      <c r="Q876" s="3"/>
      <c r="R876" s="3"/>
      <c r="S876" s="3"/>
    </row>
    <row r="877" spans="1:19" x14ac:dyDescent="0.3">
      <c r="A877" s="27"/>
      <c r="B877" s="10">
        <v>4</v>
      </c>
      <c r="C877" s="10">
        <v>27</v>
      </c>
      <c r="D877" s="13">
        <v>0.54426399999999997</v>
      </c>
      <c r="E877" s="13">
        <v>0.95213200975965617</v>
      </c>
      <c r="F877" s="13">
        <v>0.60614606331707999</v>
      </c>
      <c r="G877" s="13">
        <v>1.6731200965770638</v>
      </c>
      <c r="H877" s="13">
        <v>0.89790899081578457</v>
      </c>
      <c r="I877" s="13">
        <v>27.75460422989099</v>
      </c>
      <c r="J877" s="13">
        <v>28.596240193154127</v>
      </c>
      <c r="K877" s="10">
        <v>16</v>
      </c>
      <c r="L877" s="13">
        <v>0.4167254185304925</v>
      </c>
      <c r="M877" s="13">
        <v>1.0279483048107774</v>
      </c>
      <c r="N877" s="13">
        <v>1.0591200071538565</v>
      </c>
      <c r="O877" s="13">
        <v>0.76566779822015152</v>
      </c>
      <c r="P877" s="3"/>
      <c r="Q877" s="3"/>
      <c r="R877" s="3"/>
      <c r="S877" s="3"/>
    </row>
    <row r="878" spans="1:19" x14ac:dyDescent="0.3">
      <c r="A878" s="27"/>
      <c r="B878" s="10">
        <v>4</v>
      </c>
      <c r="C878" s="10">
        <v>27</v>
      </c>
      <c r="D878" s="13">
        <v>0.52931700000000004</v>
      </c>
      <c r="E878" s="13">
        <v>0.88053454285399091</v>
      </c>
      <c r="F878" s="13">
        <v>0.56056570023350005</v>
      </c>
      <c r="G878" s="13">
        <v>1.2796709853665624</v>
      </c>
      <c r="H878" s="13">
        <v>0.94425506194816489</v>
      </c>
      <c r="I878" s="13">
        <v>26.782321722940466</v>
      </c>
      <c r="J878" s="13">
        <v>27.809341970733126</v>
      </c>
      <c r="K878" s="10">
        <v>16</v>
      </c>
      <c r="L878" s="13">
        <v>0.38538891891053129</v>
      </c>
      <c r="M878" s="13">
        <v>0.99193784159038767</v>
      </c>
      <c r="N878" s="13">
        <v>1.0299756285456714</v>
      </c>
      <c r="O878" s="13">
        <v>0.72808717443522741</v>
      </c>
      <c r="P878" s="3"/>
      <c r="Q878" s="3"/>
      <c r="R878" s="3"/>
      <c r="S878" s="3"/>
    </row>
    <row r="879" spans="1:19" x14ac:dyDescent="0.3">
      <c r="A879" s="27"/>
      <c r="B879" s="10">
        <v>5</v>
      </c>
      <c r="C879" s="10">
        <v>32</v>
      </c>
      <c r="D879" s="13">
        <v>0.57506699999999999</v>
      </c>
      <c r="E879" s="13">
        <v>1.0818434319663175</v>
      </c>
      <c r="F879" s="13">
        <v>0.81876802551644912</v>
      </c>
      <c r="G879" s="13">
        <v>1.3396798334354376</v>
      </c>
      <c r="H879" s="13">
        <v>0.70235644538911812</v>
      </c>
      <c r="I879" s="13">
        <v>32.827897606489849</v>
      </c>
      <c r="J879" s="13">
        <v>32.58967983343544</v>
      </c>
      <c r="K879" s="10">
        <v>25</v>
      </c>
      <c r="L879" s="13">
        <v>0.61407601913733689</v>
      </c>
      <c r="M879" s="13">
        <v>1.0258718002028078</v>
      </c>
      <c r="N879" s="13">
        <v>1.0184274947948575</v>
      </c>
      <c r="O879" s="13">
        <v>1.0678338682924544</v>
      </c>
      <c r="P879" s="3"/>
      <c r="Q879" s="3"/>
      <c r="R879" s="3"/>
      <c r="S879" s="3"/>
    </row>
    <row r="880" spans="1:19" x14ac:dyDescent="0.3">
      <c r="A880" s="27"/>
      <c r="B880" s="10">
        <v>5</v>
      </c>
      <c r="C880" s="10">
        <v>34</v>
      </c>
      <c r="D880" s="13">
        <v>0.96931100000000003</v>
      </c>
      <c r="E880" s="13">
        <v>1.9108173796832988</v>
      </c>
      <c r="F880" s="13">
        <v>1.4461576664954232</v>
      </c>
      <c r="G880" s="13">
        <v>1.8260861278341727</v>
      </c>
      <c r="H880" s="13">
        <v>0.67026647402077555</v>
      </c>
      <c r="I880" s="13">
        <v>33.474753757730298</v>
      </c>
      <c r="J880" s="13">
        <v>33.076086127834174</v>
      </c>
      <c r="K880" s="10">
        <v>25</v>
      </c>
      <c r="L880" s="13">
        <v>1.0846182498715673</v>
      </c>
      <c r="M880" s="13">
        <v>0.98455158110971464</v>
      </c>
      <c r="N880" s="13">
        <v>0.97282606258335802</v>
      </c>
      <c r="O880" s="13">
        <v>1.1189579504117535</v>
      </c>
      <c r="P880" s="3"/>
      <c r="Q880" s="3"/>
      <c r="R880" s="3"/>
      <c r="S880" s="3"/>
    </row>
    <row r="881" spans="1:19" x14ac:dyDescent="0.3">
      <c r="A881" s="27"/>
      <c r="B881" s="10">
        <v>5</v>
      </c>
      <c r="C881" s="10">
        <v>32</v>
      </c>
      <c r="D881" s="13">
        <v>0.55252299999999999</v>
      </c>
      <c r="E881" s="13">
        <v>1.2635396229873088</v>
      </c>
      <c r="F881" s="13">
        <v>0.95628055937333389</v>
      </c>
      <c r="G881" s="13">
        <v>1.5855046479952664</v>
      </c>
      <c r="H881" s="13">
        <v>0.57778336554502085</v>
      </c>
      <c r="I881" s="13">
        <v>33.69658782027016</v>
      </c>
      <c r="J881" s="13">
        <v>32.835504647995265</v>
      </c>
      <c r="K881" s="10">
        <v>25</v>
      </c>
      <c r="L881" s="13">
        <v>0.71721041953000042</v>
      </c>
      <c r="M881" s="13">
        <v>1.0530183693834425</v>
      </c>
      <c r="N881" s="13">
        <v>1.026109520249852</v>
      </c>
      <c r="O881" s="13">
        <v>1.2980643693203731</v>
      </c>
      <c r="P881" s="3"/>
      <c r="Q881" s="3"/>
      <c r="R881" s="3"/>
      <c r="S881" s="3"/>
    </row>
    <row r="882" spans="1:19" x14ac:dyDescent="0.3">
      <c r="A882" s="27"/>
      <c r="B882" s="10">
        <v>5</v>
      </c>
      <c r="C882" s="10">
        <v>32</v>
      </c>
      <c r="D882" s="13">
        <v>0.85667899999999997</v>
      </c>
      <c r="E882" s="13">
        <v>1.25427986698514</v>
      </c>
      <c r="F882" s="13">
        <v>0.94927252853020183</v>
      </c>
      <c r="G882" s="13">
        <v>1.1814249268008805</v>
      </c>
      <c r="H882" s="13">
        <v>0.90245843448817775</v>
      </c>
      <c r="I882" s="13">
        <v>31.669132754359989</v>
      </c>
      <c r="J882" s="13">
        <v>32.431424926800879</v>
      </c>
      <c r="K882" s="10">
        <v>25</v>
      </c>
      <c r="L882" s="13">
        <v>0.71195439639765135</v>
      </c>
      <c r="M882" s="13">
        <v>0.98966039857374966</v>
      </c>
      <c r="N882" s="13">
        <v>1.0134820289625275</v>
      </c>
      <c r="O882" s="13">
        <v>0.83106320616899843</v>
      </c>
      <c r="P882" s="3"/>
      <c r="Q882" s="3"/>
      <c r="R882" s="3"/>
      <c r="S882" s="3"/>
    </row>
    <row r="883" spans="1:19" x14ac:dyDescent="0.3">
      <c r="A883" s="27"/>
      <c r="B883" s="10">
        <v>5</v>
      </c>
      <c r="C883" s="10">
        <v>35</v>
      </c>
      <c r="D883" s="13">
        <v>0.88345799999999997</v>
      </c>
      <c r="E883" s="13">
        <v>1.3837879919064551</v>
      </c>
      <c r="F883" s="13">
        <v>1.0472877390467863</v>
      </c>
      <c r="G883" s="13">
        <v>1.2986233760614345</v>
      </c>
      <c r="H883" s="13">
        <v>0.84356759566773898</v>
      </c>
      <c r="I883" s="13">
        <v>32.080785397722742</v>
      </c>
      <c r="J883" s="13">
        <v>32.548623376061435</v>
      </c>
      <c r="K883" s="10">
        <v>25</v>
      </c>
      <c r="L883" s="13">
        <v>0.78546580428508972</v>
      </c>
      <c r="M883" s="13">
        <v>0.91659386850636404</v>
      </c>
      <c r="N883" s="13">
        <v>0.92996066788746956</v>
      </c>
      <c r="O883" s="13">
        <v>0.88908109302885907</v>
      </c>
    </row>
    <row r="884" spans="1:19" x14ac:dyDescent="0.3">
      <c r="A884" s="27"/>
      <c r="B884" s="10">
        <v>5</v>
      </c>
      <c r="C884" s="10">
        <v>31</v>
      </c>
      <c r="D884" s="13">
        <v>0.95513700000000001</v>
      </c>
      <c r="E884" s="13">
        <v>1.3098479126378191</v>
      </c>
      <c r="F884" s="13">
        <v>0.99132791073847359</v>
      </c>
      <c r="G884" s="13">
        <v>1.0893969623676727</v>
      </c>
      <c r="H884" s="13">
        <v>0.96349249290125027</v>
      </c>
      <c r="I884" s="13">
        <v>31.27193449786142</v>
      </c>
      <c r="J884" s="13">
        <v>32.339396962367672</v>
      </c>
      <c r="K884" s="10">
        <v>25</v>
      </c>
      <c r="L884" s="13">
        <v>0.7434959330538552</v>
      </c>
      <c r="M884" s="13">
        <v>1.0087720805761748</v>
      </c>
      <c r="N884" s="13">
        <v>1.0432063536247635</v>
      </c>
      <c r="O884" s="13">
        <v>0.77841810447491322</v>
      </c>
    </row>
    <row r="885" spans="1:19" x14ac:dyDescent="0.3">
      <c r="A885" s="27"/>
      <c r="B885" s="10">
        <v>5</v>
      </c>
      <c r="C885" s="10">
        <v>28</v>
      </c>
      <c r="D885" s="13">
        <v>0.57904299999999997</v>
      </c>
      <c r="E885" s="13">
        <v>1.3600987509798752</v>
      </c>
      <c r="F885" s="13">
        <v>1.0293590883323425</v>
      </c>
      <c r="G885" s="13">
        <v>1.6631763415502288</v>
      </c>
      <c r="H885" s="13">
        <v>0.5625276995786801</v>
      </c>
      <c r="I885" s="13">
        <v>33.850537843656831</v>
      </c>
      <c r="J885" s="13">
        <v>32.913176341550226</v>
      </c>
      <c r="K885" s="10">
        <v>25</v>
      </c>
      <c r="L885" s="13">
        <v>0.77201931624925679</v>
      </c>
      <c r="M885" s="13">
        <v>1.208947780130601</v>
      </c>
      <c r="N885" s="13">
        <v>1.1754705836267938</v>
      </c>
      <c r="O885" s="13">
        <v>1.3332676783058544</v>
      </c>
    </row>
    <row r="886" spans="1:19" x14ac:dyDescent="0.3">
      <c r="A886" s="27"/>
      <c r="B886" s="10">
        <v>5</v>
      </c>
      <c r="C886" s="10">
        <v>31</v>
      </c>
      <c r="D886" s="13">
        <v>0.64862600000000004</v>
      </c>
      <c r="E886" s="13">
        <v>1.4838827257543175</v>
      </c>
      <c r="F886" s="13">
        <v>1.1230421090190212</v>
      </c>
      <c r="G886" s="13">
        <v>1.1623994923535359</v>
      </c>
      <c r="H886" s="13">
        <v>0.57756160235752485</v>
      </c>
      <c r="I886" s="13">
        <v>33.27459148056591</v>
      </c>
      <c r="J886" s="13">
        <v>32.412399492353536</v>
      </c>
      <c r="K886" s="10">
        <v>25</v>
      </c>
      <c r="L886" s="13">
        <v>0.84228158176426593</v>
      </c>
      <c r="M886" s="13">
        <v>1.0733739187279325</v>
      </c>
      <c r="N886" s="13">
        <v>1.0455612739468882</v>
      </c>
      <c r="O886" s="13">
        <v>1.2985627800369794</v>
      </c>
    </row>
    <row r="887" spans="1:19" x14ac:dyDescent="0.3">
      <c r="A887" s="27"/>
      <c r="B887" s="10">
        <v>5</v>
      </c>
      <c r="C887" s="10">
        <v>30</v>
      </c>
      <c r="D887" s="13">
        <v>0.58982100000000004</v>
      </c>
      <c r="E887" s="13">
        <v>0.95818139084987508</v>
      </c>
      <c r="F887" s="13">
        <v>0.72517728748126575</v>
      </c>
      <c r="G887" s="13">
        <v>1.5453482600783104</v>
      </c>
      <c r="H887" s="13">
        <v>0.81334731545248162</v>
      </c>
      <c r="I887" s="13">
        <v>32.478611682815902</v>
      </c>
      <c r="J887" s="13">
        <v>32.795348260078313</v>
      </c>
      <c r="K887" s="10">
        <v>25</v>
      </c>
      <c r="L887" s="13">
        <v>0.54388296561094929</v>
      </c>
      <c r="M887" s="13">
        <v>1.0826203894271968</v>
      </c>
      <c r="N887" s="13">
        <v>1.0931782753359438</v>
      </c>
      <c r="O887" s="13">
        <v>0.92211529533697389</v>
      </c>
    </row>
    <row r="888" spans="1:19" x14ac:dyDescent="0.3">
      <c r="A888" s="27"/>
      <c r="B888" s="10">
        <v>5</v>
      </c>
      <c r="C888" s="10">
        <v>32</v>
      </c>
      <c r="D888" s="13">
        <v>0.70739300000000005</v>
      </c>
      <c r="E888" s="13">
        <v>1.0993993276404574</v>
      </c>
      <c r="F888" s="13">
        <v>0.83205479660786519</v>
      </c>
      <c r="G888" s="13">
        <v>1.2230622016188599</v>
      </c>
      <c r="H888" s="13">
        <v>0.85017597745234041</v>
      </c>
      <c r="I888" s="13">
        <v>31.972182314357156</v>
      </c>
      <c r="J888" s="13">
        <v>32.473062201618859</v>
      </c>
      <c r="K888" s="10">
        <v>25</v>
      </c>
      <c r="L888" s="13">
        <v>0.62404109745589886</v>
      </c>
      <c r="M888" s="13">
        <v>0.99913069732366111</v>
      </c>
      <c r="N888" s="13">
        <v>1.0147831938005893</v>
      </c>
      <c r="O888" s="13">
        <v>0.8821703034323195</v>
      </c>
    </row>
    <row r="889" spans="1:19" x14ac:dyDescent="0.3">
      <c r="A889" s="27"/>
      <c r="B889" s="10">
        <v>5</v>
      </c>
      <c r="C889" s="10">
        <v>33</v>
      </c>
      <c r="D889" s="13">
        <v>0.75435300000000005</v>
      </c>
      <c r="E889" s="13">
        <v>1.0255644993531894</v>
      </c>
      <c r="F889" s="13">
        <v>0.77617462505546753</v>
      </c>
      <c r="G889" s="13">
        <v>1.1468526631960227</v>
      </c>
      <c r="H889" s="13">
        <v>0.97188567578602814</v>
      </c>
      <c r="I889" s="13">
        <v>31.287424284265882</v>
      </c>
      <c r="J889" s="13">
        <v>32.396852663196022</v>
      </c>
      <c r="K889" s="10">
        <v>25</v>
      </c>
      <c r="L889" s="13">
        <v>0.58213096879160064</v>
      </c>
      <c r="M889" s="13">
        <v>0.94810376618987524</v>
      </c>
      <c r="N889" s="13">
        <v>0.98172280797563705</v>
      </c>
      <c r="O889" s="13">
        <v>0.77169570319412872</v>
      </c>
    </row>
    <row r="890" spans="1:19" x14ac:dyDescent="0.3">
      <c r="A890" s="27"/>
      <c r="B890" s="10">
        <v>5</v>
      </c>
      <c r="C890" s="10">
        <v>31</v>
      </c>
      <c r="D890" s="13">
        <v>0.68276499999999996</v>
      </c>
      <c r="E890" s="13">
        <v>1.1926081902725121</v>
      </c>
      <c r="F890" s="13">
        <v>0.90259775519399965</v>
      </c>
      <c r="G890" s="13">
        <v>1.2710947156736538</v>
      </c>
      <c r="H890" s="13">
        <v>0.75644438075657527</v>
      </c>
      <c r="I890" s="13">
        <v>32.488872811890779</v>
      </c>
      <c r="J890" s="13">
        <v>32.521094715673655</v>
      </c>
      <c r="K890" s="10">
        <v>25</v>
      </c>
      <c r="L890" s="13">
        <v>0.67694831639549968</v>
      </c>
      <c r="M890" s="13">
        <v>1.0480281552222832</v>
      </c>
      <c r="N890" s="13">
        <v>1.0490675714733437</v>
      </c>
      <c r="O890" s="13">
        <v>0.99148069452227305</v>
      </c>
    </row>
    <row r="891" spans="1:19" x14ac:dyDescent="0.3">
      <c r="A891" s="27"/>
      <c r="B891" s="10">
        <v>5</v>
      </c>
      <c r="C891" s="10">
        <v>33</v>
      </c>
      <c r="D891" s="13">
        <v>0.86679200000000001</v>
      </c>
      <c r="E891" s="13">
        <v>1.4707266375517918</v>
      </c>
      <c r="F891" s="13">
        <v>1.1130852298229958</v>
      </c>
      <c r="G891" s="13">
        <v>1.1820578776908797</v>
      </c>
      <c r="H891" s="13">
        <v>0.77872922645630493</v>
      </c>
      <c r="I891" s="13">
        <v>32.288411745409356</v>
      </c>
      <c r="J891" s="13">
        <v>32.43205787769088</v>
      </c>
      <c r="K891" s="10">
        <v>25</v>
      </c>
      <c r="L891" s="13">
        <v>0.83481392236724683</v>
      </c>
      <c r="M891" s="13">
        <v>0.97843671955785927</v>
      </c>
      <c r="N891" s="13">
        <v>0.98278963265729935</v>
      </c>
      <c r="O891" s="13">
        <v>0.9631075533314184</v>
      </c>
    </row>
    <row r="892" spans="1:19" x14ac:dyDescent="0.3">
      <c r="A892" s="27"/>
      <c r="B892" s="10">
        <v>5</v>
      </c>
      <c r="C892" s="10">
        <v>31</v>
      </c>
      <c r="D892" s="13">
        <v>0.66044499999999995</v>
      </c>
      <c r="E892" s="13">
        <v>1.1006177401101727</v>
      </c>
      <c r="F892" s="13">
        <v>0.83297692373145493</v>
      </c>
      <c r="G892" s="13">
        <v>1.2907358244768605</v>
      </c>
      <c r="H892" s="13">
        <v>0.79287310510527675</v>
      </c>
      <c r="I892" s="13">
        <v>32.326370298950479</v>
      </c>
      <c r="J892" s="13">
        <v>32.540735824476862</v>
      </c>
      <c r="K892" s="10">
        <v>25</v>
      </c>
      <c r="L892" s="13">
        <v>0.62473269279859123</v>
      </c>
      <c r="M892" s="13">
        <v>1.0427861386758219</v>
      </c>
      <c r="N892" s="13">
        <v>1.0497011556282858</v>
      </c>
      <c r="O892" s="13">
        <v>0.94592690201090368</v>
      </c>
    </row>
    <row r="893" spans="1:19" x14ac:dyDescent="0.3">
      <c r="A893" s="27"/>
      <c r="B893" s="10">
        <v>5</v>
      </c>
      <c r="C893" s="10">
        <v>32</v>
      </c>
      <c r="D893" s="13">
        <v>0.63099300000000003</v>
      </c>
      <c r="E893" s="13">
        <v>0.91731142432933011</v>
      </c>
      <c r="F893" s="13">
        <v>0.6942458044198685</v>
      </c>
      <c r="G893" s="13">
        <v>2.1734980296034214</v>
      </c>
      <c r="H893" s="13">
        <v>0.90888990035348605</v>
      </c>
      <c r="I893" s="13">
        <v>32.629048527835991</v>
      </c>
      <c r="J893" s="13">
        <v>33.423498029603422</v>
      </c>
      <c r="K893" s="10">
        <v>25</v>
      </c>
      <c r="L893" s="13">
        <v>0.52068435331490137</v>
      </c>
      <c r="M893" s="13">
        <v>1.0196577664948747</v>
      </c>
      <c r="N893" s="13">
        <v>1.0444843134251069</v>
      </c>
      <c r="O893" s="13">
        <v>0.82518245577193616</v>
      </c>
    </row>
    <row r="894" spans="1:19" x14ac:dyDescent="0.3">
      <c r="A894" s="27"/>
      <c r="B894" s="10">
        <v>5</v>
      </c>
      <c r="C894" s="10">
        <v>35</v>
      </c>
      <c r="D894" s="13">
        <v>0.71185900000000002</v>
      </c>
      <c r="E894" s="13">
        <v>1.0768960025720864</v>
      </c>
      <c r="F894" s="13">
        <v>0.81502367871283266</v>
      </c>
      <c r="G894" s="13">
        <v>1.4663406948283944</v>
      </c>
      <c r="H894" s="13">
        <v>0.87342124970435131</v>
      </c>
      <c r="I894" s="13">
        <v>32.099234446306639</v>
      </c>
      <c r="J894" s="13">
        <v>32.716340694828389</v>
      </c>
      <c r="K894" s="10">
        <v>25</v>
      </c>
      <c r="L894" s="13">
        <v>0.61126775903462449</v>
      </c>
      <c r="M894" s="13">
        <v>0.91712098418018972</v>
      </c>
      <c r="N894" s="13">
        <v>0.93475259128081112</v>
      </c>
      <c r="O894" s="13">
        <v>0.85869218347260412</v>
      </c>
    </row>
    <row r="895" spans="1:19" x14ac:dyDescent="0.3">
      <c r="A895" s="27"/>
      <c r="B895" s="10">
        <v>5</v>
      </c>
      <c r="C895" s="10">
        <v>32</v>
      </c>
      <c r="D895" s="13">
        <v>0.55926299999999995</v>
      </c>
      <c r="E895" s="13">
        <v>0.86071472773261171</v>
      </c>
      <c r="F895" s="13">
        <v>0.65141191168270629</v>
      </c>
      <c r="G895" s="13">
        <v>1.4558742305266537</v>
      </c>
      <c r="H895" s="13">
        <v>0.85853971959973796</v>
      </c>
      <c r="I895" s="13">
        <v>32.163175632527967</v>
      </c>
      <c r="J895" s="13">
        <v>32.705874230526653</v>
      </c>
      <c r="K895" s="10">
        <v>25</v>
      </c>
      <c r="L895" s="13">
        <v>0.48855893376202975</v>
      </c>
      <c r="M895" s="13">
        <v>1.005099238516499</v>
      </c>
      <c r="N895" s="13">
        <v>1.0220585697039579</v>
      </c>
      <c r="O895" s="13">
        <v>0.8735763563154183</v>
      </c>
    </row>
    <row r="896" spans="1:19" x14ac:dyDescent="0.3">
      <c r="A896" s="27"/>
      <c r="B896" s="10">
        <v>5</v>
      </c>
      <c r="C896" s="10">
        <v>32</v>
      </c>
      <c r="D896" s="13">
        <v>0.69372599999999995</v>
      </c>
      <c r="E896" s="13">
        <v>1.1971850256850287</v>
      </c>
      <c r="F896" s="13">
        <v>0.90606162656678124</v>
      </c>
      <c r="G896" s="13">
        <v>1.4462058871716028</v>
      </c>
      <c r="H896" s="13">
        <v>0.76564990687073198</v>
      </c>
      <c r="I896" s="13">
        <v>32.617956352817941</v>
      </c>
      <c r="J896" s="13">
        <v>32.696205887171601</v>
      </c>
      <c r="K896" s="10">
        <v>25</v>
      </c>
      <c r="L896" s="13">
        <v>0.6795462199250859</v>
      </c>
      <c r="M896" s="13">
        <v>1.0193111360255607</v>
      </c>
      <c r="N896" s="13">
        <v>1.0217564339741125</v>
      </c>
      <c r="O896" s="13">
        <v>0.97955997025495067</v>
      </c>
    </row>
    <row r="897" spans="1:15" x14ac:dyDescent="0.3">
      <c r="A897" s="27"/>
      <c r="B897" s="10">
        <v>5</v>
      </c>
      <c r="C897" s="10">
        <v>31</v>
      </c>
      <c r="D897" s="13">
        <v>0.81476300000000001</v>
      </c>
      <c r="E897" s="13">
        <v>1.2542682428786307</v>
      </c>
      <c r="F897" s="13">
        <v>0.94926373109569917</v>
      </c>
      <c r="G897" s="13">
        <v>1.2942033802362478</v>
      </c>
      <c r="H897" s="13">
        <v>0.85831047085255219</v>
      </c>
      <c r="I897" s="13">
        <v>32.002651025973485</v>
      </c>
      <c r="J897" s="13">
        <v>32.544203380236247</v>
      </c>
      <c r="K897" s="10">
        <v>25</v>
      </c>
      <c r="L897" s="13">
        <v>0.71194779832177435</v>
      </c>
      <c r="M897" s="13">
        <v>1.0323435814830157</v>
      </c>
      <c r="N897" s="13">
        <v>1.0498130122656855</v>
      </c>
      <c r="O897" s="13">
        <v>0.87380968247425861</v>
      </c>
    </row>
    <row r="898" spans="1:15" x14ac:dyDescent="0.3">
      <c r="A898" s="27"/>
      <c r="B898" s="10">
        <v>5</v>
      </c>
      <c r="C898" s="10">
        <v>31</v>
      </c>
      <c r="D898" s="13">
        <v>0.94478399999999996</v>
      </c>
      <c r="E898" s="13">
        <v>1.4372841198851127</v>
      </c>
      <c r="F898" s="13">
        <v>1.0877750385798159</v>
      </c>
      <c r="G898" s="13">
        <v>1.8049688552723575</v>
      </c>
      <c r="H898" s="13">
        <v>0.86854723310575033</v>
      </c>
      <c r="I898" s="13">
        <v>32.462232689743608</v>
      </c>
      <c r="J898" s="13">
        <v>33.054968855272357</v>
      </c>
      <c r="K898" s="10">
        <v>25</v>
      </c>
      <c r="L898" s="13">
        <v>0.81583127893486196</v>
      </c>
      <c r="M898" s="13">
        <v>1.0471687964433423</v>
      </c>
      <c r="N898" s="13">
        <v>1.0662893179120114</v>
      </c>
      <c r="O898" s="13">
        <v>0.86351089660161684</v>
      </c>
    </row>
    <row r="899" spans="1:15" x14ac:dyDescent="0.3">
      <c r="A899" s="27"/>
      <c r="B899" s="10">
        <v>5</v>
      </c>
      <c r="C899" s="10">
        <v>32</v>
      </c>
      <c r="D899" s="13">
        <v>0.62474399999999997</v>
      </c>
      <c r="E899" s="13">
        <v>1.1901045450158589</v>
      </c>
      <c r="F899" s="13">
        <v>0.90070292954472986</v>
      </c>
      <c r="G899" s="13">
        <v>1.7553925009670692</v>
      </c>
      <c r="H899" s="13">
        <v>0.69361826136813354</v>
      </c>
      <c r="I899" s="13">
        <v>33.2873011941264</v>
      </c>
      <c r="J899" s="13">
        <v>33.005392500967069</v>
      </c>
      <c r="K899" s="10">
        <v>25</v>
      </c>
      <c r="L899" s="13">
        <v>0.67552719715854737</v>
      </c>
      <c r="M899" s="13">
        <v>1.04022816231645</v>
      </c>
      <c r="N899" s="13">
        <v>1.0314185156552209</v>
      </c>
      <c r="O899" s="13">
        <v>1.0812864103673623</v>
      </c>
    </row>
    <row r="900" spans="1:15" x14ac:dyDescent="0.3">
      <c r="A900" s="27"/>
      <c r="B900" s="10">
        <v>5</v>
      </c>
      <c r="C900" s="10">
        <v>31</v>
      </c>
      <c r="D900" s="13">
        <v>0.77249800000000002</v>
      </c>
      <c r="E900" s="13">
        <v>1.101654842986014</v>
      </c>
      <c r="F900" s="13">
        <v>0.83376183090824185</v>
      </c>
      <c r="G900" s="13">
        <v>1.2960889139755636</v>
      </c>
      <c r="H900" s="13">
        <v>0.92652118550269291</v>
      </c>
      <c r="I900" s="13">
        <v>31.6634829864621</v>
      </c>
      <c r="J900" s="13">
        <v>32.546088913975566</v>
      </c>
      <c r="K900" s="10">
        <v>25</v>
      </c>
      <c r="L900" s="13">
        <v>0.62532137318118142</v>
      </c>
      <c r="M900" s="13">
        <v>1.0214026769826483</v>
      </c>
      <c r="N900" s="13">
        <v>1.0498738359346957</v>
      </c>
      <c r="O900" s="13">
        <v>0.80947960147622566</v>
      </c>
    </row>
    <row r="901" spans="1:15" x14ac:dyDescent="0.3">
      <c r="A901" s="27"/>
      <c r="B901" s="10">
        <v>5</v>
      </c>
      <c r="C901" s="10">
        <v>33</v>
      </c>
      <c r="D901" s="13">
        <v>0.88072899999999998</v>
      </c>
      <c r="E901" s="13">
        <v>1.2945005538564482</v>
      </c>
      <c r="F901" s="13">
        <v>0.97971261939869414</v>
      </c>
      <c r="G901" s="13">
        <v>1.3993087619172226</v>
      </c>
      <c r="H901" s="13">
        <v>0.89896667916817685</v>
      </c>
      <c r="I901" s="13">
        <v>31.904475366076337</v>
      </c>
      <c r="J901" s="13">
        <v>32.649308761917226</v>
      </c>
      <c r="K901" s="10">
        <v>25</v>
      </c>
      <c r="L901" s="13">
        <v>0.73478446454902058</v>
      </c>
      <c r="M901" s="13">
        <v>0.96680228382049505</v>
      </c>
      <c r="N901" s="13">
        <v>0.9893729927853705</v>
      </c>
      <c r="O901" s="13">
        <v>0.83429121165423259</v>
      </c>
    </row>
    <row r="902" spans="1:15" x14ac:dyDescent="0.3">
      <c r="A902" s="27"/>
      <c r="B902" s="10">
        <v>5</v>
      </c>
      <c r="C902" s="10">
        <v>32</v>
      </c>
      <c r="D902" s="13">
        <v>0.64090400000000003</v>
      </c>
      <c r="E902" s="13">
        <v>1.3526298232122116</v>
      </c>
      <c r="F902" s="13">
        <v>1.0237064041634885</v>
      </c>
      <c r="G902" s="13">
        <v>1.3966319951991135</v>
      </c>
      <c r="H902" s="13">
        <v>0.62606231375851207</v>
      </c>
      <c r="I902" s="13">
        <v>33.266320426406551</v>
      </c>
      <c r="J902" s="13">
        <v>32.646631995199115</v>
      </c>
      <c r="K902" s="10">
        <v>25</v>
      </c>
      <c r="L902" s="13">
        <v>0.7677798031226164</v>
      </c>
      <c r="M902" s="13">
        <v>1.0395725133252047</v>
      </c>
      <c r="N902" s="13">
        <v>1.0202072498499724</v>
      </c>
      <c r="O902" s="13">
        <v>1.1979638184854773</v>
      </c>
    </row>
    <row r="903" spans="1:15" x14ac:dyDescent="0.3">
      <c r="A903" s="27"/>
      <c r="B903" s="10">
        <v>5</v>
      </c>
      <c r="C903" s="10">
        <v>31</v>
      </c>
      <c r="D903" s="13">
        <v>0.64274799999999999</v>
      </c>
      <c r="E903" s="13">
        <v>1.3353593984498908</v>
      </c>
      <c r="F903" s="13">
        <v>1.0106356850883864</v>
      </c>
      <c r="G903" s="13">
        <v>1.7780395698755833</v>
      </c>
      <c r="H903" s="13">
        <v>0.6359838757759555</v>
      </c>
      <c r="I903" s="13">
        <v>33.598120190995807</v>
      </c>
      <c r="J903" s="13">
        <v>33.028039569875588</v>
      </c>
      <c r="K903" s="10">
        <v>25</v>
      </c>
      <c r="L903" s="13">
        <v>0.75797676381628976</v>
      </c>
      <c r="M903" s="13">
        <v>1.0838103287418002</v>
      </c>
      <c r="N903" s="13">
        <v>1.0654206312863093</v>
      </c>
      <c r="O903" s="13">
        <v>1.1792751806560111</v>
      </c>
    </row>
    <row r="904" spans="1:15" x14ac:dyDescent="0.3">
      <c r="A904" s="27"/>
      <c r="B904" s="10">
        <v>5</v>
      </c>
      <c r="C904" s="10">
        <v>32</v>
      </c>
      <c r="D904" s="13">
        <v>0.75794799999999996</v>
      </c>
      <c r="E904" s="13">
        <v>1.0891544771674593</v>
      </c>
      <c r="F904" s="13">
        <v>0.82430121993897321</v>
      </c>
      <c r="G904" s="13">
        <v>1.8199959170590176</v>
      </c>
      <c r="H904" s="13">
        <v>0.91950367373727082</v>
      </c>
      <c r="I904" s="13">
        <v>32.222477548372666</v>
      </c>
      <c r="J904" s="13">
        <v>33.069995917059018</v>
      </c>
      <c r="K904" s="10">
        <v>25</v>
      </c>
      <c r="L904" s="13">
        <v>0.61822591495422996</v>
      </c>
      <c r="M904" s="13">
        <v>1.0069524233866458</v>
      </c>
      <c r="N904" s="13">
        <v>1.0334373724080943</v>
      </c>
      <c r="O904" s="13">
        <v>0.81565742630659355</v>
      </c>
    </row>
    <row r="905" spans="1:15" x14ac:dyDescent="0.3">
      <c r="A905" s="27"/>
      <c r="B905" s="10">
        <v>5</v>
      </c>
      <c r="C905" s="10">
        <v>33</v>
      </c>
      <c r="D905" s="13">
        <v>0.64505800000000002</v>
      </c>
      <c r="E905" s="13">
        <v>1.0364782770802945</v>
      </c>
      <c r="F905" s="13">
        <v>0.78443446374978354</v>
      </c>
      <c r="G905" s="13">
        <v>1.5269599227239381</v>
      </c>
      <c r="H905" s="13">
        <v>0.82232236064242914</v>
      </c>
      <c r="I905" s="13">
        <v>32.415348119511791</v>
      </c>
      <c r="J905" s="13">
        <v>32.77695992272394</v>
      </c>
      <c r="K905" s="10">
        <v>25</v>
      </c>
      <c r="L905" s="13">
        <v>0.58832584781233765</v>
      </c>
      <c r="M905" s="13">
        <v>0.98228327634884216</v>
      </c>
      <c r="N905" s="13">
        <v>0.99324120977951336</v>
      </c>
      <c r="O905" s="13">
        <v>0.91205108348758968</v>
      </c>
    </row>
    <row r="906" spans="1:15" x14ac:dyDescent="0.3">
      <c r="A906" s="27"/>
      <c r="B906" s="10">
        <v>5</v>
      </c>
      <c r="C906" s="10">
        <v>32</v>
      </c>
      <c r="D906" s="13">
        <v>0.99829699999999999</v>
      </c>
      <c r="E906" s="13">
        <v>1.4881688939137705</v>
      </c>
      <c r="F906" s="13">
        <v>1.1262859956455438</v>
      </c>
      <c r="G906" s="13">
        <v>1.1099726224927233</v>
      </c>
      <c r="H906" s="13">
        <v>0.88636190440050233</v>
      </c>
      <c r="I906" s="13">
        <v>31.678163100490213</v>
      </c>
      <c r="J906" s="13">
        <v>32.35997262249272</v>
      </c>
      <c r="K906" s="10">
        <v>25</v>
      </c>
      <c r="L906" s="13">
        <v>0.84471449673415777</v>
      </c>
      <c r="M906" s="13">
        <v>0.98994259689031916</v>
      </c>
      <c r="N906" s="13">
        <v>1.0112491444528975</v>
      </c>
      <c r="O906" s="13">
        <v>0.84615549954989122</v>
      </c>
    </row>
    <row r="907" spans="1:15" x14ac:dyDescent="0.3">
      <c r="A907" s="27"/>
      <c r="B907" s="10">
        <v>5</v>
      </c>
      <c r="C907" s="10">
        <v>31</v>
      </c>
      <c r="D907" s="13">
        <v>0.62069399999999997</v>
      </c>
      <c r="E907" s="13">
        <v>1.05773736884062</v>
      </c>
      <c r="F907" s="13">
        <v>0.80052391262062239</v>
      </c>
      <c r="G907" s="13">
        <v>1.2072364808313547</v>
      </c>
      <c r="H907" s="13">
        <v>0.7753597240687975</v>
      </c>
      <c r="I907" s="13">
        <v>32.330437860487365</v>
      </c>
      <c r="J907" s="13">
        <v>32.457236480831355</v>
      </c>
      <c r="K907" s="10">
        <v>25</v>
      </c>
      <c r="L907" s="13">
        <v>0.60039293446546682</v>
      </c>
      <c r="M907" s="13">
        <v>1.042917350338302</v>
      </c>
      <c r="N907" s="13">
        <v>1.0470076284139147</v>
      </c>
      <c r="O907" s="13">
        <v>0.96729295669922188</v>
      </c>
    </row>
    <row r="908" spans="1:15" x14ac:dyDescent="0.3">
      <c r="A908" s="27"/>
      <c r="B908" s="10">
        <v>5</v>
      </c>
      <c r="C908" s="10">
        <v>35</v>
      </c>
      <c r="D908" s="13">
        <v>0.71382100000000004</v>
      </c>
      <c r="E908" s="13">
        <v>0.99213751376655135</v>
      </c>
      <c r="F908" s="13">
        <v>0.75087618890561381</v>
      </c>
      <c r="G908" s="13">
        <v>1.4388723760084272</v>
      </c>
      <c r="H908" s="13">
        <v>0.9506507338318706</v>
      </c>
      <c r="I908" s="13">
        <v>31.685618706849073</v>
      </c>
      <c r="J908" s="13">
        <v>32.688872376008426</v>
      </c>
      <c r="K908" s="10">
        <v>25</v>
      </c>
      <c r="L908" s="13">
        <v>0.56315714167921038</v>
      </c>
      <c r="M908" s="13">
        <v>0.90530339162425921</v>
      </c>
      <c r="N908" s="13">
        <v>0.93396778217166931</v>
      </c>
      <c r="O908" s="13">
        <v>0.78893327834178362</v>
      </c>
    </row>
    <row r="909" spans="1:15" x14ac:dyDescent="0.3">
      <c r="A909" s="27"/>
      <c r="B909" s="10">
        <v>5</v>
      </c>
      <c r="C909" s="10">
        <v>33</v>
      </c>
      <c r="D909" s="13">
        <v>0.65360399999999996</v>
      </c>
      <c r="E909" s="13">
        <v>1.5608076427766937</v>
      </c>
      <c r="F909" s="13">
        <v>1.1812609423200202</v>
      </c>
      <c r="G909" s="13">
        <v>1.8607136940767013</v>
      </c>
      <c r="H909" s="13">
        <v>0.55331043005308256</v>
      </c>
      <c r="I909" s="13">
        <v>34.094161543811289</v>
      </c>
      <c r="J909" s="13">
        <v>33.110713694076701</v>
      </c>
      <c r="K909" s="10">
        <v>25</v>
      </c>
      <c r="L909" s="13">
        <v>0.88594570674001516</v>
      </c>
      <c r="M909" s="13">
        <v>1.033156410418524</v>
      </c>
      <c r="N909" s="13">
        <v>1.0033549604265666</v>
      </c>
      <c r="O909" s="13">
        <v>1.3554777919658008</v>
      </c>
    </row>
    <row r="910" spans="1:15" x14ac:dyDescent="0.3">
      <c r="A910" s="27"/>
      <c r="B910" s="10">
        <v>5</v>
      </c>
      <c r="C910" s="10">
        <v>31</v>
      </c>
      <c r="D910" s="13">
        <v>0.78581100000000004</v>
      </c>
      <c r="E910" s="13">
        <v>1.0995180910979585</v>
      </c>
      <c r="F910" s="13">
        <v>0.83214467996688801</v>
      </c>
      <c r="G910" s="13">
        <v>1.2985637542446617</v>
      </c>
      <c r="H910" s="13">
        <v>0.94432016320920098</v>
      </c>
      <c r="I910" s="13">
        <v>31.576962938198655</v>
      </c>
      <c r="J910" s="13">
        <v>32.548563754244661</v>
      </c>
      <c r="K910" s="10">
        <v>25</v>
      </c>
      <c r="L910" s="13">
        <v>0.62410850997516598</v>
      </c>
      <c r="M910" s="13">
        <v>1.0186117076838275</v>
      </c>
      <c r="N910" s="13">
        <v>1.0499536694917633</v>
      </c>
      <c r="O910" s="13">
        <v>0.7942221602588484</v>
      </c>
    </row>
    <row r="911" spans="1:15" x14ac:dyDescent="0.3">
      <c r="A911" s="27"/>
      <c r="B911" s="10">
        <v>5</v>
      </c>
      <c r="C911" s="10">
        <v>33</v>
      </c>
      <c r="D911" s="13">
        <v>0.50485199999999997</v>
      </c>
      <c r="E911" s="13">
        <v>1.9511727524989049</v>
      </c>
      <c r="F911" s="13">
        <v>1.4766996912865327</v>
      </c>
      <c r="G911" s="13">
        <v>1.5196763843343513</v>
      </c>
      <c r="H911" s="13">
        <v>0.34187858437226459</v>
      </c>
      <c r="I911" s="13">
        <v>34.810283462473024</v>
      </c>
      <c r="J911" s="13">
        <v>32.769676384334346</v>
      </c>
      <c r="K911" s="10">
        <v>25</v>
      </c>
      <c r="L911" s="13">
        <v>1.1075247684648994</v>
      </c>
      <c r="M911" s="13">
        <v>1.0548570746203947</v>
      </c>
      <c r="N911" s="13">
        <v>0.99302049649498014</v>
      </c>
      <c r="O911" s="13">
        <v>2.1937612774930071</v>
      </c>
    </row>
    <row r="912" spans="1:15" x14ac:dyDescent="0.3">
      <c r="A912" s="27"/>
      <c r="B912" s="10">
        <v>5</v>
      </c>
      <c r="C912" s="10">
        <v>35</v>
      </c>
      <c r="D912" s="13">
        <v>0.71280200000000005</v>
      </c>
      <c r="E912" s="13">
        <v>1.0860180953259806</v>
      </c>
      <c r="F912" s="13">
        <v>0.82192752233011901</v>
      </c>
      <c r="G912" s="13">
        <v>2.3104305866324379</v>
      </c>
      <c r="H912" s="13">
        <v>0.86723218365926702</v>
      </c>
      <c r="I912" s="13">
        <v>32.974269668336099</v>
      </c>
      <c r="J912" s="13">
        <v>33.560430586632435</v>
      </c>
      <c r="K912" s="10">
        <v>25</v>
      </c>
      <c r="L912" s="13">
        <v>0.6164456417475892</v>
      </c>
      <c r="M912" s="13">
        <v>0.94212199052388856</v>
      </c>
      <c r="N912" s="13">
        <v>0.9588694453323553</v>
      </c>
      <c r="O912" s="13">
        <v>0.86482030318039116</v>
      </c>
    </row>
    <row r="913" spans="1:15" x14ac:dyDescent="0.3">
      <c r="A913" s="27"/>
      <c r="B913" s="10">
        <v>5</v>
      </c>
      <c r="C913" s="10">
        <v>36</v>
      </c>
      <c r="D913" s="13">
        <v>0.65123500000000001</v>
      </c>
      <c r="E913" s="13">
        <v>1.301142768721365</v>
      </c>
      <c r="F913" s="13">
        <v>0.98473962514583768</v>
      </c>
      <c r="G913" s="13">
        <v>1.5616749472117679</v>
      </c>
      <c r="H913" s="13">
        <v>0.66132709943864965</v>
      </c>
      <c r="I913" s="13">
        <v>33.255039450018515</v>
      </c>
      <c r="J913" s="13">
        <v>32.81167494721177</v>
      </c>
      <c r="K913" s="10">
        <v>25</v>
      </c>
      <c r="L913" s="13">
        <v>0.73855471885937829</v>
      </c>
      <c r="M913" s="13">
        <v>0.92375109583384762</v>
      </c>
      <c r="N913" s="13">
        <v>0.911435415200327</v>
      </c>
      <c r="O913" s="13">
        <v>1.1340832707999082</v>
      </c>
    </row>
    <row r="914" spans="1:15" x14ac:dyDescent="0.3">
      <c r="A914" s="27"/>
      <c r="B914" s="10">
        <v>5</v>
      </c>
      <c r="C914" s="10">
        <v>32</v>
      </c>
      <c r="D914" s="13">
        <v>1.010276</v>
      </c>
      <c r="E914" s="13">
        <v>1.4504282457063391</v>
      </c>
      <c r="F914" s="13">
        <v>1.0977228643259358</v>
      </c>
      <c r="G914" s="13">
        <v>1.3542222782453155</v>
      </c>
      <c r="H914" s="13">
        <v>0.92033794032373262</v>
      </c>
      <c r="I914" s="13">
        <v>31.752532576626653</v>
      </c>
      <c r="J914" s="13">
        <v>32.604222278245317</v>
      </c>
      <c r="K914" s="10">
        <v>25</v>
      </c>
      <c r="L914" s="13">
        <v>0.82329214824445185</v>
      </c>
      <c r="M914" s="13">
        <v>0.99226664301958289</v>
      </c>
      <c r="N914" s="13">
        <v>1.0188819461951661</v>
      </c>
      <c r="O914" s="13">
        <v>0.81491805035896314</v>
      </c>
    </row>
    <row r="915" spans="1:15" x14ac:dyDescent="0.3">
      <c r="A915" s="27"/>
      <c r="B915" s="10">
        <v>5</v>
      </c>
      <c r="C915" s="10">
        <v>31</v>
      </c>
      <c r="D915" s="13">
        <v>0.61826300000000001</v>
      </c>
      <c r="E915" s="13">
        <v>1.025996903669625</v>
      </c>
      <c r="F915" s="13">
        <v>0.77650188019972544</v>
      </c>
      <c r="G915" s="13">
        <v>1.1929535126936461</v>
      </c>
      <c r="H915" s="13">
        <v>0.79621571533217084</v>
      </c>
      <c r="I915" s="13">
        <v>32.211874936032793</v>
      </c>
      <c r="J915" s="13">
        <v>32.442953512693649</v>
      </c>
      <c r="K915" s="10">
        <v>25</v>
      </c>
      <c r="L915" s="13">
        <v>0.58237641014979413</v>
      </c>
      <c r="M915" s="13">
        <v>1.0390927398720256</v>
      </c>
      <c r="N915" s="13">
        <v>1.0465468875062467</v>
      </c>
      <c r="O915" s="13">
        <v>0.94195578604864616</v>
      </c>
    </row>
    <row r="916" spans="1:15" x14ac:dyDescent="0.3">
      <c r="A916" s="27"/>
      <c r="B916" s="10">
        <v>5</v>
      </c>
      <c r="C916" s="10">
        <v>34</v>
      </c>
      <c r="D916" s="13">
        <v>1.143804</v>
      </c>
      <c r="E916" s="13">
        <v>1.6128324634644129</v>
      </c>
      <c r="F916" s="13">
        <v>1.2206347171692233</v>
      </c>
      <c r="G916" s="13">
        <v>1.1356278492003611</v>
      </c>
      <c r="H916" s="13">
        <v>0.93705674917439541</v>
      </c>
      <c r="I916" s="13">
        <v>31.450344103328383</v>
      </c>
      <c r="J916" s="13">
        <v>32.385627849200361</v>
      </c>
      <c r="K916" s="10">
        <v>25</v>
      </c>
      <c r="L916" s="13">
        <v>0.91547603787691756</v>
      </c>
      <c r="M916" s="13">
        <v>0.92501012068612898</v>
      </c>
      <c r="N916" s="13">
        <v>0.95251846615295177</v>
      </c>
      <c r="O916" s="13">
        <v>0.80037841962164635</v>
      </c>
    </row>
    <row r="917" spans="1:15" x14ac:dyDescent="0.3">
      <c r="A917" s="27"/>
      <c r="B917" s="10">
        <v>5</v>
      </c>
      <c r="C917" s="10">
        <v>33</v>
      </c>
      <c r="D917" s="13">
        <v>0.77928500000000001</v>
      </c>
      <c r="E917" s="13">
        <v>1.5472303944478605</v>
      </c>
      <c r="F917" s="13">
        <v>1.1709853178833676</v>
      </c>
      <c r="G917" s="13">
        <v>2.0995972930428164</v>
      </c>
      <c r="H917" s="13">
        <v>0.66549510749512086</v>
      </c>
      <c r="I917" s="13">
        <v>33.772121755567213</v>
      </c>
      <c r="J917" s="13">
        <v>33.34959729304282</v>
      </c>
      <c r="K917" s="10">
        <v>25</v>
      </c>
      <c r="L917" s="13">
        <v>0.87823898841252568</v>
      </c>
      <c r="M917" s="13">
        <v>1.0233976289565823</v>
      </c>
      <c r="N917" s="13">
        <v>1.010593857364934</v>
      </c>
      <c r="O917" s="13">
        <v>1.1269804864876465</v>
      </c>
    </row>
    <row r="918" spans="1:15" x14ac:dyDescent="0.3">
      <c r="A918" s="27"/>
      <c r="B918" s="10">
        <v>5</v>
      </c>
      <c r="C918" s="10">
        <v>30</v>
      </c>
      <c r="D918" s="13">
        <v>0.64627599999999996</v>
      </c>
      <c r="E918" s="13">
        <v>1.1780002874390603</v>
      </c>
      <c r="F918" s="13">
        <v>0.89154210388025745</v>
      </c>
      <c r="G918" s="13">
        <v>1.5573354549741649</v>
      </c>
      <c r="H918" s="13">
        <v>0.72489677962175181</v>
      </c>
      <c r="I918" s="13">
        <v>32.932851556865408</v>
      </c>
      <c r="J918" s="13">
        <v>32.807335454974165</v>
      </c>
      <c r="K918" s="10">
        <v>25</v>
      </c>
      <c r="L918" s="13">
        <v>0.66865657791019306</v>
      </c>
      <c r="M918" s="13">
        <v>1.0977617185621802</v>
      </c>
      <c r="N918" s="13">
        <v>1.0935778484991387</v>
      </c>
      <c r="O918" s="13">
        <v>1.0346300619397797</v>
      </c>
    </row>
    <row r="919" spans="1:15" x14ac:dyDescent="0.3">
      <c r="A919" s="27"/>
      <c r="B919" s="10">
        <v>5</v>
      </c>
      <c r="C919" s="10">
        <v>31</v>
      </c>
      <c r="D919" s="13">
        <v>0.60530600000000001</v>
      </c>
      <c r="E919" s="13">
        <v>1.1395159054028487</v>
      </c>
      <c r="F919" s="13">
        <v>0.86241609492003446</v>
      </c>
      <c r="G919" s="13">
        <v>1.8283312505977667</v>
      </c>
      <c r="H919" s="13">
        <v>0.70187233699079521</v>
      </c>
      <c r="I919" s="13">
        <v>33.318969565643791</v>
      </c>
      <c r="J919" s="13">
        <v>33.07833125059777</v>
      </c>
      <c r="K919" s="10">
        <v>25</v>
      </c>
      <c r="L919" s="13">
        <v>0.64681207119002582</v>
      </c>
      <c r="M919" s="13">
        <v>1.0748054698594771</v>
      </c>
      <c r="N919" s="13">
        <v>1.06704294356767</v>
      </c>
      <c r="O919" s="13">
        <v>1.0685703944616869</v>
      </c>
    </row>
    <row r="920" spans="1:15" x14ac:dyDescent="0.3">
      <c r="A920" s="27"/>
      <c r="B920" s="10">
        <v>5</v>
      </c>
      <c r="C920" s="10">
        <v>33</v>
      </c>
      <c r="D920" s="13">
        <v>1.0231920000000001</v>
      </c>
      <c r="E920" s="13">
        <v>1.4485498619349511</v>
      </c>
      <c r="F920" s="13">
        <v>1.0963012532811043</v>
      </c>
      <c r="G920" s="13">
        <v>1.1086274390620208</v>
      </c>
      <c r="H920" s="13">
        <v>0.93331280698412367</v>
      </c>
      <c r="I920" s="13">
        <v>31.4420634041414</v>
      </c>
      <c r="J920" s="13">
        <v>32.358627439062019</v>
      </c>
      <c r="K920" s="10">
        <v>25</v>
      </c>
      <c r="L920" s="13">
        <v>0.82222593996082827</v>
      </c>
      <c r="M920" s="13">
        <v>0.95278980012549697</v>
      </c>
      <c r="N920" s="13">
        <v>0.98056446785036422</v>
      </c>
      <c r="O920" s="13">
        <v>0.80358910151841312</v>
      </c>
    </row>
    <row r="921" spans="1:15" x14ac:dyDescent="0.3">
      <c r="A921" s="27"/>
      <c r="B921" s="10">
        <v>5</v>
      </c>
      <c r="C921" s="10">
        <v>32</v>
      </c>
      <c r="D921" s="13">
        <v>0.71170100000000003</v>
      </c>
      <c r="E921" s="13">
        <v>1.1118847563018699</v>
      </c>
      <c r="F921" s="13">
        <v>0.84150410273735821</v>
      </c>
      <c r="G921" s="13">
        <v>1.7007149103068482</v>
      </c>
      <c r="H921" s="13">
        <v>0.84574869888914728</v>
      </c>
      <c r="I921" s="13">
        <v>32.471971415861113</v>
      </c>
      <c r="J921" s="13">
        <v>32.95071491030685</v>
      </c>
      <c r="K921" s="10">
        <v>25</v>
      </c>
      <c r="L921" s="13">
        <v>0.63112807705301865</v>
      </c>
      <c r="M921" s="13">
        <v>1.0147491067456598</v>
      </c>
      <c r="N921" s="13">
        <v>1.0297098409470891</v>
      </c>
      <c r="O921" s="13">
        <v>0.88678823979876187</v>
      </c>
    </row>
    <row r="922" spans="1:15" x14ac:dyDescent="0.3">
      <c r="A922" s="27"/>
      <c r="B922" s="10">
        <v>5</v>
      </c>
      <c r="C922" s="10">
        <v>32</v>
      </c>
      <c r="D922" s="13">
        <v>0.99862200000000001</v>
      </c>
      <c r="E922" s="13">
        <v>1.4753233666555028</v>
      </c>
      <c r="F922" s="13">
        <v>1.1165641572730047</v>
      </c>
      <c r="G922" s="13">
        <v>1.0420188821459746</v>
      </c>
      <c r="H922" s="13">
        <v>0.89437046093163519</v>
      </c>
      <c r="I922" s="13">
        <v>31.5701665774878</v>
      </c>
      <c r="J922" s="13">
        <v>32.292018882145975</v>
      </c>
      <c r="K922" s="10">
        <v>25</v>
      </c>
      <c r="L922" s="13">
        <v>0.83742311795475355</v>
      </c>
      <c r="M922" s="13">
        <v>0.98656770554649376</v>
      </c>
      <c r="N922" s="13">
        <v>1.0091255900670617</v>
      </c>
      <c r="O922" s="13">
        <v>0.83857867937493225</v>
      </c>
    </row>
    <row r="923" spans="1:15" x14ac:dyDescent="0.3">
      <c r="A923" s="27"/>
      <c r="B923" s="10">
        <v>5</v>
      </c>
      <c r="C923" s="10">
        <v>33</v>
      </c>
      <c r="D923" s="13">
        <v>1.081447</v>
      </c>
      <c r="E923" s="13">
        <v>1.8188860625911749</v>
      </c>
      <c r="F923" s="13">
        <v>1.376581588520964</v>
      </c>
      <c r="G923" s="13">
        <v>1.0294359783172797</v>
      </c>
      <c r="H923" s="13">
        <v>0.78560327191498724</v>
      </c>
      <c r="I923" s="13">
        <v>32.101419618742348</v>
      </c>
      <c r="J923" s="13">
        <v>32.279435978317281</v>
      </c>
      <c r="K923" s="10">
        <v>25</v>
      </c>
      <c r="L923" s="13">
        <v>1.032436191390723</v>
      </c>
      <c r="M923" s="13">
        <v>0.97277029147704086</v>
      </c>
      <c r="N923" s="13">
        <v>0.97816472661567522</v>
      </c>
      <c r="O923" s="13">
        <v>0.95468034160779303</v>
      </c>
    </row>
    <row r="924" spans="1:15" x14ac:dyDescent="0.3">
      <c r="A924" s="27"/>
      <c r="B924" s="10">
        <v>5</v>
      </c>
      <c r="C924" s="10">
        <v>36</v>
      </c>
      <c r="D924" s="13">
        <v>0.76047600000000004</v>
      </c>
      <c r="E924" s="13">
        <v>1.3165909989190938</v>
      </c>
      <c r="F924" s="13">
        <v>0.99643125866967253</v>
      </c>
      <c r="G924" s="13">
        <v>1.3961166689451241</v>
      </c>
      <c r="H924" s="13">
        <v>0.76319966217770563</v>
      </c>
      <c r="I924" s="13">
        <v>32.580118358056595</v>
      </c>
      <c r="J924" s="13">
        <v>32.646116668945126</v>
      </c>
      <c r="K924" s="10">
        <v>25</v>
      </c>
      <c r="L924" s="13">
        <v>0.74732344400225437</v>
      </c>
      <c r="M924" s="13">
        <v>0.90500328772379435</v>
      </c>
      <c r="N924" s="13">
        <v>0.90683657413736463</v>
      </c>
      <c r="O924" s="13">
        <v>0.98270483749947968</v>
      </c>
    </row>
    <row r="925" spans="1:15" x14ac:dyDescent="0.3">
      <c r="A925" s="27"/>
      <c r="B925" s="10">
        <v>5</v>
      </c>
      <c r="C925" s="10">
        <v>30</v>
      </c>
      <c r="D925" s="13">
        <v>0.70809800000000001</v>
      </c>
      <c r="E925" s="13">
        <v>1.4446471228565214</v>
      </c>
      <c r="F925" s="13">
        <v>1.0933475560316386</v>
      </c>
      <c r="G925" s="13">
        <v>1.7019614316292346</v>
      </c>
      <c r="H925" s="13">
        <v>0.64764218486030034</v>
      </c>
      <c r="I925" s="13">
        <v>33.463750507327731</v>
      </c>
      <c r="J925" s="13">
        <v>32.951961431629236</v>
      </c>
      <c r="K925" s="10">
        <v>25</v>
      </c>
      <c r="L925" s="13">
        <v>0.82001066702372893</v>
      </c>
      <c r="M925" s="13">
        <v>1.1154583502442577</v>
      </c>
      <c r="N925" s="13">
        <v>1.0983987143876413</v>
      </c>
      <c r="O925" s="13">
        <v>1.1580468621910087</v>
      </c>
    </row>
    <row r="926" spans="1:15" x14ac:dyDescent="0.3">
      <c r="A926" s="27"/>
      <c r="B926" s="10">
        <v>5</v>
      </c>
      <c r="C926" s="10">
        <v>32</v>
      </c>
      <c r="D926" s="13">
        <v>0.73244600000000004</v>
      </c>
      <c r="E926" s="13">
        <v>1.0270898109137283</v>
      </c>
      <c r="F926" s="13">
        <v>0.77732902161398809</v>
      </c>
      <c r="G926" s="13">
        <v>1.058611215878893</v>
      </c>
      <c r="H926" s="13">
        <v>0.94225994351684406</v>
      </c>
      <c r="I926" s="13">
        <v>31.347311498294673</v>
      </c>
      <c r="J926" s="13">
        <v>32.308611215878898</v>
      </c>
      <c r="K926" s="10">
        <v>25</v>
      </c>
      <c r="L926" s="13">
        <v>0.58299676621049112</v>
      </c>
      <c r="M926" s="13">
        <v>0.97960348432170852</v>
      </c>
      <c r="N926" s="13">
        <v>1.0096441004962156</v>
      </c>
      <c r="O926" s="13">
        <v>0.79595870031441374</v>
      </c>
    </row>
    <row r="927" spans="1:15" x14ac:dyDescent="0.3">
      <c r="A927" s="27"/>
      <c r="B927" s="10">
        <v>5</v>
      </c>
      <c r="C927" s="10">
        <v>33</v>
      </c>
      <c r="D927" s="13">
        <v>0.72597500000000004</v>
      </c>
      <c r="E927" s="13">
        <v>1.1206897433120493</v>
      </c>
      <c r="F927" s="13">
        <v>0.84816795225199593</v>
      </c>
      <c r="G927" s="13">
        <v>1.3869078087573359</v>
      </c>
      <c r="H927" s="13">
        <v>0.8559330708881917</v>
      </c>
      <c r="I927" s="13">
        <v>32.107242454316378</v>
      </c>
      <c r="J927" s="13">
        <v>32.636907808757336</v>
      </c>
      <c r="K927" s="10">
        <v>25</v>
      </c>
      <c r="L927" s="13">
        <v>0.63612596418899692</v>
      </c>
      <c r="M927" s="13">
        <v>0.97294674103989021</v>
      </c>
      <c r="N927" s="13">
        <v>0.98899720632597987</v>
      </c>
      <c r="O927" s="13">
        <v>0.87623673568510885</v>
      </c>
    </row>
    <row r="928" spans="1:15" x14ac:dyDescent="0.3">
      <c r="A928" s="27"/>
      <c r="B928" s="10">
        <v>5</v>
      </c>
      <c r="C928" s="10">
        <v>32</v>
      </c>
      <c r="D928" s="13">
        <v>0.62169099999999999</v>
      </c>
      <c r="E928" s="13">
        <v>1.144260315153943</v>
      </c>
      <c r="F928" s="13">
        <v>0.86600679103128575</v>
      </c>
      <c r="G928" s="13">
        <v>1.319715952200845</v>
      </c>
      <c r="H928" s="13">
        <v>0.71788236124529481</v>
      </c>
      <c r="I928" s="13">
        <v>32.730304145974372</v>
      </c>
      <c r="J928" s="13">
        <v>32.569715952200845</v>
      </c>
      <c r="K928" s="10">
        <v>25</v>
      </c>
      <c r="L928" s="13">
        <v>0.64950509327346428</v>
      </c>
      <c r="M928" s="13">
        <v>1.0228220045616991</v>
      </c>
      <c r="N928" s="13">
        <v>1.0178036235062764</v>
      </c>
      <c r="O928" s="13">
        <v>1.0447394176101379</v>
      </c>
    </row>
    <row r="929" spans="1:15" x14ac:dyDescent="0.3">
      <c r="A929" s="27"/>
      <c r="B929" s="10">
        <v>6</v>
      </c>
      <c r="C929" s="10">
        <v>38</v>
      </c>
      <c r="D929" s="13">
        <v>0.81218699999999999</v>
      </c>
      <c r="E929" s="13">
        <v>1.4342149793143548</v>
      </c>
      <c r="F929" s="13">
        <v>1.1860862405141572</v>
      </c>
      <c r="G929" s="13">
        <v>1.9756630826013133</v>
      </c>
      <c r="H929" s="13">
        <v>0.68476218023398072</v>
      </c>
      <c r="I929" s="13">
        <v>37.891426918596117</v>
      </c>
      <c r="J929" s="13">
        <v>37.25</v>
      </c>
      <c r="K929" s="10">
        <v>36</v>
      </c>
      <c r="L929" s="13">
        <v>0.93898494040704106</v>
      </c>
      <c r="M929" s="13">
        <v>0.9971428136472662</v>
      </c>
      <c r="N929" s="13">
        <v>0.98026315789473684</v>
      </c>
      <c r="O929" s="13">
        <v>1.1561191454764002</v>
      </c>
    </row>
    <row r="930" spans="1:15" x14ac:dyDescent="0.3">
      <c r="A930" s="27"/>
      <c r="B930" s="10">
        <v>6</v>
      </c>
      <c r="C930" s="10">
        <v>40</v>
      </c>
      <c r="D930" s="13">
        <v>0.98760000000000003</v>
      </c>
      <c r="E930" s="13">
        <v>1.3055883420409222</v>
      </c>
      <c r="F930" s="13">
        <v>1.0797128677394858</v>
      </c>
      <c r="G930" s="13">
        <v>1.1468498186205593</v>
      </c>
      <c r="H930" s="13">
        <v>0.91468762622757693</v>
      </c>
      <c r="I930" s="13">
        <v>36.511874242634541</v>
      </c>
      <c r="J930" s="13">
        <v>37.25</v>
      </c>
      <c r="K930" s="10">
        <v>36</v>
      </c>
      <c r="L930" s="13">
        <v>0.85477268696042619</v>
      </c>
      <c r="M930" s="13">
        <v>0.91279685606586347</v>
      </c>
      <c r="N930" s="13">
        <v>0.93125000000000002</v>
      </c>
      <c r="O930" s="13">
        <v>0.86550494831958902</v>
      </c>
    </row>
    <row r="931" spans="1:15" x14ac:dyDescent="0.3">
      <c r="A931" s="27"/>
      <c r="B931" s="10">
        <v>6</v>
      </c>
      <c r="C931" s="10">
        <v>38</v>
      </c>
      <c r="D931" s="13">
        <v>0.81688300000000003</v>
      </c>
      <c r="E931" s="13">
        <v>1.0881421947696894</v>
      </c>
      <c r="F931" s="13">
        <v>0.89988635145632601</v>
      </c>
      <c r="G931" s="13">
        <v>1.3204194566073513</v>
      </c>
      <c r="H931" s="13">
        <v>0.90776240652833773</v>
      </c>
      <c r="I931" s="13">
        <v>36.553425560829972</v>
      </c>
      <c r="J931" s="13">
        <v>37.25</v>
      </c>
      <c r="K931" s="10">
        <v>36</v>
      </c>
      <c r="L931" s="13">
        <v>0.7124100282362581</v>
      </c>
      <c r="M931" s="13">
        <v>0.96193225160078877</v>
      </c>
      <c r="N931" s="13">
        <v>0.98026315789473684</v>
      </c>
      <c r="O931" s="13">
        <v>0.87210779051131937</v>
      </c>
    </row>
    <row r="932" spans="1:15" x14ac:dyDescent="0.3">
      <c r="A932" s="27"/>
      <c r="B932" s="10">
        <v>6</v>
      </c>
      <c r="C932" s="10">
        <v>34</v>
      </c>
      <c r="D932" s="13">
        <v>0.88489700000000004</v>
      </c>
      <c r="E932" s="13">
        <v>1.2161231178182379</v>
      </c>
      <c r="F932" s="13">
        <v>1.0057257228654524</v>
      </c>
      <c r="G932" s="13">
        <v>1.2291648884465738</v>
      </c>
      <c r="H932" s="13">
        <v>0.87985917023063254</v>
      </c>
      <c r="I932" s="13">
        <v>36.720844978616206</v>
      </c>
      <c r="J932" s="13">
        <v>37.25</v>
      </c>
      <c r="K932" s="10">
        <v>36</v>
      </c>
      <c r="L932" s="13">
        <v>0.79619953060181636</v>
      </c>
      <c r="M932" s="13">
        <v>1.0800248523122413</v>
      </c>
      <c r="N932" s="13">
        <v>1.0955882352941178</v>
      </c>
      <c r="O932" s="13">
        <v>0.89976520499201185</v>
      </c>
    </row>
    <row r="933" spans="1:15" x14ac:dyDescent="0.3">
      <c r="A933" s="27"/>
      <c r="B933" s="10">
        <v>6</v>
      </c>
      <c r="C933" s="10">
        <v>38</v>
      </c>
      <c r="D933" s="13">
        <v>0.832924</v>
      </c>
      <c r="E933" s="13">
        <v>1.9033082084434214</v>
      </c>
      <c r="F933" s="13">
        <v>1.5740232183125122</v>
      </c>
      <c r="G933" s="13">
        <v>1.2220287700427519</v>
      </c>
      <c r="H933" s="13">
        <v>0.5291688142268739</v>
      </c>
      <c r="I933" s="13">
        <v>38.824987114638759</v>
      </c>
      <c r="J933" s="13">
        <v>37.25</v>
      </c>
      <c r="K933" s="10">
        <v>36</v>
      </c>
      <c r="L933" s="13">
        <v>1.2461017144974054</v>
      </c>
      <c r="M933" s="13">
        <v>1.0217101872273358</v>
      </c>
      <c r="N933" s="13">
        <v>0.98026315789473684</v>
      </c>
      <c r="O933" s="13">
        <v>1.4960569205562637</v>
      </c>
    </row>
    <row r="934" spans="1:15" x14ac:dyDescent="0.3">
      <c r="A934" s="27"/>
      <c r="B934" s="10">
        <v>6</v>
      </c>
      <c r="C934" s="10">
        <v>39</v>
      </c>
      <c r="D934" s="13">
        <v>0.89544999999999997</v>
      </c>
      <c r="E934" s="13">
        <v>1.7819782305614258</v>
      </c>
      <c r="F934" s="13">
        <v>1.4736841342816653</v>
      </c>
      <c r="G934" s="13">
        <v>1.8040117446145549</v>
      </c>
      <c r="H934" s="13">
        <v>0.60762681715134248</v>
      </c>
      <c r="I934" s="13">
        <v>38.354239097091948</v>
      </c>
      <c r="J934" s="13">
        <v>37.25</v>
      </c>
      <c r="K934" s="10">
        <v>36</v>
      </c>
      <c r="L934" s="13">
        <v>1.1666666063063182</v>
      </c>
      <c r="M934" s="13">
        <v>0.98344202813056281</v>
      </c>
      <c r="N934" s="13">
        <v>0.95512820512820518</v>
      </c>
      <c r="O934" s="13">
        <v>1.3028830267533846</v>
      </c>
    </row>
    <row r="935" spans="1:15" x14ac:dyDescent="0.3">
      <c r="A935" s="27"/>
      <c r="B935" s="10">
        <v>6</v>
      </c>
      <c r="C935" s="10">
        <v>36</v>
      </c>
      <c r="D935" s="13">
        <v>0.90647999999999995</v>
      </c>
      <c r="E935" s="13">
        <v>1.2535744850493418</v>
      </c>
      <c r="F935" s="13">
        <v>1.036697754256793</v>
      </c>
      <c r="G935" s="13">
        <v>1.2928124287883005</v>
      </c>
      <c r="H935" s="13">
        <v>0.87439178514460469</v>
      </c>
      <c r="I935" s="13">
        <v>36.753649289132369</v>
      </c>
      <c r="J935" s="13">
        <v>37.25</v>
      </c>
      <c r="K935" s="10">
        <v>36</v>
      </c>
      <c r="L935" s="13">
        <v>0.82071905545329438</v>
      </c>
      <c r="M935" s="13">
        <v>1.0209347024758992</v>
      </c>
      <c r="N935" s="13">
        <v>1.0347222222222223</v>
      </c>
      <c r="O935" s="13">
        <v>0.90539124465326803</v>
      </c>
    </row>
    <row r="936" spans="1:15" x14ac:dyDescent="0.3">
      <c r="A936" s="27"/>
      <c r="B936" s="10">
        <v>6</v>
      </c>
      <c r="C936" s="10">
        <v>37</v>
      </c>
      <c r="D936" s="13">
        <v>0.54930100000000004</v>
      </c>
      <c r="E936" s="13">
        <v>0.92202240103394362</v>
      </c>
      <c r="F936" s="13">
        <v>0.76250638787428904</v>
      </c>
      <c r="G936" s="13">
        <v>1.5570163861475763</v>
      </c>
      <c r="H936" s="13">
        <v>0.72038871901301471</v>
      </c>
      <c r="I936" s="13">
        <v>37.677667685921911</v>
      </c>
      <c r="J936" s="13">
        <v>37.25</v>
      </c>
      <c r="K936" s="10">
        <v>36</v>
      </c>
      <c r="L936" s="13">
        <v>0.60365089040047881</v>
      </c>
      <c r="M936" s="13">
        <v>1.0183153428627543</v>
      </c>
      <c r="N936" s="13">
        <v>1.0067567567567568</v>
      </c>
      <c r="O936" s="13">
        <v>1.0989437310335841</v>
      </c>
    </row>
    <row r="937" spans="1:15" x14ac:dyDescent="0.3">
      <c r="A937" s="27"/>
      <c r="B937" s="10">
        <v>6</v>
      </c>
      <c r="C937" s="10">
        <v>36</v>
      </c>
      <c r="D937" s="13">
        <v>1.0508690000000001</v>
      </c>
      <c r="E937" s="13">
        <v>1.5089213627897637</v>
      </c>
      <c r="F937" s="13">
        <v>1.2478679223378384</v>
      </c>
      <c r="G937" s="13">
        <v>1.5933283452528784</v>
      </c>
      <c r="H937" s="13">
        <v>0.84213159196466281</v>
      </c>
      <c r="I937" s="13">
        <v>36.947210448212026</v>
      </c>
      <c r="J937" s="13">
        <v>37.25</v>
      </c>
      <c r="K937" s="10">
        <v>36</v>
      </c>
      <c r="L937" s="13">
        <v>0.98789543851745532</v>
      </c>
      <c r="M937" s="13">
        <v>1.0263114013392229</v>
      </c>
      <c r="N937" s="13">
        <v>1.0347222222222223</v>
      </c>
      <c r="O937" s="13">
        <v>0.94007477479824342</v>
      </c>
    </row>
    <row r="938" spans="1:15" x14ac:dyDescent="0.3">
      <c r="A938" s="27"/>
      <c r="B938" s="10">
        <v>6</v>
      </c>
      <c r="C938" s="10">
        <v>38</v>
      </c>
      <c r="D938" s="13">
        <v>0.892096</v>
      </c>
      <c r="E938" s="13">
        <v>1.1756861723888772</v>
      </c>
      <c r="F938" s="13">
        <v>0.97228463817875166</v>
      </c>
      <c r="G938" s="13">
        <v>1.2362816282108045</v>
      </c>
      <c r="H938" s="13">
        <v>0.91752555267256086</v>
      </c>
      <c r="I938" s="13">
        <v>36.494846683964631</v>
      </c>
      <c r="J938" s="13">
        <v>37.25</v>
      </c>
      <c r="K938" s="10">
        <v>36</v>
      </c>
      <c r="L938" s="13">
        <v>0.76972533855817837</v>
      </c>
      <c r="M938" s="13">
        <v>0.96039070220959555</v>
      </c>
      <c r="N938" s="13">
        <v>0.98026315789473684</v>
      </c>
      <c r="O938" s="13">
        <v>0.86282792273273101</v>
      </c>
    </row>
    <row r="939" spans="1:15" x14ac:dyDescent="0.3">
      <c r="A939" s="27"/>
      <c r="B939" s="10">
        <v>6</v>
      </c>
      <c r="C939" s="10">
        <v>38</v>
      </c>
      <c r="D939" s="13">
        <v>0.82047999999999999</v>
      </c>
      <c r="E939" s="13">
        <v>1.0308139056575387</v>
      </c>
      <c r="F939" s="13">
        <v>0.85247623798739147</v>
      </c>
      <c r="G939" s="13">
        <v>1.4679053621741851</v>
      </c>
      <c r="H939" s="13">
        <v>0.96246670984879146</v>
      </c>
      <c r="I939" s="13">
        <v>36.22519974090725</v>
      </c>
      <c r="J939" s="13">
        <v>37.25</v>
      </c>
      <c r="K939" s="10">
        <v>36</v>
      </c>
      <c r="L939" s="13">
        <v>0.67487702174001818</v>
      </c>
      <c r="M939" s="13">
        <v>0.95329473002387499</v>
      </c>
      <c r="N939" s="13">
        <v>0.98026315789473684</v>
      </c>
      <c r="O939" s="13">
        <v>0.82253927181651987</v>
      </c>
    </row>
    <row r="940" spans="1:15" x14ac:dyDescent="0.3">
      <c r="A940" s="27"/>
      <c r="B940" s="10">
        <v>6</v>
      </c>
      <c r="C940" s="10">
        <v>37</v>
      </c>
      <c r="D940" s="13">
        <v>1.0381860000000001</v>
      </c>
      <c r="E940" s="13">
        <v>1.3297553059919833</v>
      </c>
      <c r="F940" s="13">
        <v>1.099698786050741</v>
      </c>
      <c r="G940" s="13">
        <v>1.3163805212428921</v>
      </c>
      <c r="H940" s="13">
        <v>0.94406396839661266</v>
      </c>
      <c r="I940" s="13">
        <v>36.335616189620325</v>
      </c>
      <c r="J940" s="13">
        <v>37.25</v>
      </c>
      <c r="K940" s="10">
        <v>36</v>
      </c>
      <c r="L940" s="13">
        <v>0.87059487229016996</v>
      </c>
      <c r="M940" s="13">
        <v>0.98204368080054927</v>
      </c>
      <c r="N940" s="13">
        <v>1.0067567567567568</v>
      </c>
      <c r="O940" s="13">
        <v>0.83857311916185528</v>
      </c>
    </row>
    <row r="941" spans="1:15" x14ac:dyDescent="0.3">
      <c r="A941" s="27"/>
      <c r="B941" s="10">
        <v>6</v>
      </c>
      <c r="C941" s="10">
        <v>38</v>
      </c>
      <c r="D941" s="13">
        <v>1.0909150000000001</v>
      </c>
      <c r="E941" s="13">
        <v>1.4298655768743671</v>
      </c>
      <c r="F941" s="13">
        <v>1.1824893136496823</v>
      </c>
      <c r="G941" s="13">
        <v>1.4336069616466611</v>
      </c>
      <c r="H941" s="13">
        <v>0.92255802010840704</v>
      </c>
      <c r="I941" s="13">
        <v>36.46465187934956</v>
      </c>
      <c r="J941" s="13">
        <v>37.25</v>
      </c>
      <c r="K941" s="10">
        <v>36</v>
      </c>
      <c r="L941" s="13">
        <v>0.93613737330599844</v>
      </c>
      <c r="M941" s="13">
        <v>0.95959610208814627</v>
      </c>
      <c r="N941" s="13">
        <v>0.98026315789473684</v>
      </c>
      <c r="O941" s="13">
        <v>0.85812127737357935</v>
      </c>
    </row>
    <row r="942" spans="1:15" x14ac:dyDescent="0.3">
      <c r="A942" s="27"/>
      <c r="B942" s="10">
        <v>6</v>
      </c>
      <c r="C942" s="10">
        <v>34</v>
      </c>
      <c r="D942" s="13">
        <v>0.86353599999999997</v>
      </c>
      <c r="E942" s="13">
        <v>1.1816535499140077</v>
      </c>
      <c r="F942" s="13">
        <v>0.97721961966799387</v>
      </c>
      <c r="G942" s="13">
        <v>1.2957533999694493</v>
      </c>
      <c r="H942" s="13">
        <v>0.88366625333758908</v>
      </c>
      <c r="I942" s="13">
        <v>36.698002479974463</v>
      </c>
      <c r="J942" s="13">
        <v>37.25</v>
      </c>
      <c r="K942" s="10">
        <v>36</v>
      </c>
      <c r="L942" s="13">
        <v>0.77363219890382839</v>
      </c>
      <c r="M942" s="13">
        <v>1.0793530141168959</v>
      </c>
      <c r="N942" s="13">
        <v>1.0955882352941178</v>
      </c>
      <c r="O942" s="13">
        <v>0.89588876306700405</v>
      </c>
    </row>
    <row r="943" spans="1:15" x14ac:dyDescent="0.3">
      <c r="A943" s="27"/>
      <c r="B943" s="10">
        <v>6</v>
      </c>
      <c r="C943" s="10">
        <v>41</v>
      </c>
      <c r="D943" s="13">
        <v>1.062314</v>
      </c>
      <c r="E943" s="13">
        <v>1.3457303213676099</v>
      </c>
      <c r="F943" s="13">
        <v>1.1129100174228266</v>
      </c>
      <c r="G943" s="13">
        <v>1.2211140536082263</v>
      </c>
      <c r="H943" s="13">
        <v>0.95453718932282405</v>
      </c>
      <c r="I943" s="13">
        <v>36.272776864063054</v>
      </c>
      <c r="J943" s="13">
        <v>37.25</v>
      </c>
      <c r="K943" s="10">
        <v>36</v>
      </c>
      <c r="L943" s="13">
        <v>0.88105376379307099</v>
      </c>
      <c r="M943" s="13">
        <v>0.88470187473324524</v>
      </c>
      <c r="N943" s="13">
        <v>0.90853658536585369</v>
      </c>
      <c r="O943" s="13">
        <v>0.82937226073747594</v>
      </c>
    </row>
    <row r="944" spans="1:15" x14ac:dyDescent="0.3">
      <c r="A944" s="27"/>
      <c r="B944" s="10">
        <v>6</v>
      </c>
      <c r="C944" s="10">
        <v>37</v>
      </c>
      <c r="D944" s="13">
        <v>0.93621799999999999</v>
      </c>
      <c r="E944" s="13">
        <v>1.1511188229688696</v>
      </c>
      <c r="F944" s="13">
        <v>0.95196760374999023</v>
      </c>
      <c r="G944" s="13">
        <v>1.2160560636348781</v>
      </c>
      <c r="H944" s="13">
        <v>0.98345573558601218</v>
      </c>
      <c r="I944" s="13">
        <v>36.099265586483924</v>
      </c>
      <c r="J944" s="13">
        <v>37.25</v>
      </c>
      <c r="K944" s="10">
        <v>36</v>
      </c>
      <c r="L944" s="13">
        <v>0.75364101963540886</v>
      </c>
      <c r="M944" s="13">
        <v>0.97565582666172768</v>
      </c>
      <c r="N944" s="13">
        <v>1.0067567567567568</v>
      </c>
      <c r="O944" s="13">
        <v>0.80498454380860962</v>
      </c>
    </row>
    <row r="945" spans="1:15" x14ac:dyDescent="0.3">
      <c r="A945" s="27"/>
      <c r="B945" s="10">
        <v>6</v>
      </c>
      <c r="C945" s="10">
        <v>36</v>
      </c>
      <c r="D945" s="13">
        <v>0.81589999999999996</v>
      </c>
      <c r="E945" s="13">
        <v>1.0093254975667809</v>
      </c>
      <c r="F945" s="13">
        <v>0.83470546754181607</v>
      </c>
      <c r="G945" s="13">
        <v>1.4885189563462478</v>
      </c>
      <c r="H945" s="13">
        <v>0.9774705350892241</v>
      </c>
      <c r="I945" s="13">
        <v>36.135176789464658</v>
      </c>
      <c r="J945" s="13">
        <v>37.25</v>
      </c>
      <c r="K945" s="10">
        <v>36</v>
      </c>
      <c r="L945" s="13">
        <v>0.66080849513727102</v>
      </c>
      <c r="M945" s="13">
        <v>1.0037549108184627</v>
      </c>
      <c r="N945" s="13">
        <v>1.0347222222222223</v>
      </c>
      <c r="O945" s="13">
        <v>0.80991358639204691</v>
      </c>
    </row>
    <row r="946" spans="1:15" x14ac:dyDescent="0.3">
      <c r="A946" s="27"/>
      <c r="B946" s="10">
        <v>6</v>
      </c>
      <c r="C946" s="10">
        <v>37</v>
      </c>
      <c r="D946" s="13">
        <v>1.0478179999999999</v>
      </c>
      <c r="E946" s="13">
        <v>1.3646860784299468</v>
      </c>
      <c r="F946" s="13">
        <v>1.1285863023274194</v>
      </c>
      <c r="G946" s="13">
        <v>1.1549491856678586</v>
      </c>
      <c r="H946" s="13">
        <v>0.92843409302340851</v>
      </c>
      <c r="I946" s="13">
        <v>36.429395441859548</v>
      </c>
      <c r="J946" s="13">
        <v>37.25</v>
      </c>
      <c r="K946" s="10">
        <v>36</v>
      </c>
      <c r="L946" s="13">
        <v>0.89346415600920703</v>
      </c>
      <c r="M946" s="13">
        <v>0.98457825518539321</v>
      </c>
      <c r="N946" s="13">
        <v>1.0067567567567568</v>
      </c>
      <c r="O946" s="13">
        <v>0.85269021529426592</v>
      </c>
    </row>
    <row r="947" spans="1:15" x14ac:dyDescent="0.3">
      <c r="A947" s="27"/>
      <c r="B947" s="10">
        <v>6</v>
      </c>
      <c r="C947" s="10">
        <v>38</v>
      </c>
      <c r="D947" s="13">
        <v>0.92572500000000002</v>
      </c>
      <c r="E947" s="13">
        <v>1.6383554787248598</v>
      </c>
      <c r="F947" s="13">
        <v>1.3549090745904273</v>
      </c>
      <c r="G947" s="13">
        <v>1.7281471534135064</v>
      </c>
      <c r="H947" s="13">
        <v>0.68323772964605434</v>
      </c>
      <c r="I947" s="13">
        <v>37.900573622123673</v>
      </c>
      <c r="J947" s="13">
        <v>37.25</v>
      </c>
      <c r="K947" s="10">
        <v>36</v>
      </c>
      <c r="L947" s="13">
        <v>1.0726363507174215</v>
      </c>
      <c r="M947" s="13">
        <v>0.99738351637167566</v>
      </c>
      <c r="N947" s="13">
        <v>0.98026315789473684</v>
      </c>
      <c r="O947" s="13">
        <v>1.1586986963919321</v>
      </c>
    </row>
    <row r="948" spans="1:15" x14ac:dyDescent="0.3">
      <c r="A948" s="27"/>
      <c r="B948" s="10">
        <v>6</v>
      </c>
      <c r="C948" s="10">
        <v>38</v>
      </c>
      <c r="D948" s="13">
        <v>1.1186510000000001</v>
      </c>
      <c r="E948" s="13">
        <v>1.5302978758556229</v>
      </c>
      <c r="F948" s="13">
        <v>1.2655461563426931</v>
      </c>
      <c r="G948" s="13">
        <v>1.3355232634191654</v>
      </c>
      <c r="H948" s="13">
        <v>0.8839274604039683</v>
      </c>
      <c r="I948" s="13">
        <v>36.696435237576189</v>
      </c>
      <c r="J948" s="13">
        <v>37.25</v>
      </c>
      <c r="K948" s="10">
        <v>36</v>
      </c>
      <c r="L948" s="13">
        <v>1.0018907071046319</v>
      </c>
      <c r="M948" s="13">
        <v>0.96569566414674179</v>
      </c>
      <c r="N948" s="13">
        <v>0.98026315789473684</v>
      </c>
      <c r="O948" s="13">
        <v>0.89562402134770525</v>
      </c>
    </row>
    <row r="949" spans="1:15" x14ac:dyDescent="0.3">
      <c r="A949" s="27"/>
      <c r="B949" s="10">
        <v>6</v>
      </c>
      <c r="C949" s="10">
        <v>38</v>
      </c>
      <c r="D949" s="13">
        <v>0.79297499999999999</v>
      </c>
      <c r="E949" s="13">
        <v>1.0338732492328049</v>
      </c>
      <c r="F949" s="13">
        <v>0.85500629475849221</v>
      </c>
      <c r="G949" s="13">
        <v>1.053476768227618</v>
      </c>
      <c r="H949" s="13">
        <v>0.92744931219949234</v>
      </c>
      <c r="I949" s="13">
        <v>36.435304126803047</v>
      </c>
      <c r="J949" s="13">
        <v>37.25</v>
      </c>
      <c r="K949" s="10">
        <v>36</v>
      </c>
      <c r="L949" s="13">
        <v>0.67687998335047295</v>
      </c>
      <c r="M949" s="13">
        <v>0.95882379281060648</v>
      </c>
      <c r="N949" s="13">
        <v>0.98026315789473684</v>
      </c>
      <c r="O949" s="13">
        <v>0.85359561568835451</v>
      </c>
    </row>
    <row r="950" spans="1:15" x14ac:dyDescent="0.3">
      <c r="A950" s="27"/>
      <c r="B950" s="10">
        <v>6</v>
      </c>
      <c r="C950" s="10">
        <v>39</v>
      </c>
      <c r="D950" s="13">
        <v>0.68326799999999999</v>
      </c>
      <c r="E950" s="13">
        <v>0.92116270924641941</v>
      </c>
      <c r="F950" s="13">
        <v>0.76179542848886073</v>
      </c>
      <c r="G950" s="13">
        <v>1.4303152353172044</v>
      </c>
      <c r="H950" s="13">
        <v>0.89691795782414696</v>
      </c>
      <c r="I950" s="13">
        <v>36.618492253055116</v>
      </c>
      <c r="J950" s="13">
        <v>37.25</v>
      </c>
      <c r="K950" s="10">
        <v>36</v>
      </c>
      <c r="L950" s="13">
        <v>0.60308804755368139</v>
      </c>
      <c r="M950" s="13">
        <v>0.93893569879628502</v>
      </c>
      <c r="N950" s="13">
        <v>0.95512820512820518</v>
      </c>
      <c r="O950" s="13">
        <v>0.88265226463654289</v>
      </c>
    </row>
    <row r="951" spans="1:15" x14ac:dyDescent="0.3">
      <c r="A951" s="27"/>
      <c r="B951" s="10">
        <v>6</v>
      </c>
      <c r="C951" s="10">
        <v>36</v>
      </c>
      <c r="D951" s="13">
        <v>0.61582300000000001</v>
      </c>
      <c r="E951" s="13">
        <v>0.82803513587886124</v>
      </c>
      <c r="F951" s="13">
        <v>0.68477954525178908</v>
      </c>
      <c r="G951" s="13">
        <v>1.7090699497183401</v>
      </c>
      <c r="H951" s="13">
        <v>0.89930110247899686</v>
      </c>
      <c r="I951" s="13">
        <v>36.604193385126017</v>
      </c>
      <c r="J951" s="13">
        <v>37.25</v>
      </c>
      <c r="K951" s="10">
        <v>36</v>
      </c>
      <c r="L951" s="13">
        <v>0.54211713999099964</v>
      </c>
      <c r="M951" s="13">
        <v>1.0167831495868338</v>
      </c>
      <c r="N951" s="13">
        <v>1.0347222222222223</v>
      </c>
      <c r="O951" s="13">
        <v>0.88031323934149852</v>
      </c>
    </row>
    <row r="952" spans="1:15" x14ac:dyDescent="0.3">
      <c r="A952" s="27"/>
      <c r="B952" s="10">
        <v>6</v>
      </c>
      <c r="C952" s="10">
        <v>36</v>
      </c>
      <c r="D952" s="13">
        <v>1.137945</v>
      </c>
      <c r="E952" s="13">
        <v>1.782720678929534</v>
      </c>
      <c r="F952" s="13">
        <v>1.4742981341397106</v>
      </c>
      <c r="G952" s="13">
        <v>1.6485506289167209</v>
      </c>
      <c r="H952" s="13">
        <v>0.77185541624796195</v>
      </c>
      <c r="I952" s="13">
        <v>37.368867502512231</v>
      </c>
      <c r="J952" s="13">
        <v>37.25</v>
      </c>
      <c r="K952" s="10">
        <v>36</v>
      </c>
      <c r="L952" s="13">
        <v>1.1671526895272708</v>
      </c>
      <c r="M952" s="13">
        <v>1.0380240972920065</v>
      </c>
      <c r="N952" s="13">
        <v>1.0347222222222223</v>
      </c>
      <c r="O952" s="13">
        <v>1.0256670485192789</v>
      </c>
    </row>
    <row r="953" spans="1:15" x14ac:dyDescent="0.3">
      <c r="A953" s="27"/>
      <c r="B953" s="10">
        <v>6</v>
      </c>
      <c r="C953" s="10">
        <v>36</v>
      </c>
      <c r="D953" s="13">
        <v>0.86564700000000006</v>
      </c>
      <c r="E953" s="13">
        <v>1.346152695106773</v>
      </c>
      <c r="F953" s="13">
        <v>1.1132593176934282</v>
      </c>
      <c r="G953" s="13">
        <v>1.5818613044440621</v>
      </c>
      <c r="H953" s="13">
        <v>0.77757893982288129</v>
      </c>
      <c r="I953" s="13">
        <v>37.334526361062714</v>
      </c>
      <c r="J953" s="13">
        <v>37.25</v>
      </c>
      <c r="K953" s="10">
        <v>36</v>
      </c>
      <c r="L953" s="13">
        <v>0.88133029317396394</v>
      </c>
      <c r="M953" s="13">
        <v>1.0370701766961865</v>
      </c>
      <c r="N953" s="13">
        <v>1.0347222222222223</v>
      </c>
      <c r="O953" s="13">
        <v>1.0181174233538197</v>
      </c>
    </row>
    <row r="954" spans="1:15" x14ac:dyDescent="0.3">
      <c r="A954" s="27"/>
      <c r="B954" s="10">
        <v>6</v>
      </c>
      <c r="C954" s="10">
        <v>37</v>
      </c>
      <c r="D954" s="13">
        <v>0.994421</v>
      </c>
      <c r="E954" s="13">
        <v>1.2792236324730442</v>
      </c>
      <c r="F954" s="13">
        <v>1.0579094284332238</v>
      </c>
      <c r="G954" s="13">
        <v>1.2877087506092977</v>
      </c>
      <c r="H954" s="13">
        <v>0.93998689611146502</v>
      </c>
      <c r="I954" s="13">
        <v>36.360078623331212</v>
      </c>
      <c r="J954" s="13">
        <v>37.25</v>
      </c>
      <c r="K954" s="10">
        <v>36</v>
      </c>
      <c r="L954" s="13">
        <v>0.83751163084296876</v>
      </c>
      <c r="M954" s="13">
        <v>0.98270482765760037</v>
      </c>
      <c r="N954" s="13">
        <v>1.0067567567567568</v>
      </c>
      <c r="O954" s="13">
        <v>0.84221032223069381</v>
      </c>
    </row>
    <row r="955" spans="1:15" x14ac:dyDescent="0.3">
      <c r="A955" s="27"/>
      <c r="B955" s="10">
        <v>6</v>
      </c>
      <c r="C955" s="10">
        <v>34</v>
      </c>
      <c r="D955" s="13">
        <v>0.75182899999999997</v>
      </c>
      <c r="E955" s="13">
        <v>0.93736324464242804</v>
      </c>
      <c r="F955" s="13">
        <v>0.77519316341654521</v>
      </c>
      <c r="G955" s="13">
        <v>1.0371975389204811</v>
      </c>
      <c r="H955" s="13">
        <v>0.96986020450235755</v>
      </c>
      <c r="I955" s="13">
        <v>36.180838772985858</v>
      </c>
      <c r="J955" s="13">
        <v>37.25</v>
      </c>
      <c r="K955" s="10">
        <v>36</v>
      </c>
      <c r="L955" s="13">
        <v>0.61369458770476493</v>
      </c>
      <c r="M955" s="13">
        <v>1.0641423168525252</v>
      </c>
      <c r="N955" s="13">
        <v>1.0955882352941178</v>
      </c>
      <c r="O955" s="13">
        <v>0.81626884265539768</v>
      </c>
    </row>
    <row r="956" spans="1:15" x14ac:dyDescent="0.3">
      <c r="A956" s="27"/>
      <c r="B956" s="10">
        <v>6</v>
      </c>
      <c r="C956" s="10">
        <v>36</v>
      </c>
      <c r="D956" s="13">
        <v>0.71480999999999995</v>
      </c>
      <c r="E956" s="13">
        <v>1.3697828496928197</v>
      </c>
      <c r="F956" s="13">
        <v>1.1328012982332853</v>
      </c>
      <c r="G956" s="13">
        <v>1.1751217680712454</v>
      </c>
      <c r="H956" s="13">
        <v>0.63101092937906778</v>
      </c>
      <c r="I956" s="13">
        <v>38.21393442372559</v>
      </c>
      <c r="J956" s="13">
        <v>37.25</v>
      </c>
      <c r="K956" s="10">
        <v>36</v>
      </c>
      <c r="L956" s="13">
        <v>0.89680102776801751</v>
      </c>
      <c r="M956" s="13">
        <v>1.061498178436822</v>
      </c>
      <c r="N956" s="13">
        <v>1.0347222222222223</v>
      </c>
      <c r="O956" s="13">
        <v>1.2546005620626706</v>
      </c>
    </row>
    <row r="957" spans="1:15" x14ac:dyDescent="0.3">
      <c r="A957" s="27"/>
      <c r="B957" s="10">
        <v>6</v>
      </c>
      <c r="C957" s="10">
        <v>37</v>
      </c>
      <c r="D957" s="13">
        <v>1.0576289999999999</v>
      </c>
      <c r="E957" s="13">
        <v>1.9032254338456989</v>
      </c>
      <c r="F957" s="13">
        <v>1.5739547642712151</v>
      </c>
      <c r="G957" s="13">
        <v>1.433663082428454</v>
      </c>
      <c r="H957" s="13">
        <v>0.67195641450960741</v>
      </c>
      <c r="I957" s="13">
        <v>37.968261512942355</v>
      </c>
      <c r="J957" s="13">
        <v>37.25</v>
      </c>
      <c r="K957" s="10">
        <v>36</v>
      </c>
      <c r="L957" s="13">
        <v>1.2460475217147118</v>
      </c>
      <c r="M957" s="13">
        <v>1.0261692300795231</v>
      </c>
      <c r="N957" s="13">
        <v>1.0067567567567568</v>
      </c>
      <c r="O957" s="13">
        <v>1.1781518109986695</v>
      </c>
    </row>
    <row r="958" spans="1:15" x14ac:dyDescent="0.3">
      <c r="A958" s="27"/>
      <c r="B958" s="10">
        <v>6</v>
      </c>
      <c r="C958" s="10">
        <v>41</v>
      </c>
      <c r="D958" s="13">
        <v>1.254669</v>
      </c>
      <c r="E958" s="13">
        <v>1.6894435714382305</v>
      </c>
      <c r="F958" s="13">
        <v>1.3971585871777306</v>
      </c>
      <c r="G958" s="13">
        <v>1.170547794840139</v>
      </c>
      <c r="H958" s="13">
        <v>0.89801473613273897</v>
      </c>
      <c r="I958" s="13">
        <v>36.611911583203565</v>
      </c>
      <c r="J958" s="13">
        <v>37.25</v>
      </c>
      <c r="K958" s="10">
        <v>36</v>
      </c>
      <c r="L958" s="13">
        <v>1.1060838815157032</v>
      </c>
      <c r="M958" s="13">
        <v>0.89297345324886745</v>
      </c>
      <c r="N958" s="13">
        <v>0.90853658536585369</v>
      </c>
      <c r="O958" s="13">
        <v>0.88157424907740867</v>
      </c>
    </row>
    <row r="959" spans="1:15" x14ac:dyDescent="0.3">
      <c r="A959" s="27"/>
      <c r="B959" s="10">
        <v>6</v>
      </c>
      <c r="C959" s="10">
        <v>38</v>
      </c>
      <c r="D959" s="13">
        <v>0.64796699999999996</v>
      </c>
      <c r="E959" s="13">
        <v>1.1288412110805428</v>
      </c>
      <c r="F959" s="13">
        <v>0.93354416701745058</v>
      </c>
      <c r="G959" s="13">
        <v>2.3630294998156165</v>
      </c>
      <c r="H959" s="13">
        <v>0.69409356610321749</v>
      </c>
      <c r="I959" s="13">
        <v>37.835438603380695</v>
      </c>
      <c r="J959" s="13">
        <v>37.25</v>
      </c>
      <c r="K959" s="10">
        <v>36</v>
      </c>
      <c r="L959" s="13">
        <v>0.73905579888881501</v>
      </c>
      <c r="M959" s="13">
        <v>0.99566943693107091</v>
      </c>
      <c r="N959" s="13">
        <v>0.98026315789473684</v>
      </c>
      <c r="O959" s="13">
        <v>1.1405762930655652</v>
      </c>
    </row>
    <row r="960" spans="1:15" x14ac:dyDescent="0.3">
      <c r="A960" s="27"/>
      <c r="B960" s="10">
        <v>6</v>
      </c>
      <c r="C960" s="10">
        <v>38</v>
      </c>
      <c r="D960" s="13">
        <v>0.82312700000000005</v>
      </c>
      <c r="E960" s="13">
        <v>1.4773816462133413</v>
      </c>
      <c r="F960" s="13">
        <v>1.2217847866848455</v>
      </c>
      <c r="G960" s="13">
        <v>1.8897761371903177</v>
      </c>
      <c r="H960" s="13">
        <v>0.67370866700136967</v>
      </c>
      <c r="I960" s="13">
        <v>37.957747997991781</v>
      </c>
      <c r="J960" s="13">
        <v>37.25</v>
      </c>
      <c r="K960" s="10">
        <v>36</v>
      </c>
      <c r="L960" s="13">
        <v>0.96724628945883595</v>
      </c>
      <c r="M960" s="13">
        <v>0.99888810521031002</v>
      </c>
      <c r="N960" s="13">
        <v>0.98026315789473684</v>
      </c>
      <c r="O960" s="13">
        <v>1.1750875496233704</v>
      </c>
    </row>
    <row r="961" spans="1:15" x14ac:dyDescent="0.3">
      <c r="A961" s="27"/>
      <c r="B961" s="10">
        <v>6</v>
      </c>
      <c r="C961" s="10">
        <v>38</v>
      </c>
      <c r="D961" s="13">
        <v>0.90562600000000004</v>
      </c>
      <c r="E961" s="13">
        <v>1.4480593327538063</v>
      </c>
      <c r="F961" s="13">
        <v>1.1975354286485598</v>
      </c>
      <c r="G961" s="13">
        <v>1.8008110725215534</v>
      </c>
      <c r="H961" s="13">
        <v>0.75624150929882317</v>
      </c>
      <c r="I961" s="13">
        <v>37.462550944207059</v>
      </c>
      <c r="J961" s="13">
        <v>37.25</v>
      </c>
      <c r="K961" s="10">
        <v>36</v>
      </c>
      <c r="L961" s="13">
        <v>0.94804888101344309</v>
      </c>
      <c r="M961" s="13">
        <v>0.98585660379492257</v>
      </c>
      <c r="N961" s="13">
        <v>0.98026315789473684</v>
      </c>
      <c r="O961" s="13">
        <v>1.0468437092281395</v>
      </c>
    </row>
    <row r="962" spans="1:15" x14ac:dyDescent="0.3">
      <c r="A962" s="27"/>
      <c r="B962" s="10">
        <v>6</v>
      </c>
      <c r="C962" s="10">
        <v>36</v>
      </c>
      <c r="D962" s="13">
        <v>0.93565699999999996</v>
      </c>
      <c r="E962" s="13">
        <v>1.5392965287259146</v>
      </c>
      <c r="F962" s="13">
        <v>1.2729879823635859</v>
      </c>
      <c r="G962" s="13">
        <v>1.8006231061103468</v>
      </c>
      <c r="H962" s="13">
        <v>0.73500850987041078</v>
      </c>
      <c r="I962" s="13">
        <v>37.589948940777532</v>
      </c>
      <c r="J962" s="13">
        <v>37.25</v>
      </c>
      <c r="K962" s="10">
        <v>36</v>
      </c>
      <c r="L962" s="13">
        <v>1.0077821527045054</v>
      </c>
      <c r="M962" s="13">
        <v>1.0441652483549315</v>
      </c>
      <c r="N962" s="13">
        <v>1.0347222222222223</v>
      </c>
      <c r="O962" s="13">
        <v>1.0770850351191787</v>
      </c>
    </row>
    <row r="963" spans="1:15" x14ac:dyDescent="0.3">
      <c r="A963" s="27"/>
      <c r="B963" s="10">
        <v>6</v>
      </c>
      <c r="C963" s="10">
        <v>35</v>
      </c>
      <c r="D963" s="13">
        <v>0.84453900000000004</v>
      </c>
      <c r="E963" s="13">
        <v>1.3143269767596191</v>
      </c>
      <c r="F963" s="13">
        <v>1.0869396604799162</v>
      </c>
      <c r="G963" s="13">
        <v>1.323488785973939</v>
      </c>
      <c r="H963" s="13">
        <v>0.77698793291534785</v>
      </c>
      <c r="I963" s="13">
        <v>37.338072402507912</v>
      </c>
      <c r="J963" s="13">
        <v>37.25</v>
      </c>
      <c r="K963" s="10">
        <v>36</v>
      </c>
      <c r="L963" s="13">
        <v>0.86049389787993358</v>
      </c>
      <c r="M963" s="13">
        <v>1.0668020686430832</v>
      </c>
      <c r="N963" s="13">
        <v>1.0642857142857143</v>
      </c>
      <c r="O963" s="13">
        <v>1.0188918426264904</v>
      </c>
    </row>
    <row r="964" spans="1:15" x14ac:dyDescent="0.3">
      <c r="A964" s="27"/>
      <c r="B964" s="10">
        <v>6</v>
      </c>
      <c r="C964" s="10">
        <v>34</v>
      </c>
      <c r="D964" s="13">
        <v>0.70681300000000002</v>
      </c>
      <c r="E964" s="13">
        <v>1.271670122335625</v>
      </c>
      <c r="F964" s="13">
        <v>1.051662725832293</v>
      </c>
      <c r="G964" s="13">
        <v>1.4398485300272172</v>
      </c>
      <c r="H964" s="13">
        <v>0.6720909495395716</v>
      </c>
      <c r="I964" s="13">
        <v>37.967454302762569</v>
      </c>
      <c r="J964" s="13">
        <v>37.25</v>
      </c>
      <c r="K964" s="10">
        <v>36</v>
      </c>
      <c r="L964" s="13">
        <v>0.8325663246172319</v>
      </c>
      <c r="M964" s="13">
        <v>1.1166898324341932</v>
      </c>
      <c r="N964" s="13">
        <v>1.0955882352941178</v>
      </c>
      <c r="O964" s="13">
        <v>1.1779159758199578</v>
      </c>
    </row>
    <row r="965" spans="1:15" x14ac:dyDescent="0.3">
      <c r="A965" s="27"/>
      <c r="B965" s="10">
        <v>6</v>
      </c>
      <c r="C965" s="10">
        <v>36</v>
      </c>
      <c r="D965" s="13">
        <v>0.89660200000000001</v>
      </c>
      <c r="E965" s="13">
        <v>1.307527116115736</v>
      </c>
      <c r="F965" s="13">
        <v>1.0813162209931952</v>
      </c>
      <c r="G965" s="13">
        <v>1.4335380512992588</v>
      </c>
      <c r="H965" s="13">
        <v>0.82917650044726587</v>
      </c>
      <c r="I965" s="13">
        <v>37.024940997316406</v>
      </c>
      <c r="J965" s="13">
        <v>37.25</v>
      </c>
      <c r="K965" s="10">
        <v>36</v>
      </c>
      <c r="L965" s="13">
        <v>0.85604200828627952</v>
      </c>
      <c r="M965" s="13">
        <v>1.028470583258789</v>
      </c>
      <c r="N965" s="13">
        <v>1.0347222222222223</v>
      </c>
      <c r="O965" s="13">
        <v>0.95476254601961574</v>
      </c>
    </row>
    <row r="966" spans="1:15" x14ac:dyDescent="0.3">
      <c r="A966" s="27"/>
      <c r="B966" s="10">
        <v>6</v>
      </c>
      <c r="C966" s="10">
        <v>36</v>
      </c>
      <c r="D966" s="13">
        <v>1.028054</v>
      </c>
      <c r="E966" s="13">
        <v>1.4122858170140371</v>
      </c>
      <c r="F966" s="13">
        <v>1.1679509692713181</v>
      </c>
      <c r="G966" s="13">
        <v>1.7536758519183322</v>
      </c>
      <c r="H966" s="13">
        <v>0.88022016938039827</v>
      </c>
      <c r="I966" s="13">
        <v>36.718678983717609</v>
      </c>
      <c r="J966" s="13">
        <v>37.25</v>
      </c>
      <c r="K966" s="10">
        <v>36</v>
      </c>
      <c r="L966" s="13">
        <v>0.92462785067312681</v>
      </c>
      <c r="M966" s="13">
        <v>1.0199633051032668</v>
      </c>
      <c r="N966" s="13">
        <v>1.0347222222222223</v>
      </c>
      <c r="O966" s="13">
        <v>0.89939618995998927</v>
      </c>
    </row>
    <row r="967" spans="1:15" x14ac:dyDescent="0.3">
      <c r="A967" s="27"/>
      <c r="B967" s="10">
        <v>6</v>
      </c>
      <c r="C967" s="10">
        <v>36</v>
      </c>
      <c r="D967" s="13">
        <v>0.88496699999999995</v>
      </c>
      <c r="E967" s="13">
        <v>1.2165978592306763</v>
      </c>
      <c r="F967" s="13">
        <v>1.0061183308532482</v>
      </c>
      <c r="G967" s="13">
        <v>1.5312563196981301</v>
      </c>
      <c r="H967" s="13">
        <v>0.8795854054756117</v>
      </c>
      <c r="I967" s="13">
        <v>36.722487567146331</v>
      </c>
      <c r="J967" s="13">
        <v>37.25</v>
      </c>
      <c r="K967" s="10">
        <v>36</v>
      </c>
      <c r="L967" s="13">
        <v>0.79651034525882147</v>
      </c>
      <c r="M967" s="13">
        <v>1.0200690990873982</v>
      </c>
      <c r="N967" s="13">
        <v>1.0347222222222223</v>
      </c>
      <c r="O967" s="13">
        <v>0.90004525056733364</v>
      </c>
    </row>
    <row r="968" spans="1:15" x14ac:dyDescent="0.3">
      <c r="A968" s="27"/>
      <c r="B968" s="10">
        <v>6</v>
      </c>
      <c r="C968" s="10">
        <v>39</v>
      </c>
      <c r="D968" s="13">
        <v>0.63561800000000002</v>
      </c>
      <c r="E968" s="13">
        <v>0.92723047141967696</v>
      </c>
      <c r="F968" s="13">
        <v>0.76681342741385716</v>
      </c>
      <c r="G968" s="13">
        <v>2.4371531954438899</v>
      </c>
      <c r="H968" s="13">
        <v>0.82890828104520187</v>
      </c>
      <c r="I968" s="13">
        <v>37.026550313728791</v>
      </c>
      <c r="J968" s="13">
        <v>37.25</v>
      </c>
      <c r="K968" s="10">
        <v>36</v>
      </c>
      <c r="L968" s="13">
        <v>0.60706063003597022</v>
      </c>
      <c r="M968" s="13">
        <v>0.94939872599304587</v>
      </c>
      <c r="N968" s="13">
        <v>0.95512820512820518</v>
      </c>
      <c r="O968" s="13">
        <v>0.95507148953612109</v>
      </c>
    </row>
    <row r="969" spans="1:15" x14ac:dyDescent="0.3">
      <c r="A969" s="27"/>
      <c r="B969" s="10">
        <v>6</v>
      </c>
      <c r="C969" s="10">
        <v>38</v>
      </c>
      <c r="D969" s="13">
        <v>0.86875500000000005</v>
      </c>
      <c r="E969" s="13">
        <v>2.189792317781599</v>
      </c>
      <c r="F969" s="13">
        <v>1.8109436696484822</v>
      </c>
      <c r="G969" s="13">
        <v>2.1855971021945324</v>
      </c>
      <c r="H969" s="13">
        <v>0.47972502654852428</v>
      </c>
      <c r="I969" s="13">
        <v>39.121649840708855</v>
      </c>
      <c r="J969" s="13">
        <v>37.25</v>
      </c>
      <c r="K969" s="10">
        <v>36</v>
      </c>
      <c r="L969" s="13">
        <v>1.433663738471715</v>
      </c>
      <c r="M969" s="13">
        <v>1.0295171010712856</v>
      </c>
      <c r="N969" s="13">
        <v>0.98026315789473684</v>
      </c>
      <c r="O969" s="13">
        <v>1.6502509205376832</v>
      </c>
    </row>
    <row r="970" spans="1:15" x14ac:dyDescent="0.3">
      <c r="A970" s="27"/>
      <c r="B970" s="10">
        <v>6</v>
      </c>
      <c r="C970" s="10">
        <v>35</v>
      </c>
      <c r="D970" s="13">
        <v>0.79984500000000003</v>
      </c>
      <c r="E970" s="13">
        <v>1.0822758454117503</v>
      </c>
      <c r="F970" s="13">
        <v>0.89503491958881942</v>
      </c>
      <c r="G970" s="13">
        <v>1.3076420721547772</v>
      </c>
      <c r="H970" s="13">
        <v>0.89364669745784908</v>
      </c>
      <c r="I970" s="13">
        <v>36.638119815252907</v>
      </c>
      <c r="J970" s="13">
        <v>37.25</v>
      </c>
      <c r="K970" s="10">
        <v>36</v>
      </c>
      <c r="L970" s="13">
        <v>0.70856931134114864</v>
      </c>
      <c r="M970" s="13">
        <v>1.0468034232929402</v>
      </c>
      <c r="N970" s="13">
        <v>1.0642857142857143</v>
      </c>
      <c r="O970" s="13">
        <v>0.88588327906175401</v>
      </c>
    </row>
    <row r="971" spans="1:15" x14ac:dyDescent="0.3">
      <c r="A971" s="27"/>
      <c r="B971" s="10">
        <v>6</v>
      </c>
      <c r="C971" s="10">
        <v>36</v>
      </c>
      <c r="D971" s="13">
        <v>1.0453209999999999</v>
      </c>
      <c r="E971" s="13">
        <v>1.6973638031012341</v>
      </c>
      <c r="F971" s="13">
        <v>1.4037085660391035</v>
      </c>
      <c r="G971" s="13">
        <v>1.3444805127198776</v>
      </c>
      <c r="H971" s="13">
        <v>0.74468520410160421</v>
      </c>
      <c r="I971" s="13">
        <v>37.531888775390378</v>
      </c>
      <c r="J971" s="13">
        <v>37.25</v>
      </c>
      <c r="K971" s="10">
        <v>36</v>
      </c>
      <c r="L971" s="13">
        <v>1.1112692814476235</v>
      </c>
      <c r="M971" s="13">
        <v>1.0425524659830661</v>
      </c>
      <c r="N971" s="13">
        <v>1.0347222222222223</v>
      </c>
      <c r="O971" s="13">
        <v>1.0630890237999844</v>
      </c>
    </row>
    <row r="972" spans="1:15" x14ac:dyDescent="0.3">
      <c r="A972" s="27"/>
      <c r="B972" s="10">
        <v>6</v>
      </c>
      <c r="C972" s="10">
        <v>37</v>
      </c>
      <c r="D972" s="13">
        <v>0.69338599999999995</v>
      </c>
      <c r="E972" s="13">
        <v>1.0274170936602338</v>
      </c>
      <c r="F972" s="13">
        <v>0.84966709707774679</v>
      </c>
      <c r="G972" s="13">
        <v>1.3929263166931967</v>
      </c>
      <c r="H972" s="13">
        <v>0.81606784867244697</v>
      </c>
      <c r="I972" s="13">
        <v>37.103592907965322</v>
      </c>
      <c r="J972" s="13">
        <v>37.25</v>
      </c>
      <c r="K972" s="10">
        <v>36</v>
      </c>
      <c r="L972" s="13">
        <v>0.67265311851988285</v>
      </c>
      <c r="M972" s="13">
        <v>1.0027998083233871</v>
      </c>
      <c r="N972" s="13">
        <v>1.0067567567567568</v>
      </c>
      <c r="O972" s="13">
        <v>0.97009907687764518</v>
      </c>
    </row>
    <row r="973" spans="1:15" x14ac:dyDescent="0.3">
      <c r="A973" s="27"/>
      <c r="B973" s="10">
        <v>6</v>
      </c>
      <c r="C973" s="10">
        <v>37</v>
      </c>
      <c r="D973" s="13">
        <v>0.65084500000000001</v>
      </c>
      <c r="E973" s="13">
        <v>1.253793501036925</v>
      </c>
      <c r="F973" s="13">
        <v>1.0368788790205641</v>
      </c>
      <c r="G973" s="13">
        <v>1.8532749234140193</v>
      </c>
      <c r="H973" s="13">
        <v>0.62769626536783951</v>
      </c>
      <c r="I973" s="13">
        <v>38.233822407792964</v>
      </c>
      <c r="J973" s="13">
        <v>37.25</v>
      </c>
      <c r="K973" s="10">
        <v>36</v>
      </c>
      <c r="L973" s="13">
        <v>0.82086244589127988</v>
      </c>
      <c r="M973" s="13">
        <v>1.033346551561972</v>
      </c>
      <c r="N973" s="13">
        <v>1.0067567567567568</v>
      </c>
      <c r="O973" s="13">
        <v>1.2612257079508638</v>
      </c>
    </row>
    <row r="974" spans="1:15" x14ac:dyDescent="0.3">
      <c r="A974" s="27"/>
      <c r="B974" s="10">
        <v>6</v>
      </c>
      <c r="C974" s="10">
        <v>37</v>
      </c>
      <c r="D974" s="13">
        <v>0.58927099999999999</v>
      </c>
      <c r="E974" s="13">
        <v>1.2307490105438315</v>
      </c>
      <c r="F974" s="13">
        <v>1.017821238786891</v>
      </c>
      <c r="G974" s="13">
        <v>1.234357987248746</v>
      </c>
      <c r="H974" s="13">
        <v>0.57895333438152019</v>
      </c>
      <c r="I974" s="13">
        <v>38.52627999371088</v>
      </c>
      <c r="J974" s="13">
        <v>37.25</v>
      </c>
      <c r="K974" s="10">
        <v>36</v>
      </c>
      <c r="L974" s="13">
        <v>0.8057751473729553</v>
      </c>
      <c r="M974" s="13">
        <v>1.0412508106408347</v>
      </c>
      <c r="N974" s="13">
        <v>1.0067567567567568</v>
      </c>
      <c r="O974" s="13">
        <v>1.3674101514803128</v>
      </c>
    </row>
    <row r="975" spans="1:15" x14ac:dyDescent="0.3">
      <c r="A975" s="27"/>
      <c r="B975" s="10">
        <v>6</v>
      </c>
      <c r="C975" s="10">
        <v>35</v>
      </c>
      <c r="D975" s="13">
        <v>0.83763100000000001</v>
      </c>
      <c r="E975" s="13">
        <v>1.0874880747465376</v>
      </c>
      <c r="F975" s="13">
        <v>0.89934539855156959</v>
      </c>
      <c r="G975" s="13">
        <v>1.6167308018971291</v>
      </c>
      <c r="H975" s="13">
        <v>0.93137853526469028</v>
      </c>
      <c r="I975" s="13">
        <v>36.411728788411857</v>
      </c>
      <c r="J975" s="13">
        <v>37.25</v>
      </c>
      <c r="K975" s="10">
        <v>36</v>
      </c>
      <c r="L975" s="13">
        <v>0.71198177385332584</v>
      </c>
      <c r="M975" s="13">
        <v>1.0403351082403387</v>
      </c>
      <c r="N975" s="13">
        <v>1.0642857142857143</v>
      </c>
      <c r="O975" s="13">
        <v>0.84999453679881221</v>
      </c>
    </row>
    <row r="976" spans="1:15" x14ac:dyDescent="0.3">
      <c r="A976" s="27"/>
      <c r="B976" s="10">
        <v>6</v>
      </c>
      <c r="C976" s="10">
        <v>35</v>
      </c>
      <c r="D976" s="13">
        <v>0.68866899999999998</v>
      </c>
      <c r="E976" s="13">
        <v>1.0000823729063011</v>
      </c>
      <c r="F976" s="13">
        <v>0.82706146497785349</v>
      </c>
      <c r="G976" s="13">
        <v>1.7361729267505495</v>
      </c>
      <c r="H976" s="13">
        <v>0.83266967349088217</v>
      </c>
      <c r="I976" s="13">
        <v>37.003981959054705</v>
      </c>
      <c r="J976" s="13">
        <v>37.25</v>
      </c>
      <c r="K976" s="10">
        <v>36</v>
      </c>
      <c r="L976" s="13">
        <v>0.65475699310746727</v>
      </c>
      <c r="M976" s="13">
        <v>1.0572566274015631</v>
      </c>
      <c r="N976" s="13">
        <v>1.0642857142857143</v>
      </c>
      <c r="O976" s="13">
        <v>0.95075717522854564</v>
      </c>
    </row>
    <row r="977" spans="1:15" x14ac:dyDescent="0.3">
      <c r="A977" s="27"/>
      <c r="B977" s="10">
        <v>6</v>
      </c>
      <c r="C977" s="10">
        <v>40</v>
      </c>
      <c r="D977" s="13">
        <v>0.84020700000000004</v>
      </c>
      <c r="E977" s="13">
        <v>1.6169744520426714</v>
      </c>
      <c r="F977" s="13">
        <v>1.3372271078549152</v>
      </c>
      <c r="G977" s="13">
        <v>2.9301900428693424</v>
      </c>
      <c r="H977" s="13">
        <v>0.62832034668202363</v>
      </c>
      <c r="I977" s="13">
        <v>38.230077919907856</v>
      </c>
      <c r="J977" s="13">
        <v>37.25</v>
      </c>
      <c r="K977" s="10">
        <v>36</v>
      </c>
      <c r="L977" s="13">
        <v>1.0586381270518077</v>
      </c>
      <c r="M977" s="13">
        <v>0.95575194799769636</v>
      </c>
      <c r="N977" s="13">
        <v>0.93125000000000002</v>
      </c>
      <c r="O977" s="13">
        <v>1.2599729912412152</v>
      </c>
    </row>
    <row r="978" spans="1:15" x14ac:dyDescent="0.3">
      <c r="A978" s="27"/>
      <c r="B978" s="10">
        <v>6</v>
      </c>
      <c r="C978" s="10">
        <v>36</v>
      </c>
      <c r="D978" s="13">
        <v>0.88948300000000002</v>
      </c>
      <c r="E978" s="13">
        <v>1.0895871610685195</v>
      </c>
      <c r="F978" s="13">
        <v>0.9010813289665095</v>
      </c>
      <c r="G978" s="13">
        <v>1.246221923647638</v>
      </c>
      <c r="H978" s="13">
        <v>0.98712843270228212</v>
      </c>
      <c r="I978" s="13">
        <v>36.077229403786305</v>
      </c>
      <c r="J978" s="13">
        <v>37.25</v>
      </c>
      <c r="K978" s="10">
        <v>36</v>
      </c>
      <c r="L978" s="13">
        <v>0.71335605209848663</v>
      </c>
      <c r="M978" s="13">
        <v>1.0021452612162862</v>
      </c>
      <c r="N978" s="13">
        <v>1.0347222222222223</v>
      </c>
      <c r="O978" s="13">
        <v>0.80198952885944597</v>
      </c>
    </row>
    <row r="979" spans="1:15" x14ac:dyDescent="0.3">
      <c r="A979" s="27"/>
      <c r="B979" s="10">
        <v>6</v>
      </c>
      <c r="C979" s="10">
        <v>37</v>
      </c>
      <c r="D979" s="13">
        <v>0.87367399999999995</v>
      </c>
      <c r="E979" s="13">
        <v>1.4021751117009709</v>
      </c>
      <c r="F979" s="13">
        <v>1.159589483283036</v>
      </c>
      <c r="G979" s="13">
        <v>1.3094460219730377</v>
      </c>
      <c r="H979" s="13">
        <v>0.75343387689792551</v>
      </c>
      <c r="I979" s="13">
        <v>37.479396738612444</v>
      </c>
      <c r="J979" s="13">
        <v>37.25</v>
      </c>
      <c r="K979" s="10">
        <v>36</v>
      </c>
      <c r="L979" s="13">
        <v>0.91800834093240347</v>
      </c>
      <c r="M979" s="13">
        <v>1.0129566686111471</v>
      </c>
      <c r="N979" s="13">
        <v>1.0067567567567568</v>
      </c>
      <c r="O979" s="13">
        <v>1.0507447182042771</v>
      </c>
    </row>
    <row r="980" spans="1:15" x14ac:dyDescent="0.3">
      <c r="A980" s="27"/>
      <c r="B980" s="10">
        <v>6</v>
      </c>
      <c r="C980" s="10">
        <v>39</v>
      </c>
      <c r="D980" s="13">
        <v>0.78541499999999997</v>
      </c>
      <c r="E980" s="13">
        <v>2.0406898442335537</v>
      </c>
      <c r="F980" s="13">
        <v>1.6876369165796308</v>
      </c>
      <c r="G980" s="13">
        <v>2.0165148651758207</v>
      </c>
      <c r="H980" s="13">
        <v>0.46539335107211155</v>
      </c>
      <c r="I980" s="13">
        <v>39.207639893567332</v>
      </c>
      <c r="J980" s="13">
        <v>37.25</v>
      </c>
      <c r="K980" s="10">
        <v>36</v>
      </c>
      <c r="L980" s="13">
        <v>1.3360458922922076</v>
      </c>
      <c r="M980" s="13">
        <v>1.0053240998350599</v>
      </c>
      <c r="N980" s="13">
        <v>0.95512820512820518</v>
      </c>
      <c r="O980" s="13">
        <v>1.7010699977619572</v>
      </c>
    </row>
    <row r="981" spans="1:15" x14ac:dyDescent="0.3">
      <c r="A981" s="27"/>
      <c r="B981" s="10">
        <v>6</v>
      </c>
      <c r="C981" s="10">
        <v>39</v>
      </c>
      <c r="D981" s="13">
        <v>1.03559</v>
      </c>
      <c r="E981" s="13">
        <v>1.3168041120998475</v>
      </c>
      <c r="F981" s="13">
        <v>1.0889882349163238</v>
      </c>
      <c r="G981" s="13">
        <v>1.3435270400796349</v>
      </c>
      <c r="H981" s="13">
        <v>0.95096527840778111</v>
      </c>
      <c r="I981" s="13">
        <v>36.294208329553314</v>
      </c>
      <c r="J981" s="13">
        <v>37.25</v>
      </c>
      <c r="K981" s="10">
        <v>36</v>
      </c>
      <c r="L981" s="13">
        <v>0.86211568597542299</v>
      </c>
      <c r="M981" s="13">
        <v>0.93062072639880289</v>
      </c>
      <c r="N981" s="13">
        <v>0.95512820512820518</v>
      </c>
      <c r="O981" s="13">
        <v>0.83248745736770635</v>
      </c>
    </row>
    <row r="982" spans="1:15" x14ac:dyDescent="0.3">
      <c r="A982" s="27"/>
      <c r="B982" s="10">
        <v>6</v>
      </c>
      <c r="C982" s="10">
        <v>35</v>
      </c>
      <c r="D982" s="13">
        <v>0.87639599999999995</v>
      </c>
      <c r="E982" s="13">
        <v>1.2247351051442525</v>
      </c>
      <c r="F982" s="13">
        <v>1.0128477790552097</v>
      </c>
      <c r="G982" s="13">
        <v>1.1509998786901146</v>
      </c>
      <c r="H982" s="13">
        <v>0.86527908548854915</v>
      </c>
      <c r="I982" s="13">
        <v>36.808325487068707</v>
      </c>
      <c r="J982" s="13">
        <v>37.25</v>
      </c>
      <c r="K982" s="10">
        <v>36</v>
      </c>
      <c r="L982" s="13">
        <v>0.80183782508537438</v>
      </c>
      <c r="M982" s="13">
        <v>1.0516664424876774</v>
      </c>
      <c r="N982" s="13">
        <v>1.0642857142857143</v>
      </c>
      <c r="O982" s="13">
        <v>0.91492638611469523</v>
      </c>
    </row>
    <row r="983" spans="1:15" x14ac:dyDescent="0.3">
      <c r="A983" s="27"/>
      <c r="B983" s="10">
        <v>6</v>
      </c>
      <c r="C983" s="10">
        <v>36</v>
      </c>
      <c r="D983" s="13">
        <v>0.81403300000000001</v>
      </c>
      <c r="E983" s="13">
        <v>1.1481800667963393</v>
      </c>
      <c r="F983" s="13">
        <v>0.94953727195821791</v>
      </c>
      <c r="G983" s="13">
        <v>1.4402513413527314</v>
      </c>
      <c r="H983" s="13">
        <v>0.85729441491141334</v>
      </c>
      <c r="I983" s="13">
        <v>36.856233510531517</v>
      </c>
      <c r="J983" s="13">
        <v>37.25</v>
      </c>
      <c r="K983" s="10">
        <v>36</v>
      </c>
      <c r="L983" s="13">
        <v>0.75171700696692245</v>
      </c>
      <c r="M983" s="13">
        <v>1.023784264181431</v>
      </c>
      <c r="N983" s="13">
        <v>1.0347222222222223</v>
      </c>
      <c r="O983" s="13">
        <v>0.92344782946996307</v>
      </c>
    </row>
    <row r="984" spans="1:15" x14ac:dyDescent="0.3">
      <c r="A984" s="27"/>
      <c r="B984" s="10">
        <v>6</v>
      </c>
      <c r="C984" s="10">
        <v>38</v>
      </c>
      <c r="D984" s="13">
        <v>0.89515900000000004</v>
      </c>
      <c r="E984" s="13">
        <v>1.2654590903243905</v>
      </c>
      <c r="F984" s="13">
        <v>1.0465262437050178</v>
      </c>
      <c r="G984" s="13">
        <v>1.3396374923178205</v>
      </c>
      <c r="H984" s="13">
        <v>0.85536220938986474</v>
      </c>
      <c r="I984" s="13">
        <v>36.867826743660814</v>
      </c>
      <c r="J984" s="13">
        <v>37.25</v>
      </c>
      <c r="K984" s="10">
        <v>36</v>
      </c>
      <c r="L984" s="13">
        <v>0.828499942933139</v>
      </c>
      <c r="M984" s="13">
        <v>0.97020596693844252</v>
      </c>
      <c r="N984" s="13">
        <v>0.98026315789473684</v>
      </c>
      <c r="O984" s="13">
        <v>0.92553383581368109</v>
      </c>
    </row>
    <row r="985" spans="1:15" x14ac:dyDescent="0.3">
      <c r="A985" s="27"/>
      <c r="B985" s="10">
        <v>6</v>
      </c>
      <c r="C985" s="10">
        <v>38</v>
      </c>
      <c r="D985" s="13">
        <v>1.047458</v>
      </c>
      <c r="E985" s="13">
        <v>1.4968305360356182</v>
      </c>
      <c r="F985" s="13">
        <v>1.2378688890991894</v>
      </c>
      <c r="G985" s="13">
        <v>1.1757164418439237</v>
      </c>
      <c r="H985" s="13">
        <v>0.84617846786847239</v>
      </c>
      <c r="I985" s="13">
        <v>36.922929192789162</v>
      </c>
      <c r="J985" s="13">
        <v>37.25</v>
      </c>
      <c r="K985" s="10">
        <v>36</v>
      </c>
      <c r="L985" s="13">
        <v>0.97997953720352482</v>
      </c>
      <c r="M985" s="13">
        <v>0.97165603138918843</v>
      </c>
      <c r="N985" s="13">
        <v>0.98026315789473684</v>
      </c>
      <c r="O985" s="13">
        <v>0.93557883676818054</v>
      </c>
    </row>
    <row r="986" spans="1:15" x14ac:dyDescent="0.3">
      <c r="A986" s="27"/>
      <c r="B986" s="10">
        <v>6</v>
      </c>
      <c r="C986" s="10">
        <v>37</v>
      </c>
      <c r="D986" s="13">
        <v>0.79251000000000005</v>
      </c>
      <c r="E986" s="13">
        <v>1.1070926847937317</v>
      </c>
      <c r="F986" s="13">
        <v>0.9155582805553113</v>
      </c>
      <c r="G986" s="13">
        <v>1.2899695543858771</v>
      </c>
      <c r="H986" s="13">
        <v>0.8656030062000214</v>
      </c>
      <c r="I986" s="13">
        <v>36.806381962799868</v>
      </c>
      <c r="J986" s="13">
        <v>37.25</v>
      </c>
      <c r="K986" s="10">
        <v>36</v>
      </c>
      <c r="L986" s="13">
        <v>0.72481697210628804</v>
      </c>
      <c r="M986" s="13">
        <v>0.99476708007567216</v>
      </c>
      <c r="N986" s="13">
        <v>1.0067567567567568</v>
      </c>
      <c r="O986" s="13">
        <v>0.91458400790688821</v>
      </c>
    </row>
    <row r="987" spans="1:15" x14ac:dyDescent="0.3">
      <c r="A987" s="27"/>
      <c r="B987" s="10">
        <v>6</v>
      </c>
      <c r="C987" s="10">
        <v>37</v>
      </c>
      <c r="D987" s="13">
        <v>0.86566299999999996</v>
      </c>
      <c r="E987" s="13">
        <v>1.1799423339642603</v>
      </c>
      <c r="F987" s="13">
        <v>0.97580445546889027</v>
      </c>
      <c r="G987" s="13">
        <v>1.2935873766696138</v>
      </c>
      <c r="H987" s="13">
        <v>0.8871275337475627</v>
      </c>
      <c r="I987" s="13">
        <v>36.677234797514622</v>
      </c>
      <c r="J987" s="13">
        <v>37.25</v>
      </c>
      <c r="K987" s="10">
        <v>36</v>
      </c>
      <c r="L987" s="13">
        <v>0.77251186057953813</v>
      </c>
      <c r="M987" s="13">
        <v>0.99127661614904383</v>
      </c>
      <c r="N987" s="13">
        <v>1.0067567567567568</v>
      </c>
      <c r="O987" s="13">
        <v>0.89239329921636734</v>
      </c>
    </row>
    <row r="988" spans="1:15" x14ac:dyDescent="0.3">
      <c r="A988" s="27"/>
      <c r="B988" s="10">
        <v>6</v>
      </c>
      <c r="C988" s="10">
        <v>36</v>
      </c>
      <c r="D988" s="13">
        <v>0.73414100000000004</v>
      </c>
      <c r="E988" s="13">
        <v>1.0250327357372071</v>
      </c>
      <c r="F988" s="13">
        <v>0.84769524894775805</v>
      </c>
      <c r="G988" s="13">
        <v>1.1666592604792669</v>
      </c>
      <c r="H988" s="13">
        <v>0.8660435467950155</v>
      </c>
      <c r="I988" s="13">
        <v>36.803738719229905</v>
      </c>
      <c r="J988" s="13">
        <v>37.25</v>
      </c>
      <c r="K988" s="10">
        <v>36</v>
      </c>
      <c r="L988" s="13">
        <v>0.67109207208364174</v>
      </c>
      <c r="M988" s="13">
        <v>1.0223260755341641</v>
      </c>
      <c r="N988" s="13">
        <v>1.0347222222222223</v>
      </c>
      <c r="O988" s="13">
        <v>0.91411877566249766</v>
      </c>
    </row>
    <row r="989" spans="1:15" x14ac:dyDescent="0.3">
      <c r="A989" s="27"/>
      <c r="B989" s="10">
        <v>6</v>
      </c>
      <c r="C989" s="10">
        <v>40</v>
      </c>
      <c r="D989" s="13">
        <v>1.093005</v>
      </c>
      <c r="E989" s="13">
        <v>1.3681557187976428</v>
      </c>
      <c r="F989" s="13">
        <v>1.1314556718145685</v>
      </c>
      <c r="G989" s="13">
        <v>1.3656226193642571</v>
      </c>
      <c r="H989" s="13">
        <v>0.96601663434776608</v>
      </c>
      <c r="I989" s="13">
        <v>36.203900193913405</v>
      </c>
      <c r="J989" s="13">
        <v>37.25</v>
      </c>
      <c r="K989" s="10">
        <v>36</v>
      </c>
      <c r="L989" s="13">
        <v>0.89573574018653335</v>
      </c>
      <c r="M989" s="13">
        <v>0.90509750484783513</v>
      </c>
      <c r="N989" s="13">
        <v>0.93125000000000002</v>
      </c>
      <c r="O989" s="13">
        <v>0.81951659890534201</v>
      </c>
    </row>
    <row r="990" spans="1:15" x14ac:dyDescent="0.3">
      <c r="A990" s="27"/>
      <c r="B990" s="10">
        <v>6</v>
      </c>
      <c r="C990" s="10">
        <v>37</v>
      </c>
      <c r="D990" s="13">
        <v>0.73097100000000004</v>
      </c>
      <c r="E990" s="13">
        <v>0.91056454549491039</v>
      </c>
      <c r="F990" s="13">
        <v>0.75303081761693258</v>
      </c>
      <c r="G990" s="13">
        <v>1.4644597584780394</v>
      </c>
      <c r="H990" s="13">
        <v>0.97070529239859826</v>
      </c>
      <c r="I990" s="13">
        <v>36.17576824560841</v>
      </c>
      <c r="J990" s="13">
        <v>37.25</v>
      </c>
      <c r="K990" s="10">
        <v>36</v>
      </c>
      <c r="L990" s="13">
        <v>0.59614939728007155</v>
      </c>
      <c r="M990" s="13">
        <v>0.97772346609752459</v>
      </c>
      <c r="N990" s="13">
        <v>1.0067567567567568</v>
      </c>
      <c r="O990" s="13">
        <v>0.81555820583863314</v>
      </c>
    </row>
    <row r="991" spans="1:15" x14ac:dyDescent="0.3">
      <c r="A991" s="27"/>
      <c r="B991" s="10">
        <v>6</v>
      </c>
      <c r="C991" s="10">
        <v>35</v>
      </c>
      <c r="D991" s="13">
        <v>0.76228099999999999</v>
      </c>
      <c r="E991" s="13">
        <v>0.98161944221470865</v>
      </c>
      <c r="F991" s="13">
        <v>0.81179274420118641</v>
      </c>
      <c r="G991" s="13">
        <v>1.5602806957640216</v>
      </c>
      <c r="H991" s="13">
        <v>0.9390093782497323</v>
      </c>
      <c r="I991" s="13">
        <v>36.365943730501606</v>
      </c>
      <c r="J991" s="13">
        <v>37.25</v>
      </c>
      <c r="K991" s="10">
        <v>36</v>
      </c>
      <c r="L991" s="13">
        <v>0.64266925582593926</v>
      </c>
      <c r="M991" s="13">
        <v>1.0390269637286174</v>
      </c>
      <c r="N991" s="13">
        <v>1.0642857142857143</v>
      </c>
      <c r="O991" s="13">
        <v>0.84308707133713057</v>
      </c>
    </row>
    <row r="992" spans="1:15" x14ac:dyDescent="0.3">
      <c r="A992" s="27"/>
      <c r="B992" s="10">
        <v>6</v>
      </c>
      <c r="C992" s="10">
        <v>39</v>
      </c>
      <c r="D992" s="13">
        <v>0.89582799999999996</v>
      </c>
      <c r="E992" s="13">
        <v>1.4271817564098441</v>
      </c>
      <c r="F992" s="13">
        <v>1.1802698119913588</v>
      </c>
      <c r="G992" s="13">
        <v>1.2888229672357181</v>
      </c>
      <c r="H992" s="13">
        <v>0.7590027220034995</v>
      </c>
      <c r="I992" s="13">
        <v>37.445983667979</v>
      </c>
      <c r="J992" s="13">
        <v>37.25</v>
      </c>
      <c r="K992" s="10">
        <v>36</v>
      </c>
      <c r="L992" s="13">
        <v>0.93438026782649242</v>
      </c>
      <c r="M992" s="13">
        <v>0.96015342738407694</v>
      </c>
      <c r="N992" s="13">
        <v>0.95512820512820518</v>
      </c>
      <c r="O992" s="13">
        <v>1.0430353458772135</v>
      </c>
    </row>
    <row r="993" spans="1:15" x14ac:dyDescent="0.3">
      <c r="A993" s="27"/>
      <c r="B993" s="10">
        <v>6</v>
      </c>
      <c r="C993" s="10">
        <v>38</v>
      </c>
      <c r="D993" s="13">
        <v>0.70062899999999995</v>
      </c>
      <c r="E993" s="13">
        <v>0.96638584336195354</v>
      </c>
      <c r="F993" s="13">
        <v>0.79919465935800427</v>
      </c>
      <c r="G993" s="13">
        <v>1.3558248798023682</v>
      </c>
      <c r="H993" s="13">
        <v>0.87666877123880882</v>
      </c>
      <c r="I993" s="13">
        <v>36.73998737256715</v>
      </c>
      <c r="J993" s="13">
        <v>37.25</v>
      </c>
      <c r="K993" s="10">
        <v>36</v>
      </c>
      <c r="L993" s="13">
        <v>0.63269577199175331</v>
      </c>
      <c r="M993" s="13">
        <v>0.96684177296229346</v>
      </c>
      <c r="N993" s="13">
        <v>0.98026315789473684</v>
      </c>
      <c r="O993" s="13">
        <v>0.90303965721052559</v>
      </c>
    </row>
    <row r="994" spans="1:15" x14ac:dyDescent="0.3">
      <c r="A994" s="27"/>
      <c r="B994" s="10">
        <v>6</v>
      </c>
      <c r="C994" s="10">
        <v>39</v>
      </c>
      <c r="D994" s="13">
        <v>0.93864599999999998</v>
      </c>
      <c r="E994" s="13">
        <v>1.1849459171734864</v>
      </c>
      <c r="F994" s="13">
        <v>0.97994238547473078</v>
      </c>
      <c r="G994" s="13">
        <v>1.1175469090818957</v>
      </c>
      <c r="H994" s="13">
        <v>0.95785835362685645</v>
      </c>
      <c r="I994" s="13">
        <v>36.252849878238862</v>
      </c>
      <c r="J994" s="13">
        <v>37.25</v>
      </c>
      <c r="K994" s="10">
        <v>36</v>
      </c>
      <c r="L994" s="13">
        <v>0.77578772183416178</v>
      </c>
      <c r="M994" s="13">
        <v>0.92956025328817593</v>
      </c>
      <c r="N994" s="13">
        <v>0.95512820512820518</v>
      </c>
      <c r="O994" s="13">
        <v>0.82649659385344609</v>
      </c>
    </row>
    <row r="995" spans="1:15" x14ac:dyDescent="0.3">
      <c r="A995" s="27"/>
      <c r="B995" s="10">
        <v>6</v>
      </c>
      <c r="C995" s="10">
        <v>38</v>
      </c>
      <c r="D995" s="13">
        <v>1.065642</v>
      </c>
      <c r="E995" s="13">
        <v>1.3245698737409506</v>
      </c>
      <c r="F995" s="13">
        <v>1.0954104680978713</v>
      </c>
      <c r="G995" s="13">
        <v>1.193375296562849</v>
      </c>
      <c r="H995" s="13">
        <v>0.97282437135226307</v>
      </c>
      <c r="I995" s="13">
        <v>36.163053771886425</v>
      </c>
      <c r="J995" s="13">
        <v>37.25</v>
      </c>
      <c r="K995" s="10">
        <v>36</v>
      </c>
      <c r="L995" s="13">
        <v>0.86719995391081472</v>
      </c>
      <c r="M995" s="13">
        <v>0.95165930978648483</v>
      </c>
      <c r="N995" s="13">
        <v>0.98026315789473684</v>
      </c>
      <c r="O995" s="13">
        <v>0.81378169583294835</v>
      </c>
    </row>
    <row r="996" spans="1:15" x14ac:dyDescent="0.3">
      <c r="A996" s="27"/>
      <c r="B996" s="10">
        <v>6</v>
      </c>
      <c r="C996" s="10">
        <v>38</v>
      </c>
      <c r="D996" s="13">
        <v>0.85219</v>
      </c>
      <c r="E996" s="13">
        <v>1.3325413418672498</v>
      </c>
      <c r="F996" s="13">
        <v>1.1020028191733151</v>
      </c>
      <c r="G996" s="13">
        <v>1.2465780266831972</v>
      </c>
      <c r="H996" s="13">
        <v>0.77331018140160823</v>
      </c>
      <c r="I996" s="13">
        <v>37.360138911590347</v>
      </c>
      <c r="J996" s="13">
        <v>37.25</v>
      </c>
      <c r="K996" s="10">
        <v>36</v>
      </c>
      <c r="L996" s="13">
        <v>0.87241889851220777</v>
      </c>
      <c r="M996" s="13">
        <v>0.98316155030500918</v>
      </c>
      <c r="N996" s="13">
        <v>0.98026315789473684</v>
      </c>
      <c r="O996" s="13">
        <v>1.023737545045363</v>
      </c>
    </row>
    <row r="997" spans="1:15" x14ac:dyDescent="0.3">
      <c r="A997" s="27"/>
      <c r="B997" s="10">
        <v>6</v>
      </c>
      <c r="C997" s="10">
        <v>38</v>
      </c>
      <c r="D997" s="13">
        <v>0.60185500000000003</v>
      </c>
      <c r="E997" s="13">
        <v>0.82824786215727442</v>
      </c>
      <c r="F997" s="13">
        <v>0.6849554684679463</v>
      </c>
      <c r="G997" s="13">
        <v>1.3801533197349107</v>
      </c>
      <c r="H997" s="13">
        <v>0.87867756037656175</v>
      </c>
      <c r="I997" s="13">
        <v>36.727934637740631</v>
      </c>
      <c r="J997" s="13">
        <v>37.25</v>
      </c>
      <c r="K997" s="10">
        <v>36</v>
      </c>
      <c r="L997" s="13">
        <v>0.54225641253712409</v>
      </c>
      <c r="M997" s="13">
        <v>0.96652459573001659</v>
      </c>
      <c r="N997" s="13">
        <v>0.98026315789473684</v>
      </c>
      <c r="O997" s="13">
        <v>0.90097517265308769</v>
      </c>
    </row>
    <row r="998" spans="1:15" x14ac:dyDescent="0.3">
      <c r="A998" s="27"/>
      <c r="B998" s="10">
        <v>6</v>
      </c>
      <c r="C998" s="10">
        <v>35</v>
      </c>
      <c r="D998" s="13">
        <v>0.72531100000000004</v>
      </c>
      <c r="E998" s="13">
        <v>1.2850959153945074</v>
      </c>
      <c r="F998" s="13">
        <v>1.0627657673182658</v>
      </c>
      <c r="G998" s="13">
        <v>1.4255589597844658</v>
      </c>
      <c r="H998" s="13">
        <v>0.68247493690939676</v>
      </c>
      <c r="I998" s="13">
        <v>37.905150378543617</v>
      </c>
      <c r="J998" s="13">
        <v>37.25</v>
      </c>
      <c r="K998" s="10">
        <v>36</v>
      </c>
      <c r="L998" s="13">
        <v>0.84135623246029367</v>
      </c>
      <c r="M998" s="13">
        <v>1.0830042965298177</v>
      </c>
      <c r="N998" s="13">
        <v>1.0642857142857143</v>
      </c>
      <c r="O998" s="13">
        <v>1.159993757795337</v>
      </c>
    </row>
    <row r="999" spans="1:15" x14ac:dyDescent="0.3">
      <c r="A999" s="27"/>
      <c r="B999" s="10">
        <v>6</v>
      </c>
      <c r="C999" s="10">
        <v>35</v>
      </c>
      <c r="D999" s="13">
        <v>0.62411799999999995</v>
      </c>
      <c r="E999" s="13">
        <v>0.94659134006637591</v>
      </c>
      <c r="F999" s="13">
        <v>0.78282473690194332</v>
      </c>
      <c r="G999" s="13">
        <v>1.5362014342160257</v>
      </c>
      <c r="H999" s="13">
        <v>0.79726402421820375</v>
      </c>
      <c r="I999" s="13">
        <v>37.21641585469078</v>
      </c>
      <c r="J999" s="13">
        <v>37.25</v>
      </c>
      <c r="K999" s="10">
        <v>36</v>
      </c>
      <c r="L999" s="13">
        <v>0.61973625004737176</v>
      </c>
      <c r="M999" s="13">
        <v>1.0633261672768795</v>
      </c>
      <c r="N999" s="13">
        <v>1.0642857142857143</v>
      </c>
      <c r="O999" s="13">
        <v>0.99297929245330496</v>
      </c>
    </row>
    <row r="1000" spans="1:15" x14ac:dyDescent="0.3">
      <c r="A1000" s="27"/>
      <c r="B1000" s="10">
        <v>6</v>
      </c>
      <c r="C1000" s="10">
        <v>37</v>
      </c>
      <c r="D1000" s="13">
        <v>1.0181089999999999</v>
      </c>
      <c r="E1000" s="13">
        <v>1.721286672516491</v>
      </c>
      <c r="F1000" s="13">
        <v>1.4234926197941533</v>
      </c>
      <c r="G1000" s="13">
        <v>2.5842100736748557</v>
      </c>
      <c r="H1000" s="13">
        <v>0.71521902245424029</v>
      </c>
      <c r="I1000" s="13">
        <v>37.70868586527456</v>
      </c>
      <c r="J1000" s="13">
        <v>37.25</v>
      </c>
      <c r="K1000" s="10">
        <v>36</v>
      </c>
      <c r="L1000" s="13">
        <v>1.126931657337038</v>
      </c>
      <c r="M1000" s="13">
        <v>1.0191536720344476</v>
      </c>
      <c r="N1000" s="13">
        <v>1.0067567567567568</v>
      </c>
      <c r="O1000" s="13">
        <v>1.106887039930929</v>
      </c>
    </row>
    <row r="1001" spans="1:15" x14ac:dyDescent="0.3">
      <c r="A1001" s="27"/>
      <c r="B1001" s="10">
        <v>6</v>
      </c>
      <c r="C1001" s="10">
        <v>40</v>
      </c>
      <c r="D1001" s="13">
        <v>1.017288</v>
      </c>
      <c r="E1001" s="13">
        <v>2.6296357998994018</v>
      </c>
      <c r="F1001" s="13">
        <v>2.1746913013802067</v>
      </c>
      <c r="G1001" s="13">
        <v>1.3548890504953455</v>
      </c>
      <c r="H1001" s="13">
        <v>0.4677850136037055</v>
      </c>
      <c r="I1001" s="13">
        <v>39.193289918377765</v>
      </c>
      <c r="J1001" s="13">
        <v>37.25</v>
      </c>
      <c r="K1001" s="10">
        <v>36</v>
      </c>
      <c r="L1001" s="13">
        <v>1.7216306135926636</v>
      </c>
      <c r="M1001" s="13">
        <v>0.97983224795944412</v>
      </c>
      <c r="N1001" s="13">
        <v>0.93125000000000002</v>
      </c>
      <c r="O1001" s="13">
        <v>1.6923728713920381</v>
      </c>
    </row>
    <row r="1002" spans="1:15" x14ac:dyDescent="0.3">
      <c r="A1002" s="27"/>
      <c r="B1002" s="10">
        <v>6</v>
      </c>
      <c r="C1002" s="10">
        <v>38</v>
      </c>
      <c r="D1002" s="13">
        <v>0.95146399999999998</v>
      </c>
      <c r="E1002" s="13">
        <v>1.277823886891901</v>
      </c>
      <c r="F1002" s="13">
        <v>1.0567518481555389</v>
      </c>
      <c r="G1002" s="13">
        <v>1.439217772407142</v>
      </c>
      <c r="H1002" s="13">
        <v>0.90036653511483422</v>
      </c>
      <c r="I1002" s="13">
        <v>36.597800789310995</v>
      </c>
      <c r="J1002" s="13">
        <v>37.25</v>
      </c>
      <c r="K1002" s="10">
        <v>36</v>
      </c>
      <c r="L1002" s="13">
        <v>0.8365952131231349</v>
      </c>
      <c r="M1002" s="13">
        <v>0.96310002077134194</v>
      </c>
      <c r="N1002" s="13">
        <v>0.98026315789473684</v>
      </c>
      <c r="O1002" s="13">
        <v>0.87927153641455158</v>
      </c>
    </row>
    <row r="1003" spans="1:15" x14ac:dyDescent="0.3">
      <c r="A1003" s="27"/>
      <c r="B1003" s="10">
        <v>7</v>
      </c>
      <c r="C1003" s="10">
        <v>43</v>
      </c>
      <c r="D1003" s="13">
        <v>0.93878700000000004</v>
      </c>
      <c r="E1003" s="13">
        <v>1.4467470143065597</v>
      </c>
      <c r="F1003" s="13">
        <v>1.2601548662925897</v>
      </c>
      <c r="G1003" s="13">
        <v>1.3002798773620954</v>
      </c>
      <c r="H1003" s="13">
        <v>0.74497748261841601</v>
      </c>
      <c r="I1003" s="13">
        <v>42.484877744308996</v>
      </c>
      <c r="J1003" s="13">
        <v>41.949720122637906</v>
      </c>
      <c r="K1003" s="10">
        <v>49</v>
      </c>
      <c r="L1003" s="13">
        <v>1.0351272115974843</v>
      </c>
      <c r="M1003" s="13">
        <v>0.98802041265834872</v>
      </c>
      <c r="N1003" s="13">
        <v>0.97557488657297453</v>
      </c>
      <c r="O1003" s="13">
        <v>1.1026220128713802</v>
      </c>
    </row>
    <row r="1004" spans="1:15" x14ac:dyDescent="0.3">
      <c r="A1004" s="27"/>
      <c r="B1004" s="10">
        <v>7</v>
      </c>
      <c r="C1004" s="10">
        <v>41</v>
      </c>
      <c r="D1004" s="13">
        <v>0.92880799999999997</v>
      </c>
      <c r="E1004" s="13">
        <v>1.3592685975325913</v>
      </c>
      <c r="F1004" s="13">
        <v>1.1839588544790627</v>
      </c>
      <c r="G1004" s="13">
        <v>1.5465060418634065</v>
      </c>
      <c r="H1004" s="13">
        <v>0.78449347837233063</v>
      </c>
      <c r="I1004" s="13">
        <v>41.962039609530279</v>
      </c>
      <c r="J1004" s="13">
        <v>41.70349395813659</v>
      </c>
      <c r="K1004" s="10">
        <v>49</v>
      </c>
      <c r="L1004" s="13">
        <v>0.97253763046494435</v>
      </c>
      <c r="M1004" s="13">
        <v>1.0234643807202508</v>
      </c>
      <c r="N1004" s="13">
        <v>1.0171583892228437</v>
      </c>
      <c r="O1004" s="13">
        <v>1.0470814532873796</v>
      </c>
    </row>
    <row r="1005" spans="1:15" x14ac:dyDescent="0.3">
      <c r="A1005" s="27"/>
      <c r="B1005" s="10">
        <v>7</v>
      </c>
      <c r="C1005" s="10">
        <v>42</v>
      </c>
      <c r="D1005" s="13">
        <v>0.93551099999999998</v>
      </c>
      <c r="E1005" s="13">
        <v>1.357610676687383</v>
      </c>
      <c r="F1005" s="13">
        <v>1.1825147616277507</v>
      </c>
      <c r="G1005" s="13">
        <v>1.4544068624024684</v>
      </c>
      <c r="H1005" s="13">
        <v>0.79111993385372537</v>
      </c>
      <c r="I1005" s="13">
        <v>42.007753600621449</v>
      </c>
      <c r="J1005" s="13">
        <v>41.795593137597528</v>
      </c>
      <c r="K1005" s="10">
        <v>49</v>
      </c>
      <c r="L1005" s="13">
        <v>0.97135141133708092</v>
      </c>
      <c r="M1005" s="13">
        <v>1.000184609538606</v>
      </c>
      <c r="N1005" s="13">
        <v>0.99513316994279832</v>
      </c>
      <c r="O1005" s="13">
        <v>1.0383110528225548</v>
      </c>
    </row>
    <row r="1006" spans="1:15" x14ac:dyDescent="0.3">
      <c r="A1006" s="27"/>
      <c r="B1006" s="10">
        <v>7</v>
      </c>
      <c r="C1006" s="10">
        <v>41</v>
      </c>
      <c r="D1006" s="13">
        <v>1.016912</v>
      </c>
      <c r="E1006" s="13">
        <v>1.2711166174783544</v>
      </c>
      <c r="F1006" s="13">
        <v>1.1071761512557778</v>
      </c>
      <c r="G1006" s="13">
        <v>1.4122749330315187</v>
      </c>
      <c r="H1006" s="13">
        <v>0.91847354086032407</v>
      </c>
      <c r="I1006" s="13">
        <v>41.158410280946214</v>
      </c>
      <c r="J1006" s="13">
        <v>41.837725066968481</v>
      </c>
      <c r="K1006" s="10">
        <v>49</v>
      </c>
      <c r="L1006" s="13">
        <v>0.90946612424581752</v>
      </c>
      <c r="M1006" s="13">
        <v>1.0038636653889321</v>
      </c>
      <c r="N1006" s="13">
        <v>1.0204323187065483</v>
      </c>
      <c r="O1006" s="13">
        <v>0.89434102876730481</v>
      </c>
    </row>
    <row r="1007" spans="1:15" x14ac:dyDescent="0.3">
      <c r="A1007" s="27"/>
      <c r="B1007" s="10">
        <v>7</v>
      </c>
      <c r="C1007" s="10">
        <v>44</v>
      </c>
      <c r="D1007" s="13">
        <v>0.83264300000000002</v>
      </c>
      <c r="E1007" s="13">
        <v>1.4162467948579736</v>
      </c>
      <c r="F1007" s="13">
        <v>1.2335883694682985</v>
      </c>
      <c r="G1007" s="13">
        <v>1.2663558066853389</v>
      </c>
      <c r="H1007" s="13">
        <v>0.67497637024487023</v>
      </c>
      <c r="I1007" s="13">
        <v>43.008809601600568</v>
      </c>
      <c r="J1007" s="13">
        <v>41.98364419331466</v>
      </c>
      <c r="K1007" s="10">
        <v>49</v>
      </c>
      <c r="L1007" s="13">
        <v>1.0133047320632451</v>
      </c>
      <c r="M1007" s="13">
        <v>0.97747294549092201</v>
      </c>
      <c r="N1007" s="13">
        <v>0.95417373166624231</v>
      </c>
      <c r="O1007" s="13">
        <v>1.2169738195880409</v>
      </c>
    </row>
    <row r="1008" spans="1:15" x14ac:dyDescent="0.3">
      <c r="A1008" s="27"/>
      <c r="B1008" s="10">
        <v>7</v>
      </c>
      <c r="C1008" s="10">
        <v>42</v>
      </c>
      <c r="D1008" s="13">
        <v>1.042975</v>
      </c>
      <c r="E1008" s="13">
        <v>1.2883298778783985</v>
      </c>
      <c r="F1008" s="13">
        <v>1.1221693557644969</v>
      </c>
      <c r="G1008" s="13">
        <v>1.0434566987475764</v>
      </c>
      <c r="H1008" s="13">
        <v>0.92942744750809514</v>
      </c>
      <c r="I1008" s="13">
        <v>41.45055116869576</v>
      </c>
      <c r="J1008" s="13">
        <v>42.206543301252424</v>
      </c>
      <c r="K1008" s="10">
        <v>49</v>
      </c>
      <c r="L1008" s="13">
        <v>0.921781970806551</v>
      </c>
      <c r="M1008" s="13">
        <v>0.98691788496894672</v>
      </c>
      <c r="N1008" s="13">
        <v>1.0049176976488672</v>
      </c>
      <c r="O1008" s="13">
        <v>0.88380063837249312</v>
      </c>
    </row>
    <row r="1009" spans="1:15" x14ac:dyDescent="0.3">
      <c r="A1009" s="27"/>
      <c r="B1009" s="10">
        <v>7</v>
      </c>
      <c r="C1009" s="10">
        <v>42</v>
      </c>
      <c r="D1009" s="13">
        <v>0.71025000000000005</v>
      </c>
      <c r="E1009" s="13">
        <v>0.95737502400620811</v>
      </c>
      <c r="F1009" s="13">
        <v>0.83389893563849316</v>
      </c>
      <c r="G1009" s="13">
        <v>1.2128806784436843</v>
      </c>
      <c r="H1009" s="13">
        <v>0.85172191694450528</v>
      </c>
      <c r="I1009" s="13">
        <v>41.825065902944779</v>
      </c>
      <c r="J1009" s="13">
        <v>42.037119321556318</v>
      </c>
      <c r="K1009" s="10">
        <v>49</v>
      </c>
      <c r="L1009" s="13">
        <v>0.68498841141733369</v>
      </c>
      <c r="M1009" s="13">
        <v>0.99583490245106621</v>
      </c>
      <c r="N1009" s="13">
        <v>1.0008837933703885</v>
      </c>
      <c r="O1009" s="13">
        <v>0.96443282142532016</v>
      </c>
    </row>
    <row r="1010" spans="1:15" x14ac:dyDescent="0.3">
      <c r="A1010" s="27"/>
      <c r="B1010" s="10">
        <v>7</v>
      </c>
      <c r="C1010" s="10">
        <v>42</v>
      </c>
      <c r="D1010" s="13">
        <v>1.1390830000000001</v>
      </c>
      <c r="E1010" s="13">
        <v>1.5017119989908805</v>
      </c>
      <c r="F1010" s="13">
        <v>1.3080308198910449</v>
      </c>
      <c r="G1010" s="13">
        <v>1.3555875630262857</v>
      </c>
      <c r="H1010" s="13">
        <v>0.87083804347582749</v>
      </c>
      <c r="I1010" s="13">
        <v>41.548546132642926</v>
      </c>
      <c r="J1010" s="13">
        <v>41.894412436973717</v>
      </c>
      <c r="K1010" s="10">
        <v>49</v>
      </c>
      <c r="L1010" s="13">
        <v>1.0744538877676439</v>
      </c>
      <c r="M1010" s="13">
        <v>0.98925109839626013</v>
      </c>
      <c r="N1010" s="13">
        <v>0.99748601040413609</v>
      </c>
      <c r="O1010" s="13">
        <v>0.94326215716294937</v>
      </c>
    </row>
    <row r="1011" spans="1:15" x14ac:dyDescent="0.3">
      <c r="A1011" s="27"/>
      <c r="B1011" s="10">
        <v>7</v>
      </c>
      <c r="C1011" s="10">
        <v>42</v>
      </c>
      <c r="D1011" s="13">
        <v>1.0544230000000001</v>
      </c>
      <c r="E1011" s="13">
        <v>1.4035147453485848</v>
      </c>
      <c r="F1011" s="13">
        <v>1.2224984180196519</v>
      </c>
      <c r="G1011" s="13">
        <v>1.0631053276468818</v>
      </c>
      <c r="H1011" s="13">
        <v>0.86251481757177217</v>
      </c>
      <c r="I1011" s="13">
        <v>41.899290949350714</v>
      </c>
      <c r="J1011" s="13">
        <v>42.18689467235312</v>
      </c>
      <c r="K1011" s="10">
        <v>49</v>
      </c>
      <c r="L1011" s="13">
        <v>1.0041951290875712</v>
      </c>
      <c r="M1011" s="13">
        <v>0.99760216546073133</v>
      </c>
      <c r="N1011" s="13">
        <v>1.0044498731512648</v>
      </c>
      <c r="O1011" s="13">
        <v>0.95236459095407744</v>
      </c>
    </row>
    <row r="1012" spans="1:15" x14ac:dyDescent="0.3">
      <c r="A1012" s="27"/>
      <c r="B1012" s="10">
        <v>7</v>
      </c>
      <c r="C1012" s="10">
        <v>41</v>
      </c>
      <c r="D1012" s="13">
        <v>1.0000929999999999</v>
      </c>
      <c r="E1012" s="13">
        <v>1.2762525531793776</v>
      </c>
      <c r="F1012" s="13">
        <v>1.1116496869206933</v>
      </c>
      <c r="G1012" s="13">
        <v>1.1877217064673913</v>
      </c>
      <c r="H1012" s="13">
        <v>0.89964762439711632</v>
      </c>
      <c r="I1012" s="13">
        <v>41.51474492275279</v>
      </c>
      <c r="J1012" s="13">
        <v>42.062278293532607</v>
      </c>
      <c r="K1012" s="10">
        <v>49</v>
      </c>
      <c r="L1012" s="13">
        <v>0.91314081425628379</v>
      </c>
      <c r="M1012" s="13">
        <v>1.0125547542134827</v>
      </c>
      <c r="N1012" s="13">
        <v>1.0259092266715271</v>
      </c>
      <c r="O1012" s="13">
        <v>0.91305590005757853</v>
      </c>
    </row>
    <row r="1013" spans="1:15" x14ac:dyDescent="0.3">
      <c r="A1013" s="27"/>
      <c r="B1013" s="10">
        <v>7</v>
      </c>
      <c r="C1013" s="10">
        <v>41</v>
      </c>
      <c r="D1013" s="13">
        <v>0.88134299999999999</v>
      </c>
      <c r="E1013" s="13">
        <v>1.0978747399054731</v>
      </c>
      <c r="F1013" s="13">
        <v>0.95627789958475562</v>
      </c>
      <c r="G1013" s="13">
        <v>1.4655470517391684</v>
      </c>
      <c r="H1013" s="13">
        <v>0.92163899258019599</v>
      </c>
      <c r="I1013" s="13">
        <v>41.082980000199463</v>
      </c>
      <c r="J1013" s="13">
        <v>41.784452948260835</v>
      </c>
      <c r="K1013" s="10">
        <v>49</v>
      </c>
      <c r="L1013" s="13">
        <v>0.78551398894462066</v>
      </c>
      <c r="M1013" s="13">
        <v>1.0020239024438893</v>
      </c>
      <c r="N1013" s="13">
        <v>1.0191329987380691</v>
      </c>
      <c r="O1013" s="13">
        <v>0.89126933435066791</v>
      </c>
    </row>
    <row r="1014" spans="1:15" x14ac:dyDescent="0.3">
      <c r="A1014" s="27"/>
      <c r="B1014" s="10">
        <v>7</v>
      </c>
      <c r="C1014" s="10">
        <v>42</v>
      </c>
      <c r="D1014" s="13">
        <v>0.88655600000000001</v>
      </c>
      <c r="E1014" s="13">
        <v>1.5931448316656582</v>
      </c>
      <c r="F1014" s="13">
        <v>1.3876712324128313</v>
      </c>
      <c r="G1014" s="13">
        <v>1.2939788150978249</v>
      </c>
      <c r="H1014" s="13">
        <v>0.63888043456697541</v>
      </c>
      <c r="I1014" s="13">
        <v>43.23385814293335</v>
      </c>
      <c r="J1014" s="13">
        <v>41.956021184902177</v>
      </c>
      <c r="K1014" s="10">
        <v>49</v>
      </c>
      <c r="L1014" s="13">
        <v>1.1398727980533971</v>
      </c>
      <c r="M1014" s="13">
        <v>1.0293775748317464</v>
      </c>
      <c r="N1014" s="13">
        <v>0.99895288535481375</v>
      </c>
      <c r="O1014" s="13">
        <v>1.2857312996058874</v>
      </c>
    </row>
    <row r="1015" spans="1:15" x14ac:dyDescent="0.3">
      <c r="A1015" s="27"/>
      <c r="B1015" s="10">
        <v>7</v>
      </c>
      <c r="C1015" s="10">
        <v>40</v>
      </c>
      <c r="D1015" s="13">
        <v>0.78891900000000004</v>
      </c>
      <c r="E1015" s="13">
        <v>1.5906119184769536</v>
      </c>
      <c r="F1015" s="13">
        <v>1.3854649981168006</v>
      </c>
      <c r="G1015" s="13">
        <v>1.2716125784983405</v>
      </c>
      <c r="H1015" s="13">
        <v>0.5694254283380249</v>
      </c>
      <c r="I1015" s="13">
        <v>43.742409423135484</v>
      </c>
      <c r="J1015" s="13">
        <v>41.978387421501658</v>
      </c>
      <c r="K1015" s="10">
        <v>49</v>
      </c>
      <c r="L1015" s="13">
        <v>1.138060534167372</v>
      </c>
      <c r="M1015" s="13">
        <v>1.0935602355783871</v>
      </c>
      <c r="N1015" s="13">
        <v>1.0494596855375415</v>
      </c>
      <c r="O1015" s="13">
        <v>1.4425568837451905</v>
      </c>
    </row>
    <row r="1016" spans="1:15" x14ac:dyDescent="0.3">
      <c r="A1016" s="27"/>
      <c r="B1016" s="10">
        <v>7</v>
      </c>
      <c r="C1016" s="10">
        <v>43</v>
      </c>
      <c r="D1016" s="13">
        <v>1.164099</v>
      </c>
      <c r="E1016" s="13">
        <v>1.5539900898892944</v>
      </c>
      <c r="F1016" s="13">
        <v>1.3535664180258016</v>
      </c>
      <c r="G1016" s="13">
        <v>1.1778101996051258</v>
      </c>
      <c r="H1016" s="13">
        <v>0.86002355296155852</v>
      </c>
      <c r="I1016" s="13">
        <v>41.802024929663965</v>
      </c>
      <c r="J1016" s="13">
        <v>42.072189800394874</v>
      </c>
      <c r="K1016" s="10">
        <v>49</v>
      </c>
      <c r="L1016" s="13">
        <v>1.1118581290926226</v>
      </c>
      <c r="M1016" s="13">
        <v>0.97214011464334804</v>
      </c>
      <c r="N1016" s="13">
        <v>0.97842301861383429</v>
      </c>
      <c r="O1016" s="13">
        <v>0.95512334354090378</v>
      </c>
    </row>
    <row r="1017" spans="1:15" x14ac:dyDescent="0.3">
      <c r="A1017" s="27"/>
      <c r="B1017" s="10">
        <v>7</v>
      </c>
      <c r="C1017" s="10">
        <v>42</v>
      </c>
      <c r="D1017" s="13">
        <v>0.95603199999999999</v>
      </c>
      <c r="E1017" s="13">
        <v>1.1480866474025015</v>
      </c>
      <c r="F1017" s="13">
        <v>1.0000137973972294</v>
      </c>
      <c r="G1017" s="13">
        <v>1.1582146111193992</v>
      </c>
      <c r="H1017" s="13">
        <v>0.95601880942872752</v>
      </c>
      <c r="I1017" s="13">
        <v>41.149653722879506</v>
      </c>
      <c r="J1017" s="13">
        <v>42.091785388880602</v>
      </c>
      <c r="K1017" s="10">
        <v>49</v>
      </c>
      <c r="L1017" s="13">
        <v>0.82143990500486697</v>
      </c>
      <c r="M1017" s="13">
        <v>0.97975366006855968</v>
      </c>
      <c r="N1017" s="13">
        <v>1.0021853664019191</v>
      </c>
      <c r="O1017" s="13">
        <v>0.85921800212217481</v>
      </c>
    </row>
    <row r="1018" spans="1:15" x14ac:dyDescent="0.3">
      <c r="A1018" s="27"/>
      <c r="B1018" s="10">
        <v>7</v>
      </c>
      <c r="C1018" s="10">
        <v>42</v>
      </c>
      <c r="D1018" s="13">
        <v>1.1385510000000001</v>
      </c>
      <c r="E1018" s="13">
        <v>1.6250926708095492</v>
      </c>
      <c r="F1018" s="13">
        <v>1.4154986442316164</v>
      </c>
      <c r="G1018" s="13">
        <v>1.2417691435633034</v>
      </c>
      <c r="H1018" s="13">
        <v>0.80434623137208761</v>
      </c>
      <c r="I1018" s="13">
        <v>42.127807236832084</v>
      </c>
      <c r="J1018" s="13">
        <v>42.008230856436697</v>
      </c>
      <c r="K1018" s="10">
        <v>49</v>
      </c>
      <c r="L1018" s="13">
        <v>1.1627310291902564</v>
      </c>
      <c r="M1018" s="13">
        <v>1.003043029448383</v>
      </c>
      <c r="N1018" s="13">
        <v>1.0001959727723022</v>
      </c>
      <c r="O1018" s="13">
        <v>1.0212375459599581</v>
      </c>
    </row>
    <row r="1019" spans="1:15" x14ac:dyDescent="0.3">
      <c r="A1019" s="27"/>
      <c r="B1019" s="10">
        <v>7</v>
      </c>
      <c r="C1019" s="10">
        <v>43</v>
      </c>
      <c r="D1019" s="13">
        <v>0.94145000000000001</v>
      </c>
      <c r="E1019" s="13">
        <v>1.4192148753184546</v>
      </c>
      <c r="F1019" s="13">
        <v>1.2361736459532933</v>
      </c>
      <c r="G1019" s="13">
        <v>1.2511353106577412</v>
      </c>
      <c r="H1019" s="13">
        <v>0.76158394339007862</v>
      </c>
      <c r="I1019" s="13">
        <v>42.417777085611704</v>
      </c>
      <c r="J1019" s="13">
        <v>41.998864689342255</v>
      </c>
      <c r="K1019" s="10">
        <v>49</v>
      </c>
      <c r="L1019" s="13">
        <v>1.0154283520330623</v>
      </c>
      <c r="M1019" s="13">
        <v>0.98645993222352801</v>
      </c>
      <c r="N1019" s="13">
        <v>0.9767177834730757</v>
      </c>
      <c r="O1019" s="13">
        <v>1.0785791619661822</v>
      </c>
    </row>
    <row r="1020" spans="1:15" x14ac:dyDescent="0.3">
      <c r="A1020" s="27"/>
      <c r="B1020" s="10">
        <v>7</v>
      </c>
      <c r="C1020" s="10">
        <v>43</v>
      </c>
      <c r="D1020" s="13">
        <v>1.27898</v>
      </c>
      <c r="E1020" s="13">
        <v>1.5933705759882473</v>
      </c>
      <c r="F1020" s="13">
        <v>1.3878678616809998</v>
      </c>
      <c r="G1020" s="13">
        <v>1.1298372495209337</v>
      </c>
      <c r="H1020" s="13">
        <v>0.92154306278905129</v>
      </c>
      <c r="I1020" s="13">
        <v>41.419361310955708</v>
      </c>
      <c r="J1020" s="13">
        <v>42.120162750479068</v>
      </c>
      <c r="K1020" s="10">
        <v>49</v>
      </c>
      <c r="L1020" s="13">
        <v>1.1400343149522498</v>
      </c>
      <c r="M1020" s="13">
        <v>0.96324096071990017</v>
      </c>
      <c r="N1020" s="13">
        <v>0.97953866861579231</v>
      </c>
      <c r="O1020" s="13">
        <v>0.89136211274003485</v>
      </c>
    </row>
    <row r="1021" spans="1:15" x14ac:dyDescent="0.3">
      <c r="A1021" s="27"/>
      <c r="B1021" s="10">
        <v>7</v>
      </c>
      <c r="C1021" s="10">
        <v>43</v>
      </c>
      <c r="D1021" s="13">
        <v>1.4557979999999999</v>
      </c>
      <c r="E1021" s="13">
        <v>1.972950541145587</v>
      </c>
      <c r="F1021" s="13">
        <v>1.7184920382026023</v>
      </c>
      <c r="G1021" s="13">
        <v>1.5736275408362101</v>
      </c>
      <c r="H1021" s="13">
        <v>0.84713688957362976</v>
      </c>
      <c r="I1021" s="13">
        <v>41.496414232148382</v>
      </c>
      <c r="J1021" s="13">
        <v>41.676372459163787</v>
      </c>
      <c r="K1021" s="10">
        <v>49</v>
      </c>
      <c r="L1021" s="13">
        <v>1.4116184599521375</v>
      </c>
      <c r="M1021" s="13">
        <v>0.96503288911972984</v>
      </c>
      <c r="N1021" s="13">
        <v>0.96921796416659967</v>
      </c>
      <c r="O1021" s="13">
        <v>0.96965269903663664</v>
      </c>
    </row>
    <row r="1022" spans="1:15" x14ac:dyDescent="0.3">
      <c r="A1022" s="27"/>
      <c r="B1022" s="10">
        <v>7</v>
      </c>
      <c r="C1022" s="10">
        <v>39</v>
      </c>
      <c r="D1022" s="13">
        <v>0.54119200000000001</v>
      </c>
      <c r="E1022" s="13">
        <v>0.83811967251253205</v>
      </c>
      <c r="F1022" s="13">
        <v>0.73002437427420375</v>
      </c>
      <c r="G1022" s="13">
        <v>1.2022792893715459</v>
      </c>
      <c r="H1022" s="13">
        <v>0.74133415139468128</v>
      </c>
      <c r="I1022" s="13">
        <v>42.608381650865688</v>
      </c>
      <c r="J1022" s="13">
        <v>42.047720710628454</v>
      </c>
      <c r="K1022" s="10">
        <v>49</v>
      </c>
      <c r="L1022" s="13">
        <v>0.59966287886809588</v>
      </c>
      <c r="M1022" s="13">
        <v>1.0925226064324536</v>
      </c>
      <c r="N1022" s="13">
        <v>1.0781466848879091</v>
      </c>
      <c r="O1022" s="13">
        <v>1.1080409149952251</v>
      </c>
    </row>
    <row r="1023" spans="1:15" x14ac:dyDescent="0.3">
      <c r="A1023" s="27"/>
      <c r="B1023" s="10">
        <v>7</v>
      </c>
      <c r="C1023" s="10">
        <v>41</v>
      </c>
      <c r="D1023" s="13">
        <v>0.95618199999999998</v>
      </c>
      <c r="E1023" s="13">
        <v>1.1675732935600087</v>
      </c>
      <c r="F1023" s="13">
        <v>1.0169871809537696</v>
      </c>
      <c r="G1023" s="13">
        <v>1.2999429953902573</v>
      </c>
      <c r="H1023" s="13">
        <v>0.94021047453445361</v>
      </c>
      <c r="I1023" s="13">
        <v>41.118583682868561</v>
      </c>
      <c r="J1023" s="13">
        <v>41.950057004609739</v>
      </c>
      <c r="K1023" s="10">
        <v>49</v>
      </c>
      <c r="L1023" s="13">
        <v>0.83538232721202499</v>
      </c>
      <c r="M1023" s="13">
        <v>1.0028922849480137</v>
      </c>
      <c r="N1023" s="13">
        <v>1.0231721220636523</v>
      </c>
      <c r="O1023" s="13">
        <v>0.87366456094344491</v>
      </c>
    </row>
    <row r="1024" spans="1:15" x14ac:dyDescent="0.3">
      <c r="A1024" s="27"/>
      <c r="B1024" s="10">
        <v>7</v>
      </c>
      <c r="C1024" s="10">
        <v>40</v>
      </c>
      <c r="D1024" s="13">
        <v>0.95889899999999995</v>
      </c>
      <c r="E1024" s="13">
        <v>1.2592379228069084</v>
      </c>
      <c r="F1024" s="13">
        <v>1.0968294944129422</v>
      </c>
      <c r="G1024" s="13">
        <v>1.3544122139874244</v>
      </c>
      <c r="H1024" s="13">
        <v>0.8742461840098793</v>
      </c>
      <c r="I1024" s="13">
        <v>41.525864497943424</v>
      </c>
      <c r="J1024" s="13">
        <v>41.895587786012577</v>
      </c>
      <c r="K1024" s="10">
        <v>49</v>
      </c>
      <c r="L1024" s="13">
        <v>0.90096708469634534</v>
      </c>
      <c r="M1024" s="13">
        <v>1.0381466124485856</v>
      </c>
      <c r="N1024" s="13">
        <v>1.0473896946503145</v>
      </c>
      <c r="O1024" s="13">
        <v>0.93958496640036693</v>
      </c>
    </row>
    <row r="1025" spans="1:15" x14ac:dyDescent="0.3">
      <c r="A1025" s="27"/>
      <c r="B1025" s="10">
        <v>7</v>
      </c>
      <c r="C1025" s="10">
        <v>43</v>
      </c>
      <c r="D1025" s="13">
        <v>0.89113100000000001</v>
      </c>
      <c r="E1025" s="13">
        <v>1.3227542161962578</v>
      </c>
      <c r="F1025" s="13">
        <v>1.1521538637822619</v>
      </c>
      <c r="G1025" s="13">
        <v>1.2630176508406283</v>
      </c>
      <c r="H1025" s="13">
        <v>0.77344791178724814</v>
      </c>
      <c r="I1025" s="13">
        <v>42.322846966648633</v>
      </c>
      <c r="J1025" s="13">
        <v>41.986982349159369</v>
      </c>
      <c r="K1025" s="10">
        <v>49</v>
      </c>
      <c r="L1025" s="13">
        <v>0.94641210239257223</v>
      </c>
      <c r="M1025" s="13">
        <v>0.98425225503834035</v>
      </c>
      <c r="N1025" s="13">
        <v>0.97644144998045046</v>
      </c>
      <c r="O1025" s="13">
        <v>1.0620347652506446</v>
      </c>
    </row>
    <row r="1026" spans="1:15" x14ac:dyDescent="0.3">
      <c r="A1026" s="27"/>
      <c r="B1026" s="10">
        <v>7</v>
      </c>
      <c r="C1026" s="10">
        <v>42</v>
      </c>
      <c r="D1026" s="13">
        <v>1.1451910000000001</v>
      </c>
      <c r="E1026" s="13">
        <v>1.8121206541176642</v>
      </c>
      <c r="F1026" s="13">
        <v>1.5784049581676269</v>
      </c>
      <c r="G1026" s="13">
        <v>1.042241924988228</v>
      </c>
      <c r="H1026" s="13">
        <v>0.72553687447196968</v>
      </c>
      <c r="I1026" s="13">
        <v>42.878999953707989</v>
      </c>
      <c r="J1026" s="13">
        <v>42.207758075011775</v>
      </c>
      <c r="K1026" s="10">
        <v>49</v>
      </c>
      <c r="L1026" s="13">
        <v>1.2965469299234078</v>
      </c>
      <c r="M1026" s="13">
        <v>1.0209285703263806</v>
      </c>
      <c r="N1026" s="13">
        <v>1.0049466208336137</v>
      </c>
      <c r="O1026" s="13">
        <v>1.1321665380913819</v>
      </c>
    </row>
    <row r="1027" spans="1:15" x14ac:dyDescent="0.3">
      <c r="A1027" s="27"/>
      <c r="B1027" s="10">
        <v>7</v>
      </c>
      <c r="C1027" s="10">
        <v>41</v>
      </c>
      <c r="D1027" s="13">
        <v>0.89052299999999995</v>
      </c>
      <c r="E1027" s="13">
        <v>1.4438986804656291</v>
      </c>
      <c r="F1027" s="13">
        <v>1.2576738922764139</v>
      </c>
      <c r="G1027" s="13">
        <v>1.1591484197356843</v>
      </c>
      <c r="H1027" s="13">
        <v>0.70807146866039827</v>
      </c>
      <c r="I1027" s="13">
        <v>42.884351299641523</v>
      </c>
      <c r="J1027" s="13">
        <v>42.090851580264314</v>
      </c>
      <c r="K1027" s="10">
        <v>49</v>
      </c>
      <c r="L1027" s="13">
        <v>1.0330892686556257</v>
      </c>
      <c r="M1027" s="13">
        <v>1.0459597877961346</v>
      </c>
      <c r="N1027" s="13">
        <v>1.0266061361040077</v>
      </c>
      <c r="O1027" s="13">
        <v>1.1600927417434763</v>
      </c>
    </row>
    <row r="1028" spans="1:15" x14ac:dyDescent="0.3">
      <c r="A1028" s="27"/>
      <c r="B1028" s="10">
        <v>7</v>
      </c>
      <c r="C1028" s="10">
        <v>44</v>
      </c>
      <c r="D1028" s="13">
        <v>0.76990800000000004</v>
      </c>
      <c r="E1028" s="13">
        <v>1.4716548934233653</v>
      </c>
      <c r="F1028" s="13">
        <v>1.2818502869623287</v>
      </c>
      <c r="G1028" s="13">
        <v>1.7114163052064983</v>
      </c>
      <c r="H1028" s="13">
        <v>0.60062240327963223</v>
      </c>
      <c r="I1028" s="13">
        <v>43.08422687183608</v>
      </c>
      <c r="J1028" s="13">
        <v>41.538583694793502</v>
      </c>
      <c r="K1028" s="10">
        <v>49</v>
      </c>
      <c r="L1028" s="13">
        <v>1.0529484500047699</v>
      </c>
      <c r="M1028" s="13">
        <v>0.97918697435991087</v>
      </c>
      <c r="N1028" s="13">
        <v>0.94405872033621596</v>
      </c>
      <c r="O1028" s="13">
        <v>1.36762892450107</v>
      </c>
    </row>
    <row r="1029" spans="1:15" x14ac:dyDescent="0.3">
      <c r="A1029" s="27"/>
      <c r="B1029" s="10">
        <v>7</v>
      </c>
      <c r="C1029" s="10">
        <v>42</v>
      </c>
      <c r="D1029" s="13">
        <v>1.058047</v>
      </c>
      <c r="E1029" s="13">
        <v>1.7871130796797976</v>
      </c>
      <c r="F1029" s="13">
        <v>1.5566227002397222</v>
      </c>
      <c r="G1029" s="13">
        <v>1.2136798403667088</v>
      </c>
      <c r="H1029" s="13">
        <v>0.67970677790903289</v>
      </c>
      <c r="I1029" s="13">
        <v>43.028372714270063</v>
      </c>
      <c r="J1029" s="13">
        <v>42.036320159633291</v>
      </c>
      <c r="K1029" s="10">
        <v>49</v>
      </c>
      <c r="L1029" s="13">
        <v>1.2786543609112002</v>
      </c>
      <c r="M1029" s="13">
        <v>1.0244850646254777</v>
      </c>
      <c r="N1029" s="13">
        <v>1.0008647657055545</v>
      </c>
      <c r="O1029" s="13">
        <v>1.2085043111612246</v>
      </c>
    </row>
    <row r="1030" spans="1:15" x14ac:dyDescent="0.3">
      <c r="A1030" s="27"/>
      <c r="B1030" s="10">
        <v>7</v>
      </c>
      <c r="C1030" s="10">
        <v>45</v>
      </c>
      <c r="D1030" s="13">
        <v>1.048238</v>
      </c>
      <c r="E1030" s="13">
        <v>1.3857731272433929</v>
      </c>
      <c r="F1030" s="13">
        <v>1.2070449999928112</v>
      </c>
      <c r="G1030" s="13">
        <v>1.2638410518454621</v>
      </c>
      <c r="H1030" s="13">
        <v>0.86843323985952714</v>
      </c>
      <c r="I1030" s="13">
        <v>41.657126269137848</v>
      </c>
      <c r="J1030" s="13">
        <v>41.986158948154539</v>
      </c>
      <c r="K1030" s="10">
        <v>49</v>
      </c>
      <c r="L1030" s="13">
        <v>0.99150124999409495</v>
      </c>
      <c r="M1030" s="13">
        <v>0.92571391709195217</v>
      </c>
      <c r="N1030" s="13">
        <v>0.93302575440343416</v>
      </c>
      <c r="O1030" s="13">
        <v>0.94587417169964738</v>
      </c>
    </row>
    <row r="1031" spans="1:15" x14ac:dyDescent="0.3">
      <c r="A1031" s="27"/>
      <c r="B1031" s="10">
        <v>7</v>
      </c>
      <c r="C1031" s="10">
        <v>42</v>
      </c>
      <c r="D1031" s="13">
        <v>0.82676700000000003</v>
      </c>
      <c r="E1031" s="13">
        <v>1.2645076405618618</v>
      </c>
      <c r="F1031" s="13">
        <v>1.1014195577807773</v>
      </c>
      <c r="G1031" s="13">
        <v>1.2891955314021333</v>
      </c>
      <c r="H1031" s="13">
        <v>0.750637660425998</v>
      </c>
      <c r="I1031" s="13">
        <v>42.456340845615877</v>
      </c>
      <c r="J1031" s="13">
        <v>41.960804468597864</v>
      </c>
      <c r="K1031" s="10">
        <v>49</v>
      </c>
      <c r="L1031" s="13">
        <v>0.90473749389135272</v>
      </c>
      <c r="M1031" s="13">
        <v>1.0108652582289495</v>
      </c>
      <c r="N1031" s="13">
        <v>0.99906677306185387</v>
      </c>
      <c r="O1031" s="13">
        <v>1.0943076996195453</v>
      </c>
    </row>
    <row r="1032" spans="1:15" x14ac:dyDescent="0.3">
      <c r="A1032" s="27"/>
      <c r="B1032" s="10">
        <v>7</v>
      </c>
      <c r="C1032" s="10">
        <v>44</v>
      </c>
      <c r="D1032" s="13">
        <v>1.1355</v>
      </c>
      <c r="E1032" s="13">
        <v>1.4024723754298936</v>
      </c>
      <c r="F1032" s="13">
        <v>1.2215904862855431</v>
      </c>
      <c r="G1032" s="13">
        <v>1.4290373773753355</v>
      </c>
      <c r="H1032" s="13">
        <v>0.92952590311396732</v>
      </c>
      <c r="I1032" s="13">
        <v>41.064281300826892</v>
      </c>
      <c r="J1032" s="13">
        <v>41.820962622624663</v>
      </c>
      <c r="K1032" s="10">
        <v>49</v>
      </c>
      <c r="L1032" s="13">
        <v>1.0034493280202674</v>
      </c>
      <c r="M1032" s="13">
        <v>0.9332791204733385</v>
      </c>
      <c r="N1032" s="13">
        <v>0.95047642324146964</v>
      </c>
      <c r="O1032" s="13">
        <v>0.88370702599759354</v>
      </c>
    </row>
    <row r="1033" spans="1:15" x14ac:dyDescent="0.3">
      <c r="A1033" s="27"/>
      <c r="B1033" s="10">
        <v>7</v>
      </c>
      <c r="C1033" s="10">
        <v>42</v>
      </c>
      <c r="D1033" s="13">
        <v>1.418029</v>
      </c>
      <c r="E1033" s="13">
        <v>1.8018840079967873</v>
      </c>
      <c r="F1033" s="13">
        <v>1.5694885689881957</v>
      </c>
      <c r="G1033" s="13">
        <v>1.0832415889112361</v>
      </c>
      <c r="H1033" s="13">
        <v>0.9034975010453008</v>
      </c>
      <c r="I1033" s="13">
        <v>41.592275903771657</v>
      </c>
      <c r="J1033" s="13">
        <v>42.166758411088765</v>
      </c>
      <c r="K1033" s="10">
        <v>49</v>
      </c>
      <c r="L1033" s="13">
        <v>1.2892227530974465</v>
      </c>
      <c r="M1033" s="13">
        <v>0.99029228342313469</v>
      </c>
      <c r="N1033" s="13">
        <v>1.0039704383592563</v>
      </c>
      <c r="O1033" s="13">
        <v>0.90916529429048809</v>
      </c>
    </row>
    <row r="1034" spans="1:15" x14ac:dyDescent="0.3">
      <c r="A1034" s="27"/>
      <c r="B1034" s="10">
        <v>7</v>
      </c>
      <c r="C1034" s="10">
        <v>42</v>
      </c>
      <c r="D1034" s="13">
        <v>0.89634400000000003</v>
      </c>
      <c r="E1034" s="13">
        <v>1.1257575799302895</v>
      </c>
      <c r="F1034" s="13">
        <v>0.98056458979103955</v>
      </c>
      <c r="G1034" s="13">
        <v>1.4056366871886181</v>
      </c>
      <c r="H1034" s="13">
        <v>0.91411010486419142</v>
      </c>
      <c r="I1034" s="13">
        <v>41.195592578762039</v>
      </c>
      <c r="J1034" s="13">
        <v>41.844363312811382</v>
      </c>
      <c r="K1034" s="10">
        <v>49</v>
      </c>
      <c r="L1034" s="13">
        <v>0.80546377018549675</v>
      </c>
      <c r="M1034" s="13">
        <v>0.98084744235147714</v>
      </c>
      <c r="N1034" s="13">
        <v>0.99629436459074716</v>
      </c>
      <c r="O1034" s="13">
        <v>0.89861009856204399</v>
      </c>
    </row>
    <row r="1035" spans="1:15" x14ac:dyDescent="0.3">
      <c r="A1035" s="27"/>
      <c r="B1035" s="10">
        <v>7</v>
      </c>
      <c r="C1035" s="10">
        <v>43</v>
      </c>
      <c r="D1035" s="13">
        <v>0.82858900000000002</v>
      </c>
      <c r="E1035" s="13">
        <v>1.1573271827702329</v>
      </c>
      <c r="F1035" s="13">
        <v>1.008062547797711</v>
      </c>
      <c r="G1035" s="13">
        <v>1.1870771440111296</v>
      </c>
      <c r="H1035" s="13">
        <v>0.82196189295019206</v>
      </c>
      <c r="I1035" s="13">
        <v>42.059189605337529</v>
      </c>
      <c r="J1035" s="13">
        <v>42.062922855988873</v>
      </c>
      <c r="K1035" s="10">
        <v>49</v>
      </c>
      <c r="L1035" s="13">
        <v>0.82805137854811972</v>
      </c>
      <c r="M1035" s="13">
        <v>0.97812068849622158</v>
      </c>
      <c r="N1035" s="13">
        <v>0.97820750827881098</v>
      </c>
      <c r="O1035" s="13">
        <v>0.99935116028346949</v>
      </c>
    </row>
    <row r="1036" spans="1:15" x14ac:dyDescent="0.3">
      <c r="A1036" s="27"/>
      <c r="B1036" s="10">
        <v>7</v>
      </c>
      <c r="C1036" s="10">
        <v>42</v>
      </c>
      <c r="D1036" s="13">
        <v>0.95890699999999995</v>
      </c>
      <c r="E1036" s="13">
        <v>1.3433588274588906</v>
      </c>
      <c r="F1036" s="13">
        <v>1.1701010244771948</v>
      </c>
      <c r="G1036" s="13">
        <v>1.0619713266901827</v>
      </c>
      <c r="H1036" s="13">
        <v>0.81950787149207305</v>
      </c>
      <c r="I1036" s="13">
        <v>42.201473572865304</v>
      </c>
      <c r="J1036" s="13">
        <v>42.188028673309816</v>
      </c>
      <c r="K1036" s="10">
        <v>49</v>
      </c>
      <c r="L1036" s="13">
        <v>0.96115441296340998</v>
      </c>
      <c r="M1036" s="13">
        <v>1.0047969898301263</v>
      </c>
      <c r="N1036" s="13">
        <v>1.0044768731740432</v>
      </c>
      <c r="O1036" s="13">
        <v>1.0023437235971893</v>
      </c>
    </row>
    <row r="1037" spans="1:15" x14ac:dyDescent="0.3">
      <c r="A1037" s="27"/>
      <c r="B1037" s="10">
        <v>7</v>
      </c>
      <c r="C1037" s="10">
        <v>42</v>
      </c>
      <c r="D1037" s="13">
        <v>0.88802899999999996</v>
      </c>
      <c r="E1037" s="13">
        <v>1.2234116747490786</v>
      </c>
      <c r="F1037" s="13">
        <v>1.0656238859792393</v>
      </c>
      <c r="G1037" s="13">
        <v>1.8770281039854049</v>
      </c>
      <c r="H1037" s="13">
        <v>0.83334186825585166</v>
      </c>
      <c r="I1037" s="13">
        <v>41.289578818223639</v>
      </c>
      <c r="J1037" s="13">
        <v>41.372971896014597</v>
      </c>
      <c r="K1037" s="10">
        <v>49</v>
      </c>
      <c r="L1037" s="13">
        <v>0.87533390634008934</v>
      </c>
      <c r="M1037" s="13">
        <v>0.98308520995770565</v>
      </c>
      <c r="N1037" s="13">
        <v>0.98507075942891897</v>
      </c>
      <c r="O1037" s="13">
        <v>0.9857041902236181</v>
      </c>
    </row>
    <row r="1038" spans="1:15" x14ac:dyDescent="0.3">
      <c r="A1038" s="27"/>
      <c r="B1038" s="10">
        <v>7</v>
      </c>
      <c r="C1038" s="10">
        <v>41</v>
      </c>
      <c r="D1038" s="13">
        <v>0.76120699999999997</v>
      </c>
      <c r="E1038" s="13">
        <v>1.1961995877935117</v>
      </c>
      <c r="F1038" s="13">
        <v>1.0419214394146812</v>
      </c>
      <c r="G1038" s="13">
        <v>1.3587941409105018</v>
      </c>
      <c r="H1038" s="13">
        <v>0.73058003339255806</v>
      </c>
      <c r="I1038" s="13">
        <v>42.527145625341589</v>
      </c>
      <c r="J1038" s="13">
        <v>41.891205859089496</v>
      </c>
      <c r="K1038" s="10">
        <v>49</v>
      </c>
      <c r="L1038" s="13">
        <v>0.85586403951920231</v>
      </c>
      <c r="M1038" s="13">
        <v>1.0372474542766241</v>
      </c>
      <c r="N1038" s="13">
        <v>1.0217367282704755</v>
      </c>
      <c r="O1038" s="13">
        <v>1.1243512467951586</v>
      </c>
    </row>
    <row r="1039" spans="1:15" x14ac:dyDescent="0.3">
      <c r="A1039" s="27"/>
      <c r="B1039" s="10">
        <v>7</v>
      </c>
      <c r="C1039" s="10">
        <v>43</v>
      </c>
      <c r="D1039" s="13">
        <v>1.016718</v>
      </c>
      <c r="E1039" s="13">
        <v>1.3453002624759709</v>
      </c>
      <c r="F1039" s="13">
        <v>1.1717920656614318</v>
      </c>
      <c r="G1039" s="13">
        <v>1.4005473190247435</v>
      </c>
      <c r="H1039" s="13">
        <v>0.86766076490379851</v>
      </c>
      <c r="I1039" s="13">
        <v>41.525827326648667</v>
      </c>
      <c r="J1039" s="13">
        <v>41.849452680975254</v>
      </c>
      <c r="K1039" s="10">
        <v>49</v>
      </c>
      <c r="L1039" s="13">
        <v>0.96254348250760469</v>
      </c>
      <c r="M1039" s="13">
        <v>0.96571691457322484</v>
      </c>
      <c r="N1039" s="13">
        <v>0.97324308560407569</v>
      </c>
      <c r="O1039" s="13">
        <v>0.94671627974286343</v>
      </c>
    </row>
    <row r="1040" spans="1:15" x14ac:dyDescent="0.3">
      <c r="A1040" s="27"/>
      <c r="B1040" s="10">
        <v>7</v>
      </c>
      <c r="C1040" s="10">
        <v>40</v>
      </c>
      <c r="D1040" s="13">
        <v>1.1700429999999999</v>
      </c>
      <c r="E1040" s="13">
        <v>1.4478724491728938</v>
      </c>
      <c r="F1040" s="13">
        <v>1.2611351497903134</v>
      </c>
      <c r="G1040" s="13">
        <v>1.2109014330477417</v>
      </c>
      <c r="H1040" s="13">
        <v>0.92776971619143345</v>
      </c>
      <c r="I1040" s="13">
        <v>41.294710553612219</v>
      </c>
      <c r="J1040" s="13">
        <v>42.039098566952255</v>
      </c>
      <c r="K1040" s="10">
        <v>49</v>
      </c>
      <c r="L1040" s="13">
        <v>1.0359324444706146</v>
      </c>
      <c r="M1040" s="13">
        <v>1.0323677638403055</v>
      </c>
      <c r="N1040" s="13">
        <v>1.0509774641738063</v>
      </c>
      <c r="O1040" s="13">
        <v>0.88537980610166866</v>
      </c>
    </row>
    <row r="1041" spans="1:15" x14ac:dyDescent="0.3">
      <c r="A1041" s="27"/>
      <c r="B1041" s="10">
        <v>7</v>
      </c>
      <c r="C1041" s="10">
        <v>42</v>
      </c>
      <c r="D1041" s="13">
        <v>1.09032</v>
      </c>
      <c r="E1041" s="13">
        <v>1.5439200424418857</v>
      </c>
      <c r="F1041" s="13">
        <v>1.3447951406917806</v>
      </c>
      <c r="G1041" s="13">
        <v>1.5267860117229946</v>
      </c>
      <c r="H1041" s="13">
        <v>0.81077032999920329</v>
      </c>
      <c r="I1041" s="13">
        <v>41.797821678282581</v>
      </c>
      <c r="J1041" s="13">
        <v>41.723213988277003</v>
      </c>
      <c r="K1041" s="10">
        <v>49</v>
      </c>
      <c r="L1041" s="13">
        <v>1.1046531512825339</v>
      </c>
      <c r="M1041" s="13">
        <v>0.99518623043529952</v>
      </c>
      <c r="N1041" s="13">
        <v>0.99340985686373817</v>
      </c>
      <c r="O1041" s="13">
        <v>1.0131458207521957</v>
      </c>
    </row>
    <row r="1042" spans="1:15" x14ac:dyDescent="0.3">
      <c r="A1042" s="27"/>
      <c r="B1042" s="10">
        <v>7</v>
      </c>
      <c r="C1042" s="10">
        <v>44</v>
      </c>
      <c r="D1042" s="13">
        <v>1.1676770000000001</v>
      </c>
      <c r="E1042" s="13">
        <v>1.3689475614519249</v>
      </c>
      <c r="F1042" s="13">
        <v>1.1923894877293857</v>
      </c>
      <c r="G1042" s="13">
        <v>1.2004379172176456</v>
      </c>
      <c r="H1042" s="13">
        <v>0.97927481918978965</v>
      </c>
      <c r="I1042" s="13">
        <v>40.944638348453822</v>
      </c>
      <c r="J1042" s="13">
        <v>42.049562082782352</v>
      </c>
      <c r="K1042" s="10">
        <v>49</v>
      </c>
      <c r="L1042" s="13">
        <v>0.97946279349199539</v>
      </c>
      <c r="M1042" s="13">
        <v>0.93055996246485961</v>
      </c>
      <c r="N1042" s="13">
        <v>0.95567186551778072</v>
      </c>
      <c r="O1042" s="13">
        <v>0.83881312511250572</v>
      </c>
    </row>
    <row r="1043" spans="1:15" x14ac:dyDescent="0.3">
      <c r="A1043" s="27"/>
      <c r="B1043" s="10">
        <v>7</v>
      </c>
      <c r="C1043" s="10">
        <v>40</v>
      </c>
      <c r="D1043" s="13">
        <v>0.87804199999999999</v>
      </c>
      <c r="E1043" s="13">
        <v>1.1602940518792708</v>
      </c>
      <c r="F1043" s="13">
        <v>1.0106467691636001</v>
      </c>
      <c r="G1043" s="13">
        <v>1.5022289475180877</v>
      </c>
      <c r="H1043" s="13">
        <v>0.86879217031154976</v>
      </c>
      <c r="I1043" s="13">
        <v>41.416225860301061</v>
      </c>
      <c r="J1043" s="13">
        <v>41.747771052481909</v>
      </c>
      <c r="K1043" s="10">
        <v>49</v>
      </c>
      <c r="L1043" s="13">
        <v>0.83017413181295718</v>
      </c>
      <c r="M1043" s="13">
        <v>1.0354056465075265</v>
      </c>
      <c r="N1043" s="13">
        <v>1.0436942763120478</v>
      </c>
      <c r="O1043" s="13">
        <v>0.94548339579764662</v>
      </c>
    </row>
    <row r="1044" spans="1:15" x14ac:dyDescent="0.3">
      <c r="A1044" s="27"/>
      <c r="B1044" s="10">
        <v>7</v>
      </c>
      <c r="C1044" s="10">
        <v>42</v>
      </c>
      <c r="D1044" s="13">
        <v>1.0488230000000001</v>
      </c>
      <c r="E1044" s="13">
        <v>1.4891707195544164</v>
      </c>
      <c r="F1044" s="13">
        <v>1.29710703421524</v>
      </c>
      <c r="G1044" s="13">
        <v>1.4183475637601541</v>
      </c>
      <c r="H1044" s="13">
        <v>0.80858631734623676</v>
      </c>
      <c r="I1044" s="13">
        <v>41.921548214816184</v>
      </c>
      <c r="J1044" s="13">
        <v>41.831652436239843</v>
      </c>
      <c r="K1044" s="10">
        <v>49</v>
      </c>
      <c r="L1044" s="13">
        <v>1.0654807781053757</v>
      </c>
      <c r="M1044" s="13">
        <v>0.99813210035276634</v>
      </c>
      <c r="N1044" s="13">
        <v>0.99599172467237718</v>
      </c>
      <c r="O1044" s="13">
        <v>1.0158823539390112</v>
      </c>
    </row>
    <row r="1045" spans="1:15" x14ac:dyDescent="0.3">
      <c r="A1045" s="27"/>
      <c r="B1045" s="10">
        <v>7</v>
      </c>
      <c r="C1045" s="10">
        <v>42</v>
      </c>
      <c r="D1045" s="13">
        <v>0.77310999999999996</v>
      </c>
      <c r="E1045" s="13">
        <v>1.1539172045120858</v>
      </c>
      <c r="F1045" s="13">
        <v>1.0050923666579106</v>
      </c>
      <c r="G1045" s="13">
        <v>1.6219734533879251</v>
      </c>
      <c r="H1045" s="13">
        <v>0.76919298727808638</v>
      </c>
      <c r="I1045" s="13">
        <v>41.993675635665468</v>
      </c>
      <c r="J1045" s="13">
        <v>41.628026546612077</v>
      </c>
      <c r="K1045" s="10">
        <v>49</v>
      </c>
      <c r="L1045" s="13">
        <v>0.82561158689756942</v>
      </c>
      <c r="M1045" s="13">
        <v>0.99984941989679688</v>
      </c>
      <c r="N1045" s="13">
        <v>0.99114348920504947</v>
      </c>
      <c r="O1045" s="13">
        <v>1.0679095948798611</v>
      </c>
    </row>
    <row r="1046" spans="1:15" x14ac:dyDescent="0.3">
      <c r="A1046" s="27"/>
      <c r="B1046" s="10">
        <v>7</v>
      </c>
      <c r="C1046" s="10">
        <v>41</v>
      </c>
      <c r="D1046" s="13">
        <v>1.12208</v>
      </c>
      <c r="E1046" s="13">
        <v>1.591267760423752</v>
      </c>
      <c r="F1046" s="13">
        <v>1.3860362537769848</v>
      </c>
      <c r="G1046" s="13">
        <v>1.8250377454689302</v>
      </c>
      <c r="H1046" s="13">
        <v>0.80956035380914659</v>
      </c>
      <c r="I1046" s="13">
        <v>41.50803977786704</v>
      </c>
      <c r="J1046" s="13">
        <v>41.424962254531067</v>
      </c>
      <c r="K1046" s="10">
        <v>49</v>
      </c>
      <c r="L1046" s="13">
        <v>1.1385297798882374</v>
      </c>
      <c r="M1046" s="13">
        <v>1.0123912140943181</v>
      </c>
      <c r="N1046" s="13">
        <v>1.0103649330373432</v>
      </c>
      <c r="O1046" s="13">
        <v>1.014660077613216</v>
      </c>
    </row>
    <row r="1047" spans="1:15" x14ac:dyDescent="0.3">
      <c r="A1047" s="27"/>
      <c r="B1047" s="10">
        <v>7</v>
      </c>
      <c r="C1047" s="10">
        <v>41</v>
      </c>
      <c r="D1047" s="13">
        <v>0.98604700000000001</v>
      </c>
      <c r="E1047" s="13">
        <v>1.7717172080667796</v>
      </c>
      <c r="F1047" s="13">
        <v>1.5432124893720955</v>
      </c>
      <c r="G1047" s="13">
        <v>1.2244492598201688</v>
      </c>
      <c r="H1047" s="13">
        <v>0.638957374172888</v>
      </c>
      <c r="I1047" s="13">
        <v>43.302849120969611</v>
      </c>
      <c r="J1047" s="13">
        <v>42.025550740179831</v>
      </c>
      <c r="K1047" s="10">
        <v>49</v>
      </c>
      <c r="L1047" s="13">
        <v>1.2676388305556499</v>
      </c>
      <c r="M1047" s="13">
        <v>1.056167051730966</v>
      </c>
      <c r="N1047" s="13">
        <v>1.025013432687313</v>
      </c>
      <c r="O1047" s="13">
        <v>1.2855764791695019</v>
      </c>
    </row>
    <row r="1048" spans="1:15" x14ac:dyDescent="0.3">
      <c r="A1048" s="27"/>
      <c r="B1048" s="10">
        <v>7</v>
      </c>
      <c r="C1048" s="10">
        <v>44</v>
      </c>
      <c r="D1048" s="13">
        <v>1.11443</v>
      </c>
      <c r="E1048" s="13">
        <v>1.4226014811255001</v>
      </c>
      <c r="F1048" s="13">
        <v>1.2391234690707846</v>
      </c>
      <c r="G1048" s="13">
        <v>1.1508300526320405</v>
      </c>
      <c r="H1048" s="13">
        <v>0.89936961716632491</v>
      </c>
      <c r="I1048" s="13">
        <v>41.553582627203689</v>
      </c>
      <c r="J1048" s="13">
        <v>42.099169947367962</v>
      </c>
      <c r="K1048" s="10">
        <v>49</v>
      </c>
      <c r="L1048" s="13">
        <v>1.0178514210224301</v>
      </c>
      <c r="M1048" s="13">
        <v>0.94439960516372023</v>
      </c>
      <c r="N1048" s="13">
        <v>0.95679931698563547</v>
      </c>
      <c r="O1048" s="13">
        <v>0.91333813790227292</v>
      </c>
    </row>
    <row r="1049" spans="1:15" x14ac:dyDescent="0.3">
      <c r="A1049" s="27"/>
      <c r="B1049" s="10">
        <v>7</v>
      </c>
      <c r="C1049" s="10">
        <v>40</v>
      </c>
      <c r="D1049" s="13">
        <v>1.0455490000000001</v>
      </c>
      <c r="E1049" s="13">
        <v>1.3081834045397762</v>
      </c>
      <c r="F1049" s="13">
        <v>1.1394623019313128</v>
      </c>
      <c r="G1049" s="13">
        <v>1.1552370370135949</v>
      </c>
      <c r="H1049" s="13">
        <v>0.91758103644838807</v>
      </c>
      <c r="I1049" s="13">
        <v>41.42169570784769</v>
      </c>
      <c r="J1049" s="13">
        <v>42.094762962986408</v>
      </c>
      <c r="K1049" s="10">
        <v>49</v>
      </c>
      <c r="L1049" s="13">
        <v>0.93598689087214981</v>
      </c>
      <c r="M1049" s="13">
        <v>1.0355423926961922</v>
      </c>
      <c r="N1049" s="13">
        <v>1.0523690740746603</v>
      </c>
      <c r="O1049" s="13">
        <v>0.89521092829905602</v>
      </c>
    </row>
    <row r="1050" spans="1:15" x14ac:dyDescent="0.3">
      <c r="A1050" s="27"/>
      <c r="B1050" s="10">
        <v>8</v>
      </c>
      <c r="C1050" s="10">
        <v>50</v>
      </c>
      <c r="D1050" s="13">
        <v>1.1558790000000001</v>
      </c>
      <c r="E1050" s="13">
        <v>1.4424663568975302</v>
      </c>
      <c r="F1050" s="13">
        <v>1.2986759966225456</v>
      </c>
      <c r="G1050" s="13">
        <v>2.2640718403311335</v>
      </c>
      <c r="H1050" s="13">
        <v>0.89004417037512329</v>
      </c>
      <c r="I1050" s="13">
        <v>44.351502956336745</v>
      </c>
      <c r="J1050" s="13">
        <v>44.721856319337732</v>
      </c>
      <c r="K1050" s="10">
        <v>64</v>
      </c>
      <c r="L1050" s="13">
        <v>1.0957578721502728</v>
      </c>
      <c r="M1050" s="13">
        <v>0.88703005912673494</v>
      </c>
      <c r="N1050" s="13">
        <v>0.89443712638675466</v>
      </c>
      <c r="O1050" s="13">
        <v>0.94798665963329443</v>
      </c>
    </row>
    <row r="1051" spans="1:15" x14ac:dyDescent="0.3">
      <c r="A1051" s="27"/>
      <c r="B1051" s="10">
        <v>8</v>
      </c>
      <c r="C1051" s="10">
        <v>48</v>
      </c>
      <c r="D1051" s="13">
        <v>1.2188600000000001</v>
      </c>
      <c r="E1051" s="13">
        <v>1.7892364361159521</v>
      </c>
      <c r="F1051" s="13">
        <v>1.6108787568979832</v>
      </c>
      <c r="G1051" s="13">
        <v>1.4573545770489935</v>
      </c>
      <c r="H1051" s="13">
        <v>0.7566429160361634</v>
      </c>
      <c r="I1051" s="13">
        <v>47.032147517612707</v>
      </c>
      <c r="J1051" s="13">
        <v>46.335290845902016</v>
      </c>
      <c r="K1051" s="10">
        <v>64</v>
      </c>
      <c r="L1051" s="13">
        <v>1.3591789511326733</v>
      </c>
      <c r="M1051" s="13">
        <v>0.97983640661693139</v>
      </c>
      <c r="N1051" s="13">
        <v>0.96531855928962529</v>
      </c>
      <c r="O1051" s="13">
        <v>1.1151231077668258</v>
      </c>
    </row>
    <row r="1052" spans="1:15" x14ac:dyDescent="0.3">
      <c r="A1052" s="27"/>
      <c r="B1052" s="10">
        <v>8</v>
      </c>
      <c r="C1052" s="10">
        <v>46</v>
      </c>
      <c r="D1052" s="13">
        <v>1.3976150000000001</v>
      </c>
      <c r="E1052" s="13">
        <v>1.8907649134590028</v>
      </c>
      <c r="F1052" s="13">
        <v>1.7022865016045188</v>
      </c>
      <c r="G1052" s="13">
        <v>1.3745055268556947</v>
      </c>
      <c r="H1052" s="13">
        <v>0.82102219496110351</v>
      </c>
      <c r="I1052" s="13">
        <v>46.682811386599781</v>
      </c>
      <c r="J1052" s="13">
        <v>46.500988946288608</v>
      </c>
      <c r="K1052" s="10">
        <v>64</v>
      </c>
      <c r="L1052" s="13">
        <v>1.4363042357288127</v>
      </c>
      <c r="M1052" s="13">
        <v>1.0148437257956473</v>
      </c>
      <c r="N1052" s="13">
        <v>1.0108910640497524</v>
      </c>
      <c r="O1052" s="13">
        <v>1.0276823271994167</v>
      </c>
    </row>
    <row r="1053" spans="1:15" x14ac:dyDescent="0.3">
      <c r="A1053" s="27"/>
      <c r="B1053" s="10">
        <v>8</v>
      </c>
      <c r="C1053" s="10">
        <v>49</v>
      </c>
      <c r="D1053" s="13">
        <v>0.96898799999999996</v>
      </c>
      <c r="E1053" s="13">
        <v>1.2904303377559281</v>
      </c>
      <c r="F1053" s="13">
        <v>1.1617954879457872</v>
      </c>
      <c r="G1053" s="13">
        <v>1.3924235215792211</v>
      </c>
      <c r="H1053" s="13">
        <v>0.83404352147493943</v>
      </c>
      <c r="I1053" s="13">
        <v>46.542804785042044</v>
      </c>
      <c r="J1053" s="13">
        <v>46.465152956841557</v>
      </c>
      <c r="K1053" s="10">
        <v>64</v>
      </c>
      <c r="L1053" s="13">
        <v>0.98026494295425803</v>
      </c>
      <c r="M1053" s="13">
        <v>0.94985315887840904</v>
      </c>
      <c r="N1053" s="13">
        <v>0.94826842769064401</v>
      </c>
      <c r="O1053" s="13">
        <v>1.0116378561491557</v>
      </c>
    </row>
    <row r="1054" spans="1:15" x14ac:dyDescent="0.3">
      <c r="A1054" s="27"/>
      <c r="B1054" s="10">
        <v>8</v>
      </c>
      <c r="C1054" s="10">
        <v>46</v>
      </c>
      <c r="D1054" s="13">
        <v>1.3357589999999999</v>
      </c>
      <c r="E1054" s="13">
        <v>1.5675470006655698</v>
      </c>
      <c r="F1054" s="13">
        <v>1.4112881410423466</v>
      </c>
      <c r="G1054" s="13">
        <v>1.2044160920754574</v>
      </c>
      <c r="H1054" s="13">
        <v>0.94648212590622172</v>
      </c>
      <c r="I1054" s="13">
        <v>46.019310808599307</v>
      </c>
      <c r="J1054" s="13">
        <v>46.841167815849083</v>
      </c>
      <c r="K1054" s="10">
        <v>64</v>
      </c>
      <c r="L1054" s="13">
        <v>1.1907743690044799</v>
      </c>
      <c r="M1054" s="13">
        <v>1.0004198001869415</v>
      </c>
      <c r="N1054" s="13">
        <v>1.0182862568662845</v>
      </c>
      <c r="O1054" s="13">
        <v>0.89145898998582818</v>
      </c>
    </row>
    <row r="1055" spans="1:15" x14ac:dyDescent="0.3">
      <c r="A1055" s="27"/>
      <c r="B1055" s="10">
        <v>8</v>
      </c>
      <c r="C1055" s="10">
        <v>46</v>
      </c>
      <c r="D1055" s="13">
        <v>0.89160300000000003</v>
      </c>
      <c r="E1055" s="13">
        <v>1.365159582996101</v>
      </c>
      <c r="F1055" s="13">
        <v>1.2290754467296208</v>
      </c>
      <c r="G1055" s="13">
        <v>1.2415494017163362</v>
      </c>
      <c r="H1055" s="13">
        <v>0.72542576810269654</v>
      </c>
      <c r="I1055" s="13">
        <v>47.713495051745753</v>
      </c>
      <c r="J1055" s="13">
        <v>46.766901196567325</v>
      </c>
      <c r="K1055" s="10">
        <v>64</v>
      </c>
      <c r="L1055" s="13">
        <v>1.0370324081781175</v>
      </c>
      <c r="M1055" s="13">
        <v>1.0372498924292555</v>
      </c>
      <c r="N1055" s="13">
        <v>1.0166717651427679</v>
      </c>
      <c r="O1055" s="13">
        <v>1.1631100480573948</v>
      </c>
    </row>
    <row r="1056" spans="1:15" x14ac:dyDescent="0.3">
      <c r="A1056" s="27"/>
      <c r="B1056" s="10">
        <v>8</v>
      </c>
      <c r="C1056" s="10">
        <v>46</v>
      </c>
      <c r="D1056" s="13">
        <v>1.3931180000000001</v>
      </c>
      <c r="E1056" s="13">
        <v>1.6608765289747751</v>
      </c>
      <c r="F1056" s="13">
        <v>1.4953142381583706</v>
      </c>
      <c r="G1056" s="13">
        <v>1.3974254276172622</v>
      </c>
      <c r="H1056" s="13">
        <v>0.9316556777495576</v>
      </c>
      <c r="I1056" s="13">
        <v>45.751903722769015</v>
      </c>
      <c r="J1056" s="13">
        <v>46.455149144765478</v>
      </c>
      <c r="K1056" s="10">
        <v>64</v>
      </c>
      <c r="L1056" s="13">
        <v>1.2616713884461253</v>
      </c>
      <c r="M1056" s="13">
        <v>0.99460660266889167</v>
      </c>
      <c r="N1056" s="13">
        <v>1.0098945466253364</v>
      </c>
      <c r="O1056" s="13">
        <v>0.90564574461468816</v>
      </c>
    </row>
    <row r="1057" spans="1:19" x14ac:dyDescent="0.3">
      <c r="A1057" s="27"/>
      <c r="B1057" s="10">
        <v>8</v>
      </c>
      <c r="C1057" s="10">
        <v>44</v>
      </c>
      <c r="D1057" s="13">
        <v>0.84002500000000002</v>
      </c>
      <c r="E1057" s="13">
        <v>1.0397881453325537</v>
      </c>
      <c r="F1057" s="13">
        <v>0.93613823258963436</v>
      </c>
      <c r="G1057" s="13">
        <v>1.3848754041474538</v>
      </c>
      <c r="H1057" s="13">
        <v>0.89733008519077706</v>
      </c>
      <c r="I1057" s="13">
        <v>46.051608510178873</v>
      </c>
      <c r="J1057" s="13">
        <v>46.480249191705092</v>
      </c>
      <c r="K1057" s="10">
        <v>64</v>
      </c>
      <c r="L1057" s="13">
        <v>0.78986663374750399</v>
      </c>
      <c r="M1057" s="13">
        <v>1.0466274661404289</v>
      </c>
      <c r="N1057" s="13">
        <v>1.0563692998114793</v>
      </c>
      <c r="O1057" s="13">
        <v>0.9402894363233284</v>
      </c>
    </row>
    <row r="1058" spans="1:19" x14ac:dyDescent="0.3">
      <c r="A1058" s="27"/>
      <c r="B1058" s="10">
        <v>8</v>
      </c>
      <c r="C1058" s="10">
        <v>45</v>
      </c>
      <c r="D1058" s="13">
        <v>0.79612400000000005</v>
      </c>
      <c r="E1058" s="13">
        <v>1.0196514150979199</v>
      </c>
      <c r="F1058" s="13">
        <v>0.91800880580533928</v>
      </c>
      <c r="G1058" s="13">
        <v>1.1776341203801413</v>
      </c>
      <c r="H1058" s="13">
        <v>0.86722915397482092</v>
      </c>
      <c r="I1058" s="13">
        <v>46.706898527441155</v>
      </c>
      <c r="J1058" s="13">
        <v>46.894731759239718</v>
      </c>
      <c r="K1058" s="10">
        <v>64</v>
      </c>
      <c r="L1058" s="13">
        <v>0.77456992989825502</v>
      </c>
      <c r="M1058" s="13">
        <v>1.0379310783875813</v>
      </c>
      <c r="N1058" s="13">
        <v>1.0421051502053271</v>
      </c>
      <c r="O1058" s="13">
        <v>0.97292624000564609</v>
      </c>
    </row>
    <row r="1059" spans="1:19" x14ac:dyDescent="0.3">
      <c r="A1059" s="27"/>
      <c r="B1059" s="10">
        <v>8</v>
      </c>
      <c r="C1059" s="10">
        <v>48</v>
      </c>
      <c r="D1059" s="13">
        <v>1.033088</v>
      </c>
      <c r="E1059" s="13">
        <v>1.3239185025831279</v>
      </c>
      <c r="F1059" s="13">
        <v>1.1919454291378737</v>
      </c>
      <c r="G1059" s="13">
        <v>1.9608069120750999</v>
      </c>
      <c r="H1059" s="13">
        <v>0.86672424319561825</v>
      </c>
      <c r="I1059" s="13">
        <v>45.144592230284857</v>
      </c>
      <c r="J1059" s="13">
        <v>45.328386175849801</v>
      </c>
      <c r="K1059" s="10">
        <v>64</v>
      </c>
      <c r="L1059" s="13">
        <v>1.0057039558350809</v>
      </c>
      <c r="M1059" s="13">
        <v>0.94051233813093449</v>
      </c>
      <c r="N1059" s="13">
        <v>0.94434137866353751</v>
      </c>
      <c r="O1059" s="13">
        <v>0.9734930188280968</v>
      </c>
    </row>
    <row r="1060" spans="1:19" x14ac:dyDescent="0.3">
      <c r="A1060" s="27"/>
      <c r="B1060" s="10">
        <v>8</v>
      </c>
      <c r="C1060" s="10">
        <v>44</v>
      </c>
      <c r="D1060" s="13">
        <v>0.74444900000000003</v>
      </c>
      <c r="E1060" s="13">
        <v>1.1092888517622828</v>
      </c>
      <c r="F1060" s="13">
        <v>0.99871085257276437</v>
      </c>
      <c r="G1060" s="13">
        <v>1.2071476116692983</v>
      </c>
      <c r="H1060" s="13">
        <v>0.7454099433106548</v>
      </c>
      <c r="I1060" s="13">
        <v>47.622425230176162</v>
      </c>
      <c r="J1060" s="13">
        <v>46.835704776661402</v>
      </c>
      <c r="K1060" s="10">
        <v>64</v>
      </c>
      <c r="L1060" s="13">
        <v>0.84266228185826997</v>
      </c>
      <c r="M1060" s="13">
        <v>1.0823278461403674</v>
      </c>
      <c r="N1060" s="13">
        <v>1.0644478358332137</v>
      </c>
      <c r="O1060" s="13">
        <v>1.1319274817459222</v>
      </c>
    </row>
    <row r="1061" spans="1:19" x14ac:dyDescent="0.3">
      <c r="A1061" s="27"/>
      <c r="B1061" s="10">
        <v>9</v>
      </c>
      <c r="C1061" s="10">
        <v>54</v>
      </c>
      <c r="D1061" s="13">
        <v>1.0081279999999999</v>
      </c>
      <c r="E1061" s="13">
        <v>1.1979365637559571</v>
      </c>
      <c r="F1061" s="13">
        <v>1.1029706565293103</v>
      </c>
      <c r="G1061" s="13">
        <v>1.4022930534330502</v>
      </c>
      <c r="H1061" s="13">
        <v>0.9140116230945351</v>
      </c>
      <c r="I1061" s="13">
        <v>50.567016231850033</v>
      </c>
      <c r="J1061" s="13">
        <v>51.043120839700848</v>
      </c>
      <c r="K1061" s="10">
        <v>81</v>
      </c>
      <c r="L1061" s="13">
        <v>0.94978028756690613</v>
      </c>
      <c r="M1061" s="13">
        <v>0.93642622651574137</v>
      </c>
      <c r="N1061" s="13">
        <v>0.94524297851297867</v>
      </c>
      <c r="O1061" s="13">
        <v>0.94212271414632487</v>
      </c>
    </row>
    <row r="1062" spans="1:19" x14ac:dyDescent="0.3">
      <c r="A1062" s="27"/>
      <c r="B1062" s="10">
        <v>11</v>
      </c>
      <c r="C1062" s="10">
        <v>62</v>
      </c>
      <c r="D1062" s="13">
        <v>1.437999</v>
      </c>
      <c r="E1062" s="13">
        <v>1.69039260906707</v>
      </c>
      <c r="F1062" s="13">
        <v>1.5999603975342058</v>
      </c>
      <c r="G1062" s="13">
        <v>1.1310278775222189</v>
      </c>
      <c r="H1062" s="13">
        <v>0.89877162098273544</v>
      </c>
      <c r="I1062" s="13">
        <v>61.458372781578817</v>
      </c>
      <c r="J1062" s="13">
        <v>61.594860612388906</v>
      </c>
      <c r="K1062" s="10">
        <v>121</v>
      </c>
      <c r="L1062" s="13">
        <v>1.4181467159962278</v>
      </c>
      <c r="M1062" s="13">
        <v>0.99126407712223896</v>
      </c>
      <c r="N1062" s="13">
        <v>0.99346549374820814</v>
      </c>
      <c r="O1062" s="13">
        <v>0.98619450778215267</v>
      </c>
    </row>
    <row r="1063" spans="1:19" x14ac:dyDescent="0.3">
      <c r="A1063" s="27">
        <v>0.75</v>
      </c>
      <c r="B1063" s="10">
        <v>4</v>
      </c>
      <c r="C1063" s="10">
        <v>27</v>
      </c>
      <c r="D1063" s="13">
        <v>0.54521200000000003</v>
      </c>
      <c r="E1063" s="13">
        <v>1.2960940147537545</v>
      </c>
      <c r="F1063" s="13">
        <v>0.82511907663952</v>
      </c>
      <c r="G1063" s="13">
        <v>1.408610618572931</v>
      </c>
      <c r="H1063" s="13">
        <v>0.66076765819122318</v>
      </c>
      <c r="I1063" s="13">
        <v>28.174150604380969</v>
      </c>
      <c r="J1063" s="13">
        <v>28.016200828982594</v>
      </c>
      <c r="K1063" s="10">
        <v>16</v>
      </c>
      <c r="L1063" s="13">
        <v>0.57779384320803173</v>
      </c>
      <c r="M1063" s="13">
        <v>1.0434870594215173</v>
      </c>
      <c r="N1063" s="13">
        <v>1.0376370677400961</v>
      </c>
      <c r="O1063" s="13">
        <v>1.0597599524735914</v>
      </c>
    </row>
    <row r="1064" spans="1:19" x14ac:dyDescent="0.3">
      <c r="A1064" s="27"/>
      <c r="B1064" s="10">
        <v>4</v>
      </c>
      <c r="C1064" s="10">
        <v>25</v>
      </c>
      <c r="D1064" s="13">
        <v>0.58904900000000004</v>
      </c>
      <c r="E1064" s="13">
        <v>0.93747256512190547</v>
      </c>
      <c r="F1064" s="13">
        <v>0.59681357100875998</v>
      </c>
      <c r="G1064" s="13">
        <v>1.16322534737976</v>
      </c>
      <c r="H1064" s="13">
        <v>0.98698995568141001</v>
      </c>
      <c r="I1064" s="13">
        <v>26.378490872033879</v>
      </c>
      <c r="J1064" s="13">
        <v>27.525430286596251</v>
      </c>
      <c r="K1064" s="10">
        <v>16</v>
      </c>
      <c r="L1064" s="13">
        <v>0.41792174806608356</v>
      </c>
      <c r="M1064" s="13">
        <v>1.0551396348813551</v>
      </c>
      <c r="N1064" s="13">
        <v>1.1010172114638501</v>
      </c>
      <c r="O1064" s="13">
        <v>0.70948554036435596</v>
      </c>
      <c r="P1064" s="3"/>
      <c r="Q1064" s="3"/>
      <c r="R1064" s="3"/>
      <c r="S1064" s="3"/>
    </row>
    <row r="1065" spans="1:19" x14ac:dyDescent="0.3">
      <c r="A1065" s="27"/>
      <c r="B1065" s="10">
        <v>4</v>
      </c>
      <c r="C1065" s="10">
        <v>30</v>
      </c>
      <c r="D1065" s="13">
        <v>0.64305699999999999</v>
      </c>
      <c r="E1065" s="13">
        <v>1.2405752729171404</v>
      </c>
      <c r="F1065" s="13">
        <v>0.78977474784936008</v>
      </c>
      <c r="G1065" s="13">
        <v>1.4457843635875185</v>
      </c>
      <c r="H1065" s="13">
        <v>0.8142283628985505</v>
      </c>
      <c r="I1065" s="13">
        <v>27.634655275580837</v>
      </c>
      <c r="J1065" s="13">
        <v>28.09054831901177</v>
      </c>
      <c r="K1065" s="10">
        <v>16</v>
      </c>
      <c r="L1065" s="13">
        <v>0.5530437966445142</v>
      </c>
      <c r="M1065" s="13">
        <v>0.92115517585269457</v>
      </c>
      <c r="N1065" s="13">
        <v>0.93635161063372563</v>
      </c>
      <c r="O1065" s="13">
        <v>0.86002297874762923</v>
      </c>
      <c r="P1065" s="3"/>
      <c r="Q1065" s="3"/>
      <c r="R1065" s="3"/>
      <c r="S1065" s="3"/>
    </row>
    <row r="1066" spans="1:19" x14ac:dyDescent="0.3">
      <c r="A1066" s="27"/>
      <c r="B1066" s="10">
        <v>4</v>
      </c>
      <c r="C1066" s="10">
        <v>27</v>
      </c>
      <c r="D1066" s="13">
        <v>0.55070200000000002</v>
      </c>
      <c r="E1066" s="13">
        <v>0.961138209172403</v>
      </c>
      <c r="F1066" s="13">
        <v>0.61187958793711994</v>
      </c>
      <c r="G1066" s="13">
        <v>1.2821090634850514</v>
      </c>
      <c r="H1066" s="13">
        <v>0.90001694917888508</v>
      </c>
      <c r="I1066" s="13">
        <v>26.964150330254565</v>
      </c>
      <c r="J1066" s="13">
        <v>27.763197718806836</v>
      </c>
      <c r="K1066" s="10">
        <v>16</v>
      </c>
      <c r="L1066" s="13">
        <v>0.42847180328760098</v>
      </c>
      <c r="M1066" s="13">
        <v>0.99867223445387276</v>
      </c>
      <c r="N1066" s="13">
        <v>1.028266582178031</v>
      </c>
      <c r="O1066" s="13">
        <v>0.77804657198920824</v>
      </c>
      <c r="P1066" s="3"/>
      <c r="Q1066" s="3"/>
      <c r="R1066" s="3"/>
      <c r="S1066" s="3"/>
    </row>
    <row r="1067" spans="1:19" x14ac:dyDescent="0.3">
      <c r="A1067" s="27"/>
      <c r="B1067" s="10">
        <v>4</v>
      </c>
      <c r="C1067" s="10">
        <v>27</v>
      </c>
      <c r="D1067" s="13">
        <v>0.62639500000000004</v>
      </c>
      <c r="E1067" s="13">
        <v>1.1178408095671628</v>
      </c>
      <c r="F1067" s="13">
        <v>0.71163956172984</v>
      </c>
      <c r="G1067" s="13">
        <v>1.8707840461233816</v>
      </c>
      <c r="H1067" s="13">
        <v>0.88021385218855863</v>
      </c>
      <c r="I1067" s="13">
        <v>28.220712683492529</v>
      </c>
      <c r="J1067" s="13">
        <v>28.940547684083494</v>
      </c>
      <c r="K1067" s="10">
        <v>16</v>
      </c>
      <c r="L1067" s="13">
        <v>0.4983292339154114</v>
      </c>
      <c r="M1067" s="13">
        <v>1.0452115808700937</v>
      </c>
      <c r="N1067" s="13">
        <v>1.0718721364475368</v>
      </c>
      <c r="O1067" s="13">
        <v>0.79555110420008357</v>
      </c>
      <c r="P1067" s="3"/>
      <c r="Q1067" s="3"/>
      <c r="R1067" s="3"/>
      <c r="S1067" s="3"/>
    </row>
    <row r="1068" spans="1:19" x14ac:dyDescent="0.3">
      <c r="A1068" s="27"/>
      <c r="B1068" s="10">
        <v>4</v>
      </c>
      <c r="C1068" s="10">
        <v>28</v>
      </c>
      <c r="D1068" s="13">
        <v>0.50138400000000005</v>
      </c>
      <c r="E1068" s="13">
        <v>1.0016977184974938</v>
      </c>
      <c r="F1068" s="13">
        <v>0.63770057353099996</v>
      </c>
      <c r="G1068" s="13">
        <v>1.368529513279598</v>
      </c>
      <c r="H1068" s="13">
        <v>0.78623733584524791</v>
      </c>
      <c r="I1068" s="13">
        <v>27.592109683178201</v>
      </c>
      <c r="J1068" s="13">
        <v>27.936038618395926</v>
      </c>
      <c r="K1068" s="10">
        <v>16</v>
      </c>
      <c r="L1068" s="13">
        <v>0.4465530801894379</v>
      </c>
      <c r="M1068" s="13">
        <v>0.98543248868493571</v>
      </c>
      <c r="N1068" s="13">
        <v>0.99771566494271169</v>
      </c>
      <c r="O1068" s="13">
        <v>0.89064086646051299</v>
      </c>
    </row>
    <row r="1069" spans="1:19" x14ac:dyDescent="0.3">
      <c r="A1069" s="27"/>
      <c r="B1069" s="10">
        <v>4</v>
      </c>
      <c r="C1069" s="10">
        <v>29</v>
      </c>
      <c r="D1069" s="13">
        <v>0.52866299999999999</v>
      </c>
      <c r="E1069" s="13">
        <v>1.3791350410330261</v>
      </c>
      <c r="F1069" s="13">
        <v>0.87798463588660003</v>
      </c>
      <c r="G1069" s="13">
        <v>2.2113773385110469</v>
      </c>
      <c r="H1069" s="13">
        <v>0.60213240459059902</v>
      </c>
      <c r="I1069" s="13">
        <v>30.014225058659697</v>
      </c>
      <c r="J1069" s="13">
        <v>29.621734268858827</v>
      </c>
      <c r="K1069" s="10">
        <v>16</v>
      </c>
      <c r="L1069" s="13">
        <v>0.61481322079304068</v>
      </c>
      <c r="M1069" s="13">
        <v>1.0349732778848171</v>
      </c>
      <c r="N1069" s="13">
        <v>1.0214391127192699</v>
      </c>
      <c r="O1069" s="13">
        <v>1.1629586727140744</v>
      </c>
      <c r="P1069" s="2"/>
      <c r="Q1069" s="2"/>
      <c r="R1069" s="2"/>
      <c r="S1069" s="5"/>
    </row>
    <row r="1070" spans="1:19" x14ac:dyDescent="0.3">
      <c r="A1070" s="27"/>
      <c r="B1070" s="10">
        <v>4</v>
      </c>
      <c r="C1070" s="10">
        <v>27</v>
      </c>
      <c r="D1070" s="13">
        <v>0.62575499999999995</v>
      </c>
      <c r="E1070" s="13">
        <v>1.3274046631090037</v>
      </c>
      <c r="F1070" s="13">
        <v>0.84505205446811993</v>
      </c>
      <c r="G1070" s="13">
        <v>1.4171604574026855</v>
      </c>
      <c r="H1070" s="13">
        <v>0.7404928450163385</v>
      </c>
      <c r="I1070" s="13">
        <v>27.872349534740017</v>
      </c>
      <c r="J1070" s="13">
        <v>28.033300506642103</v>
      </c>
      <c r="K1070" s="10">
        <v>16</v>
      </c>
      <c r="L1070" s="13">
        <v>0.59175201263137533</v>
      </c>
      <c r="M1070" s="13">
        <v>1.032309242027408</v>
      </c>
      <c r="N1070" s="13">
        <v>1.0382703891348928</v>
      </c>
      <c r="O1070" s="13">
        <v>0.94566086188903864</v>
      </c>
      <c r="P1070" s="3"/>
      <c r="Q1070" s="3"/>
      <c r="R1070" s="3"/>
      <c r="S1070" s="3"/>
    </row>
    <row r="1071" spans="1:19" x14ac:dyDescent="0.3">
      <c r="A1071" s="27"/>
      <c r="B1071" s="10">
        <v>4</v>
      </c>
      <c r="C1071" s="10">
        <v>30</v>
      </c>
      <c r="D1071" s="13">
        <v>0.62654500000000002</v>
      </c>
      <c r="E1071" s="13">
        <v>1.0131588006223309</v>
      </c>
      <c r="F1071" s="13">
        <v>0.64499692502439998</v>
      </c>
      <c r="G1071" s="13">
        <v>1.3646851033665031</v>
      </c>
      <c r="H1071" s="13">
        <v>0.97139222791844793</v>
      </c>
      <c r="I1071" s="13">
        <v>26.843801295059215</v>
      </c>
      <c r="J1071" s="13">
        <v>27.928349798569737</v>
      </c>
      <c r="K1071" s="10">
        <v>16</v>
      </c>
      <c r="L1071" s="13">
        <v>0.45166238754897436</v>
      </c>
      <c r="M1071" s="13">
        <v>0.89479337650197388</v>
      </c>
      <c r="N1071" s="13">
        <v>0.93094499328565794</v>
      </c>
      <c r="O1071" s="13">
        <v>0.72087781013171337</v>
      </c>
      <c r="P1071" s="3"/>
      <c r="Q1071" s="3"/>
      <c r="R1071" s="3"/>
      <c r="S1071" s="3"/>
    </row>
    <row r="1072" spans="1:19" x14ac:dyDescent="0.3">
      <c r="A1072" s="27"/>
      <c r="B1072" s="10">
        <v>4</v>
      </c>
      <c r="C1072" s="10">
        <v>28</v>
      </c>
      <c r="D1072" s="13">
        <v>0.53113999999999995</v>
      </c>
      <c r="E1072" s="13">
        <v>0.88687104030014763</v>
      </c>
      <c r="F1072" s="13">
        <v>0.56459963979528005</v>
      </c>
      <c r="G1072" s="13">
        <v>1.6854275597791044</v>
      </c>
      <c r="H1072" s="13">
        <v>0.94073740499123881</v>
      </c>
      <c r="I1072" s="13">
        <v>27.607905499593251</v>
      </c>
      <c r="J1072" s="13">
        <v>28.56983471139494</v>
      </c>
      <c r="K1072" s="10">
        <v>16</v>
      </c>
      <c r="L1072" s="13">
        <v>0.39536377837705233</v>
      </c>
      <c r="M1072" s="13">
        <v>0.98599662498547325</v>
      </c>
      <c r="N1072" s="13">
        <v>1.0203512396926764</v>
      </c>
      <c r="O1072" s="13">
        <v>0.74436829908696833</v>
      </c>
      <c r="P1072" s="3"/>
      <c r="Q1072" s="3"/>
      <c r="R1072" s="3"/>
      <c r="S1072" s="3"/>
    </row>
    <row r="1073" spans="1:19" x14ac:dyDescent="0.3">
      <c r="A1073" s="27"/>
      <c r="B1073" s="10">
        <v>4</v>
      </c>
      <c r="C1073" s="10">
        <v>28</v>
      </c>
      <c r="D1073" s="13">
        <v>0.77037199999999995</v>
      </c>
      <c r="E1073" s="13">
        <v>1.3811949199433575</v>
      </c>
      <c r="F1073" s="13">
        <v>0.87929599552959992</v>
      </c>
      <c r="G1073" s="13">
        <v>1.5194729335407551</v>
      </c>
      <c r="H1073" s="13">
        <v>0.87612363062793763</v>
      </c>
      <c r="I1073" s="13">
        <v>27.53445134456976</v>
      </c>
      <c r="J1073" s="13">
        <v>28.237925458918241</v>
      </c>
      <c r="K1073" s="10">
        <v>16</v>
      </c>
      <c r="L1073" s="13">
        <v>0.61573150707366175</v>
      </c>
      <c r="M1073" s="13">
        <v>0.98337326230606281</v>
      </c>
      <c r="N1073" s="13">
        <v>1.0084973378185087</v>
      </c>
      <c r="O1073" s="13">
        <v>0.79926516939045267</v>
      </c>
      <c r="P1073" s="3"/>
      <c r="Q1073" s="3"/>
      <c r="R1073" s="3"/>
      <c r="S1073" s="3"/>
    </row>
    <row r="1074" spans="1:19" x14ac:dyDescent="0.3">
      <c r="A1074" s="27"/>
      <c r="B1074" s="10">
        <v>4</v>
      </c>
      <c r="C1074" s="10">
        <v>28</v>
      </c>
      <c r="D1074" s="13">
        <v>0.64656000000000002</v>
      </c>
      <c r="E1074" s="13">
        <v>1.4879074035730908</v>
      </c>
      <c r="F1074" s="13">
        <v>0.94723127256674011</v>
      </c>
      <c r="G1074" s="13">
        <v>1.2806525498687535</v>
      </c>
      <c r="H1074" s="13">
        <v>0.68257881546498944</v>
      </c>
      <c r="I1074" s="13">
        <v>27.830989837877549</v>
      </c>
      <c r="J1074" s="13">
        <v>27.760284691574238</v>
      </c>
      <c r="K1074" s="10">
        <v>16</v>
      </c>
      <c r="L1074" s="13">
        <v>0.66330353142747556</v>
      </c>
      <c r="M1074" s="13">
        <v>0.99396392278134105</v>
      </c>
      <c r="N1074" s="13">
        <v>0.99143873898479418</v>
      </c>
      <c r="O1074" s="13">
        <v>1.0258963304681321</v>
      </c>
      <c r="P1074" s="3"/>
      <c r="Q1074" s="3"/>
      <c r="R1074" s="3"/>
      <c r="S1074" s="3"/>
    </row>
    <row r="1075" spans="1:19" x14ac:dyDescent="0.3">
      <c r="A1075" s="27"/>
      <c r="B1075" s="10">
        <v>4</v>
      </c>
      <c r="C1075" s="10">
        <v>27</v>
      </c>
      <c r="D1075" s="13">
        <v>0.55453799999999998</v>
      </c>
      <c r="E1075" s="13">
        <v>0.89363373068381069</v>
      </c>
      <c r="F1075" s="13">
        <v>0.56890490220792</v>
      </c>
      <c r="G1075" s="13">
        <v>1.2015564912479739</v>
      </c>
      <c r="H1075" s="13">
        <v>0.97474639056165258</v>
      </c>
      <c r="I1075" s="13">
        <v>26.504127420249336</v>
      </c>
      <c r="J1075" s="13">
        <v>27.60209257433268</v>
      </c>
      <c r="K1075" s="10">
        <v>16</v>
      </c>
      <c r="L1075" s="13">
        <v>0.39837856034712804</v>
      </c>
      <c r="M1075" s="13">
        <v>0.98163434889812351</v>
      </c>
      <c r="N1075" s="13">
        <v>1.0222997249752845</v>
      </c>
      <c r="O1075" s="13">
        <v>0.71839722498210778</v>
      </c>
      <c r="P1075" s="3"/>
      <c r="Q1075" s="3"/>
      <c r="R1075" s="3"/>
      <c r="S1075" s="3"/>
    </row>
    <row r="1076" spans="1:19" x14ac:dyDescent="0.3">
      <c r="A1076" s="27"/>
      <c r="B1076" s="10">
        <v>4</v>
      </c>
      <c r="C1076" s="10">
        <v>28</v>
      </c>
      <c r="D1076" s="13">
        <v>0.62758100000000006</v>
      </c>
      <c r="E1076" s="13">
        <v>1.0413661487011012</v>
      </c>
      <c r="F1076" s="13">
        <v>0.66295428053740002</v>
      </c>
      <c r="G1076" s="13">
        <v>1.4953290381667195</v>
      </c>
      <c r="H1076" s="13">
        <v>0.94664295627033901</v>
      </c>
      <c r="I1076" s="13">
        <v>27.204086251252082</v>
      </c>
      <c r="J1076" s="13">
        <v>28.189637668170171</v>
      </c>
      <c r="K1076" s="10">
        <v>16</v>
      </c>
      <c r="L1076" s="13">
        <v>0.46423711736611345</v>
      </c>
      <c r="M1076" s="13">
        <v>0.97157450897328868</v>
      </c>
      <c r="N1076" s="13">
        <v>1.0067727738632204</v>
      </c>
      <c r="O1076" s="13">
        <v>0.73972462099093728</v>
      </c>
      <c r="P1076" s="3"/>
      <c r="Q1076" s="3"/>
      <c r="R1076" s="3"/>
      <c r="S1076" s="3"/>
    </row>
    <row r="1077" spans="1:19" x14ac:dyDescent="0.3">
      <c r="A1077" s="27"/>
      <c r="B1077" s="10">
        <v>5</v>
      </c>
      <c r="C1077" s="10">
        <v>34</v>
      </c>
      <c r="D1077" s="13">
        <v>0.79752800000000001</v>
      </c>
      <c r="E1077" s="13">
        <v>1.5063697472087096</v>
      </c>
      <c r="F1077" s="13">
        <v>1.1400608879032212</v>
      </c>
      <c r="G1077" s="13">
        <v>1.3434786691509291</v>
      </c>
      <c r="H1077" s="13">
        <v>0.69954860171266697</v>
      </c>
      <c r="I1077" s="13">
        <v>32.845735660587593</v>
      </c>
      <c r="J1077" s="13">
        <v>32.542458260987658</v>
      </c>
      <c r="K1077" s="10">
        <v>25</v>
      </c>
      <c r="L1077" s="13">
        <v>0.86667894029377601</v>
      </c>
      <c r="M1077" s="13">
        <v>0.96605104884081161</v>
      </c>
      <c r="N1077" s="13">
        <v>0.95713112532316647</v>
      </c>
      <c r="O1077" s="13">
        <v>1.0867065987573803</v>
      </c>
      <c r="P1077" s="3"/>
      <c r="Q1077" s="3"/>
      <c r="R1077" s="3"/>
      <c r="S1077" s="3"/>
    </row>
    <row r="1078" spans="1:19" x14ac:dyDescent="0.3">
      <c r="A1078" s="27"/>
      <c r="B1078" s="10">
        <v>5</v>
      </c>
      <c r="C1078" s="10">
        <v>30</v>
      </c>
      <c r="D1078" s="13">
        <v>0.53599300000000005</v>
      </c>
      <c r="E1078" s="13">
        <v>1.0352470225278245</v>
      </c>
      <c r="F1078" s="13">
        <v>0.78350261739471394</v>
      </c>
      <c r="G1078" s="13">
        <v>1.3069933221581231</v>
      </c>
      <c r="H1078" s="13">
        <v>0.68409854428090167</v>
      </c>
      <c r="I1078" s="13">
        <v>32.886500600753614</v>
      </c>
      <c r="J1078" s="13">
        <v>32.505972913994853</v>
      </c>
      <c r="K1078" s="10">
        <v>25</v>
      </c>
      <c r="L1078" s="13">
        <v>0.59562188771332891</v>
      </c>
      <c r="M1078" s="13">
        <v>1.0962166866917871</v>
      </c>
      <c r="N1078" s="13">
        <v>1.0835324304664951</v>
      </c>
      <c r="O1078" s="13">
        <v>1.1112493777219643</v>
      </c>
    </row>
    <row r="1079" spans="1:19" x14ac:dyDescent="0.3">
      <c r="A1079" s="27"/>
      <c r="B1079" s="10">
        <v>5</v>
      </c>
      <c r="C1079" s="10">
        <v>33</v>
      </c>
      <c r="D1079" s="13">
        <v>0.97630300000000003</v>
      </c>
      <c r="E1079" s="13">
        <v>2.1073534527818216</v>
      </c>
      <c r="F1079" s="13">
        <v>1.5949014197584592</v>
      </c>
      <c r="G1079" s="13">
        <v>1.9305191570907225</v>
      </c>
      <c r="H1079" s="13">
        <v>0.61214002815788882</v>
      </c>
      <c r="I1079" s="13">
        <v>33.869819016301278</v>
      </c>
      <c r="J1079" s="13">
        <v>33.129498748927453</v>
      </c>
      <c r="K1079" s="10">
        <v>25</v>
      </c>
      <c r="L1079" s="13">
        <v>1.2124505691020948</v>
      </c>
      <c r="M1079" s="13">
        <v>1.0263581520091296</v>
      </c>
      <c r="N1079" s="13">
        <v>1.0039242045129531</v>
      </c>
      <c r="O1079" s="13">
        <v>1.2418793848857319</v>
      </c>
    </row>
    <row r="1080" spans="1:19" x14ac:dyDescent="0.3">
      <c r="A1080" s="27"/>
      <c r="B1080" s="10">
        <v>5</v>
      </c>
      <c r="C1080" s="10">
        <v>32</v>
      </c>
      <c r="D1080" s="13">
        <v>0.87079600000000001</v>
      </c>
      <c r="E1080" s="13">
        <v>1.2906952229322912</v>
      </c>
      <c r="F1080" s="13">
        <v>0.97683264324396957</v>
      </c>
      <c r="G1080" s="13">
        <v>1.2319839453234986</v>
      </c>
      <c r="H1080" s="13">
        <v>0.89144850555788979</v>
      </c>
      <c r="I1080" s="13">
        <v>31.774741417534049</v>
      </c>
      <c r="J1080" s="13">
        <v>32.430963537160231</v>
      </c>
      <c r="K1080" s="10">
        <v>25</v>
      </c>
      <c r="L1080" s="13">
        <v>0.74259216246607951</v>
      </c>
      <c r="M1080" s="13">
        <v>0.99296066929793902</v>
      </c>
      <c r="N1080" s="13">
        <v>1.0134676105362572</v>
      </c>
      <c r="O1080" s="13">
        <v>0.85277397055806359</v>
      </c>
    </row>
    <row r="1081" spans="1:19" x14ac:dyDescent="0.3">
      <c r="A1081" s="27"/>
      <c r="B1081" s="10">
        <v>5</v>
      </c>
      <c r="C1081" s="10">
        <v>34</v>
      </c>
      <c r="D1081" s="13">
        <v>0.86353800000000003</v>
      </c>
      <c r="E1081" s="13">
        <v>1.3733190512910325</v>
      </c>
      <c r="F1081" s="13">
        <v>1.0393645649684828</v>
      </c>
      <c r="G1081" s="13">
        <v>1.3031857024880862</v>
      </c>
      <c r="H1081" s="13">
        <v>0.83083263477063551</v>
      </c>
      <c r="I1081" s="13">
        <v>32.149022528634909</v>
      </c>
      <c r="J1081" s="13">
        <v>32.502165294324818</v>
      </c>
      <c r="K1081" s="10">
        <v>25</v>
      </c>
      <c r="L1081" s="13">
        <v>0.7901291845933881</v>
      </c>
      <c r="M1081" s="13">
        <v>0.94555948613632079</v>
      </c>
      <c r="N1081" s="13">
        <v>0.95594603806837697</v>
      </c>
      <c r="O1081" s="13">
        <v>0.9149906368838292</v>
      </c>
    </row>
    <row r="1082" spans="1:19" x14ac:dyDescent="0.3">
      <c r="A1082" s="27"/>
      <c r="B1082" s="10">
        <v>5</v>
      </c>
      <c r="C1082" s="10">
        <v>32</v>
      </c>
      <c r="D1082" s="13">
        <v>0.81526600000000005</v>
      </c>
      <c r="E1082" s="13">
        <v>1.780895686993454</v>
      </c>
      <c r="F1082" s="13">
        <v>1.3478294568375111</v>
      </c>
      <c r="G1082" s="13">
        <v>1.1523455283040145</v>
      </c>
      <c r="H1082" s="13">
        <v>0.60487326186868262</v>
      </c>
      <c r="I1082" s="13">
        <v>33.127979218960604</v>
      </c>
      <c r="J1082" s="13">
        <v>32.351325120140743</v>
      </c>
      <c r="K1082" s="10">
        <v>25</v>
      </c>
      <c r="L1082" s="13">
        <v>1.0246254544325986</v>
      </c>
      <c r="M1082" s="13">
        <v>1.0352493505925189</v>
      </c>
      <c r="N1082" s="13">
        <v>1.0109789100043982</v>
      </c>
      <c r="O1082" s="13">
        <v>1.2567989520384739</v>
      </c>
    </row>
    <row r="1083" spans="1:19" x14ac:dyDescent="0.3">
      <c r="A1083" s="27"/>
      <c r="B1083" s="10">
        <v>5</v>
      </c>
      <c r="C1083" s="10">
        <v>32</v>
      </c>
      <c r="D1083" s="13">
        <v>0.95545100000000005</v>
      </c>
      <c r="E1083" s="13">
        <v>1.3181194527600437</v>
      </c>
      <c r="F1083" s="13">
        <v>0.99758803338999691</v>
      </c>
      <c r="G1083" s="13">
        <v>1.1117538943969227</v>
      </c>
      <c r="H1083" s="13">
        <v>0.95776108776404723</v>
      </c>
      <c r="I1083" s="13">
        <v>31.322948455576686</v>
      </c>
      <c r="J1083" s="13">
        <v>32.310733486233659</v>
      </c>
      <c r="K1083" s="10">
        <v>25</v>
      </c>
      <c r="L1083" s="13">
        <v>0.75837049477096763</v>
      </c>
      <c r="M1083" s="13">
        <v>0.97884213923677144</v>
      </c>
      <c r="N1083" s="13">
        <v>1.0097104214448018</v>
      </c>
      <c r="O1083" s="13">
        <v>0.793730389911118</v>
      </c>
    </row>
    <row r="1084" spans="1:19" x14ac:dyDescent="0.3">
      <c r="A1084" s="27"/>
      <c r="B1084" s="10">
        <v>5</v>
      </c>
      <c r="C1084" s="10">
        <v>28</v>
      </c>
      <c r="D1084" s="13">
        <v>0.57321500000000003</v>
      </c>
      <c r="E1084" s="13">
        <v>1.4678865813037176</v>
      </c>
      <c r="F1084" s="13">
        <v>1.1109357993436104</v>
      </c>
      <c r="G1084" s="13">
        <v>1.7651481211169413</v>
      </c>
      <c r="H1084" s="13">
        <v>0.51597491082624269</v>
      </c>
      <c r="I1084" s="13">
        <v>34.185273566985728</v>
      </c>
      <c r="J1084" s="13">
        <v>32.964127712953669</v>
      </c>
      <c r="K1084" s="10">
        <v>25</v>
      </c>
      <c r="L1084" s="13">
        <v>0.84453792909284731</v>
      </c>
      <c r="M1084" s="13">
        <v>1.2209026273923473</v>
      </c>
      <c r="N1084" s="13">
        <v>1.1772902754626311</v>
      </c>
      <c r="O1084" s="13">
        <v>1.473335361239408</v>
      </c>
    </row>
    <row r="1085" spans="1:19" x14ac:dyDescent="0.3">
      <c r="A1085" s="27"/>
      <c r="B1085" s="10">
        <v>5</v>
      </c>
      <c r="C1085" s="10">
        <v>30</v>
      </c>
      <c r="D1085" s="13">
        <v>0.67707200000000001</v>
      </c>
      <c r="E1085" s="13">
        <v>1.6202660082153724</v>
      </c>
      <c r="F1085" s="13">
        <v>1.2262606225252959</v>
      </c>
      <c r="G1085" s="13">
        <v>1.0765193026538757</v>
      </c>
      <c r="H1085" s="13">
        <v>0.55214363697471913</v>
      </c>
      <c r="I1085" s="13">
        <v>33.315801117780282</v>
      </c>
      <c r="J1085" s="13">
        <v>32.27549889449061</v>
      </c>
      <c r="K1085" s="10">
        <v>25</v>
      </c>
      <c r="L1085" s="13">
        <v>0.93220833038912865</v>
      </c>
      <c r="M1085" s="13">
        <v>1.1105267039260094</v>
      </c>
      <c r="N1085" s="13">
        <v>1.0758499631496869</v>
      </c>
      <c r="O1085" s="13">
        <v>1.3768230415511624</v>
      </c>
    </row>
    <row r="1086" spans="1:19" x14ac:dyDescent="0.3">
      <c r="A1086" s="27"/>
      <c r="B1086" s="10">
        <v>5</v>
      </c>
      <c r="C1086" s="10">
        <v>32</v>
      </c>
      <c r="D1086" s="13">
        <v>0.68955699999999998</v>
      </c>
      <c r="E1086" s="13">
        <v>1.1344060465014485</v>
      </c>
      <c r="F1086" s="13">
        <v>0.85854881712387232</v>
      </c>
      <c r="G1086" s="13">
        <v>1.2497791700215957</v>
      </c>
      <c r="H1086" s="13">
        <v>0.8031657446224284</v>
      </c>
      <c r="I1086" s="13">
        <v>32.233950446909454</v>
      </c>
      <c r="J1086" s="13">
        <v>32.448758761858329</v>
      </c>
      <c r="K1086" s="10">
        <v>25</v>
      </c>
      <c r="L1086" s="13">
        <v>0.65267231505845447</v>
      </c>
      <c r="M1086" s="13">
        <v>1.0073109514659204</v>
      </c>
      <c r="N1086" s="13">
        <v>1.0140237113080728</v>
      </c>
      <c r="O1086" s="13">
        <v>0.94650959247524791</v>
      </c>
    </row>
    <row r="1087" spans="1:19" x14ac:dyDescent="0.3">
      <c r="A1087" s="27"/>
      <c r="B1087" s="10">
        <v>5</v>
      </c>
      <c r="C1087" s="10">
        <v>36</v>
      </c>
      <c r="D1087" s="13">
        <v>0.67207499999999998</v>
      </c>
      <c r="E1087" s="13">
        <v>1.6266023900773399</v>
      </c>
      <c r="F1087" s="13">
        <v>1.231056165681307</v>
      </c>
      <c r="G1087" s="13">
        <v>2.1188218115848505</v>
      </c>
      <c r="H1087" s="13">
        <v>0.54593366146543898</v>
      </c>
      <c r="I1087" s="13">
        <v>34.389153504257656</v>
      </c>
      <c r="J1087" s="13">
        <v>33.317801403421583</v>
      </c>
      <c r="K1087" s="10">
        <v>25</v>
      </c>
      <c r="L1087" s="13">
        <v>0.93585392186997396</v>
      </c>
      <c r="M1087" s="13">
        <v>0.95525426400715707</v>
      </c>
      <c r="N1087" s="13">
        <v>0.92549448342837737</v>
      </c>
      <c r="O1087" s="13">
        <v>1.3924843534872953</v>
      </c>
    </row>
    <row r="1088" spans="1:19" x14ac:dyDescent="0.3">
      <c r="A1088" s="27"/>
      <c r="B1088" s="10">
        <v>5</v>
      </c>
      <c r="C1088" s="10">
        <v>34</v>
      </c>
      <c r="D1088" s="13">
        <v>0.48575299999999999</v>
      </c>
      <c r="E1088" s="13">
        <v>1.1138225089709901</v>
      </c>
      <c r="F1088" s="13">
        <v>0.84297064575084324</v>
      </c>
      <c r="G1088" s="13">
        <v>1.3373911925440891</v>
      </c>
      <c r="H1088" s="13">
        <v>0.57623951966599551</v>
      </c>
      <c r="I1088" s="13">
        <v>33.456193594214113</v>
      </c>
      <c r="J1088" s="13">
        <v>32.536370784380821</v>
      </c>
      <c r="K1088" s="10">
        <v>25</v>
      </c>
      <c r="L1088" s="13">
        <v>0.6408297255963048</v>
      </c>
      <c r="M1088" s="13">
        <v>0.98400569394747395</v>
      </c>
      <c r="N1088" s="13">
        <v>0.95695208189355352</v>
      </c>
      <c r="O1088" s="13">
        <v>1.319250165405679</v>
      </c>
    </row>
    <row r="1089" spans="1:15" x14ac:dyDescent="0.3">
      <c r="A1089" s="27"/>
      <c r="B1089" s="10">
        <v>5</v>
      </c>
      <c r="C1089" s="10">
        <v>32</v>
      </c>
      <c r="D1089" s="13">
        <v>0.74772899999999998</v>
      </c>
      <c r="E1089" s="13">
        <v>1.0230820974484813</v>
      </c>
      <c r="F1089" s="13">
        <v>0.77429587694275603</v>
      </c>
      <c r="G1089" s="13">
        <v>1.1562427337659378</v>
      </c>
      <c r="H1089" s="13">
        <v>0.96568898565280603</v>
      </c>
      <c r="I1089" s="13">
        <v>31.327797805501909</v>
      </c>
      <c r="J1089" s="13">
        <v>32.355222325602668</v>
      </c>
      <c r="K1089" s="10">
        <v>25</v>
      </c>
      <c r="L1089" s="13">
        <v>0.588622886043218</v>
      </c>
      <c r="M1089" s="13">
        <v>0.97899368142193466</v>
      </c>
      <c r="N1089" s="13">
        <v>1.0111006976750834</v>
      </c>
      <c r="O1089" s="13">
        <v>0.78721419931983116</v>
      </c>
    </row>
    <row r="1090" spans="1:15" x14ac:dyDescent="0.3">
      <c r="A1090" s="27"/>
      <c r="B1090" s="10">
        <v>5</v>
      </c>
      <c r="C1090" s="10">
        <v>32</v>
      </c>
      <c r="D1090" s="13">
        <v>0.67219399999999996</v>
      </c>
      <c r="E1090" s="13">
        <v>1.18198356318447</v>
      </c>
      <c r="F1090" s="13">
        <v>0.89455675343192975</v>
      </c>
      <c r="G1090" s="13">
        <v>1.2742460809237577</v>
      </c>
      <c r="H1090" s="13">
        <v>0.75142689093917814</v>
      </c>
      <c r="I1090" s="13">
        <v>32.517111626227866</v>
      </c>
      <c r="J1090" s="13">
        <v>32.473225672760492</v>
      </c>
      <c r="K1090" s="10">
        <v>25</v>
      </c>
      <c r="L1090" s="13">
        <v>0.68004569521100833</v>
      </c>
      <c r="M1090" s="13">
        <v>1.0161597383196208</v>
      </c>
      <c r="N1090" s="13">
        <v>1.0147883022737654</v>
      </c>
      <c r="O1090" s="13">
        <v>1.0116806981481661</v>
      </c>
    </row>
    <row r="1091" spans="1:15" x14ac:dyDescent="0.3">
      <c r="A1091" s="27"/>
      <c r="B1091" s="10">
        <v>5</v>
      </c>
      <c r="C1091" s="10">
        <v>33</v>
      </c>
      <c r="D1091" s="13">
        <v>0.88543300000000003</v>
      </c>
      <c r="E1091" s="13">
        <v>1.5324948600846839</v>
      </c>
      <c r="F1091" s="13">
        <v>1.1598330716165126</v>
      </c>
      <c r="G1091" s="13">
        <v>1.2315142024153425</v>
      </c>
      <c r="H1091" s="13">
        <v>0.76341416852852062</v>
      </c>
      <c r="I1091" s="13">
        <v>32.41444335977274</v>
      </c>
      <c r="J1091" s="13">
        <v>32.430493794252072</v>
      </c>
      <c r="K1091" s="10">
        <v>25</v>
      </c>
      <c r="L1091" s="13">
        <v>0.88170983505541078</v>
      </c>
      <c r="M1091" s="13">
        <v>0.98225585938705273</v>
      </c>
      <c r="N1091" s="13">
        <v>0.98274223618945677</v>
      </c>
      <c r="O1091" s="13">
        <v>0.99579509127783894</v>
      </c>
    </row>
    <row r="1092" spans="1:15" x14ac:dyDescent="0.3">
      <c r="A1092" s="27"/>
      <c r="B1092" s="10">
        <v>5</v>
      </c>
      <c r="C1092" s="10">
        <v>33</v>
      </c>
      <c r="D1092" s="13">
        <v>0.64026099999999997</v>
      </c>
      <c r="E1092" s="13">
        <v>1.0906046379050476</v>
      </c>
      <c r="F1092" s="13">
        <v>0.82539874034600547</v>
      </c>
      <c r="G1092" s="13">
        <v>1.3316696570795226</v>
      </c>
      <c r="H1092" s="13">
        <v>0.77569902727450724</v>
      </c>
      <c r="I1092" s="13">
        <v>32.453174520706987</v>
      </c>
      <c r="J1092" s="13">
        <v>32.530649248916255</v>
      </c>
      <c r="K1092" s="10">
        <v>25</v>
      </c>
      <c r="L1092" s="13">
        <v>0.62747149138548419</v>
      </c>
      <c r="M1092" s="13">
        <v>0.98342953093051477</v>
      </c>
      <c r="N1092" s="13">
        <v>0.98577724996715921</v>
      </c>
      <c r="O1092" s="13">
        <v>0.98002453903249487</v>
      </c>
    </row>
    <row r="1093" spans="1:15" x14ac:dyDescent="0.3">
      <c r="A1093" s="27"/>
      <c r="B1093" s="10">
        <v>5</v>
      </c>
      <c r="C1093" s="10">
        <v>34</v>
      </c>
      <c r="D1093" s="13">
        <v>0.67940500000000004</v>
      </c>
      <c r="E1093" s="13">
        <v>1.0046816678875592</v>
      </c>
      <c r="F1093" s="13">
        <v>0.76036994003258052</v>
      </c>
      <c r="G1093" s="13">
        <v>1.339121721074892</v>
      </c>
      <c r="H1093" s="13">
        <v>0.89351901519264254</v>
      </c>
      <c r="I1093" s="13">
        <v>31.871526645111679</v>
      </c>
      <c r="J1093" s="13">
        <v>32.538101312911621</v>
      </c>
      <c r="K1093" s="10">
        <v>25</v>
      </c>
      <c r="L1093" s="13">
        <v>0.57803633196354376</v>
      </c>
      <c r="M1093" s="13">
        <v>0.93739784250328473</v>
      </c>
      <c r="N1093" s="13">
        <v>0.95700297979151827</v>
      </c>
      <c r="O1093" s="13">
        <v>0.85079787750096592</v>
      </c>
    </row>
    <row r="1094" spans="1:15" x14ac:dyDescent="0.3">
      <c r="A1094" s="27"/>
      <c r="B1094" s="10">
        <v>5</v>
      </c>
      <c r="C1094" s="10">
        <v>32</v>
      </c>
      <c r="D1094" s="13">
        <v>0.54600400000000004</v>
      </c>
      <c r="E1094" s="13">
        <v>0.88255298232887747</v>
      </c>
      <c r="F1094" s="13">
        <v>0.66793968646801993</v>
      </c>
      <c r="G1094" s="13">
        <v>1.5526622959406413</v>
      </c>
      <c r="H1094" s="13">
        <v>0.81744506436980813</v>
      </c>
      <c r="I1094" s="13">
        <v>32.465436974091602</v>
      </c>
      <c r="J1094" s="13">
        <v>32.751641887777375</v>
      </c>
      <c r="K1094" s="10">
        <v>25</v>
      </c>
      <c r="L1094" s="13">
        <v>0.50777047593742375</v>
      </c>
      <c r="M1094" s="13">
        <v>1.0145449054403626</v>
      </c>
      <c r="N1094" s="13">
        <v>1.023488808993043</v>
      </c>
      <c r="O1094" s="13">
        <v>0.92997574365283719</v>
      </c>
    </row>
    <row r="1095" spans="1:15" x14ac:dyDescent="0.3">
      <c r="A1095" s="27"/>
      <c r="B1095" s="10">
        <v>5</v>
      </c>
      <c r="C1095" s="10">
        <v>32</v>
      </c>
      <c r="D1095" s="13">
        <v>0.70264800000000005</v>
      </c>
      <c r="E1095" s="13">
        <v>1.2316285071762998</v>
      </c>
      <c r="F1095" s="13">
        <v>0.93212937398681495</v>
      </c>
      <c r="G1095" s="13">
        <v>1.3861065272918178</v>
      </c>
      <c r="H1095" s="13">
        <v>0.75380952430959336</v>
      </c>
      <c r="I1095" s="13">
        <v>32.617058905743853</v>
      </c>
      <c r="J1095" s="13">
        <v>32.585086119128547</v>
      </c>
      <c r="K1095" s="10">
        <v>25</v>
      </c>
      <c r="L1095" s="13">
        <v>0.70860855471446704</v>
      </c>
      <c r="M1095" s="13">
        <v>1.0192830908044954</v>
      </c>
      <c r="N1095" s="13">
        <v>1.0182839412227671</v>
      </c>
      <c r="O1095" s="13">
        <v>1.0084829882309023</v>
      </c>
    </row>
    <row r="1096" spans="1:15" x14ac:dyDescent="0.3">
      <c r="A1096" s="27"/>
      <c r="B1096" s="10">
        <v>5</v>
      </c>
      <c r="C1096" s="10">
        <v>30</v>
      </c>
      <c r="D1096" s="13">
        <v>1.171897</v>
      </c>
      <c r="E1096" s="13">
        <v>2.4613416537531867</v>
      </c>
      <c r="F1096" s="13">
        <v>1.8628091518770089</v>
      </c>
      <c r="G1096" s="13">
        <v>2.5239072656549513</v>
      </c>
      <c r="H1096" s="13">
        <v>0.62910201982804836</v>
      </c>
      <c r="I1096" s="13">
        <v>34.378397166514709</v>
      </c>
      <c r="J1096" s="13">
        <v>33.72288685749168</v>
      </c>
      <c r="K1096" s="10">
        <v>25</v>
      </c>
      <c r="L1096" s="13">
        <v>1.4161151205595639</v>
      </c>
      <c r="M1096" s="13">
        <v>1.1459465722171569</v>
      </c>
      <c r="N1096" s="13">
        <v>1.124096228583056</v>
      </c>
      <c r="O1096" s="13">
        <v>1.2083955505983579</v>
      </c>
    </row>
    <row r="1097" spans="1:15" x14ac:dyDescent="0.3">
      <c r="A1097" s="27"/>
      <c r="B1097" s="10">
        <v>5</v>
      </c>
      <c r="C1097" s="10">
        <v>31</v>
      </c>
      <c r="D1097" s="13">
        <v>0.87366699999999997</v>
      </c>
      <c r="E1097" s="13">
        <v>1.4277152650301261</v>
      </c>
      <c r="F1097" s="13">
        <v>1.0805330734630789</v>
      </c>
      <c r="G1097" s="13">
        <v>1.6715961113210118</v>
      </c>
      <c r="H1097" s="13">
        <v>0.80855183562306077</v>
      </c>
      <c r="I1097" s="13">
        <v>32.628836933205712</v>
      </c>
      <c r="J1097" s="13">
        <v>32.870575703157741</v>
      </c>
      <c r="K1097" s="10">
        <v>25</v>
      </c>
      <c r="L1097" s="13">
        <v>0.82142565278570856</v>
      </c>
      <c r="M1097" s="13">
        <v>1.0525431268776035</v>
      </c>
      <c r="N1097" s="13">
        <v>1.0603411517147658</v>
      </c>
      <c r="O1097" s="13">
        <v>0.94020450902427188</v>
      </c>
    </row>
    <row r="1098" spans="1:15" x14ac:dyDescent="0.3">
      <c r="A1098" s="27"/>
      <c r="B1098" s="10">
        <v>5</v>
      </c>
      <c r="C1098" s="10">
        <v>32</v>
      </c>
      <c r="D1098" s="13">
        <v>0.69866799999999996</v>
      </c>
      <c r="E1098" s="13">
        <v>1.404727959938147</v>
      </c>
      <c r="F1098" s="13">
        <v>1.0631356665500515</v>
      </c>
      <c r="G1098" s="13">
        <v>1.2085402685915392</v>
      </c>
      <c r="H1098" s="13">
        <v>0.65717671035083014</v>
      </c>
      <c r="I1098" s="13">
        <v>32.922656716837388</v>
      </c>
      <c r="J1098" s="13">
        <v>32.407519860428266</v>
      </c>
      <c r="K1098" s="10">
        <v>25</v>
      </c>
      <c r="L1098" s="13">
        <v>0.80820007304060104</v>
      </c>
      <c r="M1098" s="13">
        <v>1.0288330224011684</v>
      </c>
      <c r="N1098" s="13">
        <v>1.0127349956383833</v>
      </c>
      <c r="O1098" s="13">
        <v>1.1567727061216502</v>
      </c>
    </row>
    <row r="1099" spans="1:15" x14ac:dyDescent="0.3">
      <c r="A1099" s="27"/>
      <c r="B1099" s="10">
        <v>5</v>
      </c>
      <c r="C1099" s="10">
        <v>32</v>
      </c>
      <c r="D1099" s="13">
        <v>0.80722400000000005</v>
      </c>
      <c r="E1099" s="13">
        <v>1.2734325480979718</v>
      </c>
      <c r="F1099" s="13">
        <v>0.9637677895215242</v>
      </c>
      <c r="G1099" s="13">
        <v>1.4086686942896904</v>
      </c>
      <c r="H1099" s="13">
        <v>0.83757105059586767</v>
      </c>
      <c r="I1099" s="13">
        <v>32.220813441310355</v>
      </c>
      <c r="J1099" s="13">
        <v>32.60764828612642</v>
      </c>
      <c r="K1099" s="10">
        <v>25</v>
      </c>
      <c r="L1099" s="13">
        <v>0.73266020734034287</v>
      </c>
      <c r="M1099" s="13">
        <v>1.0069004200409486</v>
      </c>
      <c r="N1099" s="13">
        <v>1.0189890089414506</v>
      </c>
      <c r="O1099" s="13">
        <v>0.90762936600044453</v>
      </c>
    </row>
    <row r="1100" spans="1:15" x14ac:dyDescent="0.3">
      <c r="A1100" s="27"/>
      <c r="B1100" s="10">
        <v>5</v>
      </c>
      <c r="C1100" s="10">
        <v>31</v>
      </c>
      <c r="D1100" s="13">
        <v>0.95316000000000001</v>
      </c>
      <c r="E1100" s="13">
        <v>1.4017094901102094</v>
      </c>
      <c r="F1100" s="13">
        <v>1.060851207904673</v>
      </c>
      <c r="G1100" s="13">
        <v>1.819093254267925</v>
      </c>
      <c r="H1100" s="13">
        <v>0.89848603922752002</v>
      </c>
      <c r="I1100" s="13">
        <v>32.326663058130329</v>
      </c>
      <c r="J1100" s="13">
        <v>33.018072846104658</v>
      </c>
      <c r="K1100" s="10">
        <v>25</v>
      </c>
      <c r="L1100" s="13">
        <v>0.8064634182540632</v>
      </c>
      <c r="M1100" s="13">
        <v>1.0427955825203332</v>
      </c>
      <c r="N1100" s="13">
        <v>1.0650991240678922</v>
      </c>
      <c r="O1100" s="13">
        <v>0.84609448387895336</v>
      </c>
    </row>
    <row r="1101" spans="1:15" x14ac:dyDescent="0.3">
      <c r="A1101" s="27"/>
      <c r="B1101" s="10">
        <v>5</v>
      </c>
      <c r="C1101" s="10">
        <v>34</v>
      </c>
      <c r="D1101" s="13">
        <v>0.52577799999999997</v>
      </c>
      <c r="E1101" s="13">
        <v>0.98387297353589986</v>
      </c>
      <c r="F1101" s="13">
        <v>0.74462136395913081</v>
      </c>
      <c r="G1101" s="13">
        <v>1.8873286528707662</v>
      </c>
      <c r="H1101" s="13">
        <v>0.70610114811164315</v>
      </c>
      <c r="I1101" s="13">
        <v>33.356822912312552</v>
      </c>
      <c r="J1101" s="13">
        <v>33.086308244707496</v>
      </c>
      <c r="K1101" s="10">
        <v>25</v>
      </c>
      <c r="L1101" s="13">
        <v>0.56606420015260495</v>
      </c>
      <c r="M1101" s="13">
        <v>0.98108302683272208</v>
      </c>
      <c r="N1101" s="13">
        <v>0.97312671307963228</v>
      </c>
      <c r="O1101" s="13">
        <v>1.0766220727238587</v>
      </c>
    </row>
    <row r="1102" spans="1:15" x14ac:dyDescent="0.3">
      <c r="A1102" s="27"/>
      <c r="B1102" s="10">
        <v>5</v>
      </c>
      <c r="C1102" s="10">
        <v>32</v>
      </c>
      <c r="D1102" s="13">
        <v>0.77128200000000002</v>
      </c>
      <c r="E1102" s="13">
        <v>1.1236154157235316</v>
      </c>
      <c r="F1102" s="13">
        <v>0.85038217933225224</v>
      </c>
      <c r="G1102" s="13">
        <v>1.3414284416734077</v>
      </c>
      <c r="H1102" s="13">
        <v>0.90698278814548505</v>
      </c>
      <c r="I1102" s="13">
        <v>31.806514500945983</v>
      </c>
      <c r="J1102" s="13">
        <v>32.54040803351014</v>
      </c>
      <c r="K1102" s="10">
        <v>25</v>
      </c>
      <c r="L1102" s="13">
        <v>0.64646400367604939</v>
      </c>
      <c r="M1102" s="13">
        <v>0.99395357815456198</v>
      </c>
      <c r="N1102" s="13">
        <v>1.0168877510471919</v>
      </c>
      <c r="O1102" s="13">
        <v>0.83816814560180242</v>
      </c>
    </row>
    <row r="1103" spans="1:15" x14ac:dyDescent="0.3">
      <c r="A1103" s="27"/>
      <c r="B1103" s="10">
        <v>5</v>
      </c>
      <c r="C1103" s="10">
        <v>33</v>
      </c>
      <c r="D1103" s="13">
        <v>0.95620899999999998</v>
      </c>
      <c r="E1103" s="13">
        <v>1.3922612430981027</v>
      </c>
      <c r="F1103" s="13">
        <v>1.0537005220271116</v>
      </c>
      <c r="G1103" s="13">
        <v>1.3978103200924363</v>
      </c>
      <c r="H1103" s="13">
        <v>0.90747701079282261</v>
      </c>
      <c r="I1103" s="13">
        <v>31.860425266128324</v>
      </c>
      <c r="J1103" s="13">
        <v>32.596789911929164</v>
      </c>
      <c r="K1103" s="10">
        <v>25</v>
      </c>
      <c r="L1103" s="13">
        <v>0.80102743766346807</v>
      </c>
      <c r="M1103" s="13">
        <v>0.96546743230691889</v>
      </c>
      <c r="N1103" s="13">
        <v>0.98778151248270196</v>
      </c>
      <c r="O1103" s="13">
        <v>0.83771166937716346</v>
      </c>
    </row>
    <row r="1104" spans="1:15" x14ac:dyDescent="0.3">
      <c r="A1104" s="27"/>
      <c r="B1104" s="10">
        <v>5</v>
      </c>
      <c r="C1104" s="10">
        <v>32</v>
      </c>
      <c r="D1104" s="13">
        <v>0.61944600000000005</v>
      </c>
      <c r="E1104" s="13">
        <v>1.40054782689386</v>
      </c>
      <c r="F1104" s="13">
        <v>1.0599720301328612</v>
      </c>
      <c r="G1104" s="13">
        <v>1.4684992260178513</v>
      </c>
      <c r="H1104" s="13">
        <v>0.58439843919500045</v>
      </c>
      <c r="I1104" s="13">
        <v>33.546507030042847</v>
      </c>
      <c r="J1104" s="13">
        <v>32.667478817854587</v>
      </c>
      <c r="K1104" s="10">
        <v>25</v>
      </c>
      <c r="L1104" s="13">
        <v>0.80579506372345122</v>
      </c>
      <c r="M1104" s="13">
        <v>1.048328344688839</v>
      </c>
      <c r="N1104" s="13">
        <v>1.0208587130579558</v>
      </c>
      <c r="O1104" s="13">
        <v>1.3008318137875636</v>
      </c>
    </row>
    <row r="1105" spans="1:15" x14ac:dyDescent="0.3">
      <c r="A1105" s="27"/>
      <c r="B1105" s="10">
        <v>5</v>
      </c>
      <c r="C1105" s="10">
        <v>34</v>
      </c>
      <c r="D1105" s="13">
        <v>0.63119599999999998</v>
      </c>
      <c r="E1105" s="13">
        <v>1.1989360387299335</v>
      </c>
      <c r="F1105" s="13">
        <v>0.90738684004136361</v>
      </c>
      <c r="G1105" s="13">
        <v>1.5828398938467831</v>
      </c>
      <c r="H1105" s="13">
        <v>0.69561952206759647</v>
      </c>
      <c r="I1105" s="13">
        <v>33.104742283508799</v>
      </c>
      <c r="J1105" s="13">
        <v>32.781819485683513</v>
      </c>
      <c r="K1105" s="10">
        <v>25</v>
      </c>
      <c r="L1105" s="13">
        <v>0.68979917941920044</v>
      </c>
      <c r="M1105" s="13">
        <v>0.97366889069143525</v>
      </c>
      <c r="N1105" s="13">
        <v>0.96417116134363279</v>
      </c>
      <c r="O1105" s="13">
        <v>1.0928446622272645</v>
      </c>
    </row>
    <row r="1106" spans="1:15" x14ac:dyDescent="0.3">
      <c r="A1106" s="27"/>
      <c r="B1106" s="10">
        <v>5</v>
      </c>
      <c r="C1106" s="10">
        <v>32</v>
      </c>
      <c r="D1106" s="13">
        <v>0.62851199999999996</v>
      </c>
      <c r="E1106" s="13">
        <v>1.310424280372386</v>
      </c>
      <c r="F1106" s="13">
        <v>0.99176412124551994</v>
      </c>
      <c r="G1106" s="13">
        <v>1.8908432164533695</v>
      </c>
      <c r="H1106" s="13">
        <v>0.63373133443330754</v>
      </c>
      <c r="I1106" s="13">
        <v>33.722186544286835</v>
      </c>
      <c r="J1106" s="13">
        <v>33.089822808290101</v>
      </c>
      <c r="K1106" s="10">
        <v>25</v>
      </c>
      <c r="L1106" s="13">
        <v>0.75394313298766624</v>
      </c>
      <c r="M1106" s="13">
        <v>1.0538183295089636</v>
      </c>
      <c r="N1106" s="13">
        <v>1.0340569627590657</v>
      </c>
      <c r="O1106" s="13">
        <v>1.199568398038011</v>
      </c>
    </row>
    <row r="1107" spans="1:15" x14ac:dyDescent="0.3">
      <c r="A1107" s="27"/>
      <c r="B1107" s="10">
        <v>5</v>
      </c>
      <c r="C1107" s="10">
        <v>31</v>
      </c>
      <c r="D1107" s="13">
        <v>0.76498299999999997</v>
      </c>
      <c r="E1107" s="13">
        <v>1.1580419042365611</v>
      </c>
      <c r="F1107" s="13">
        <v>0.87643706601215343</v>
      </c>
      <c r="G1107" s="13">
        <v>2.157359632434483</v>
      </c>
      <c r="H1107" s="13">
        <v>0.87283277906161949</v>
      </c>
      <c r="I1107" s="13">
        <v>32.793195737126389</v>
      </c>
      <c r="J1107" s="13">
        <v>33.356339224271217</v>
      </c>
      <c r="K1107" s="10">
        <v>25</v>
      </c>
      <c r="L1107" s="13">
        <v>0.66627103487658657</v>
      </c>
      <c r="M1107" s="13">
        <v>1.0578450237782706</v>
      </c>
      <c r="N1107" s="13">
        <v>1.0760109427184263</v>
      </c>
      <c r="O1107" s="13">
        <v>0.87096188395897245</v>
      </c>
    </row>
    <row r="1108" spans="1:15" x14ac:dyDescent="0.3">
      <c r="A1108" s="27"/>
      <c r="B1108" s="10">
        <v>5</v>
      </c>
      <c r="C1108" s="10">
        <v>32</v>
      </c>
      <c r="D1108" s="13">
        <v>0.68284999999999996</v>
      </c>
      <c r="E1108" s="13">
        <v>1.2512289046564384</v>
      </c>
      <c r="F1108" s="13">
        <v>0.94696347869176478</v>
      </c>
      <c r="G1108" s="13">
        <v>1.4761790074934595</v>
      </c>
      <c r="H1108" s="13">
        <v>0.72109433506703025</v>
      </c>
      <c r="I1108" s="13">
        <v>32.870707332158311</v>
      </c>
      <c r="J1108" s="13">
        <v>32.675158599330189</v>
      </c>
      <c r="K1108" s="10">
        <v>25</v>
      </c>
      <c r="L1108" s="13">
        <v>0.71988550165853604</v>
      </c>
      <c r="M1108" s="13">
        <v>1.0272096041299472</v>
      </c>
      <c r="N1108" s="13">
        <v>1.0210987062290684</v>
      </c>
      <c r="O1108" s="13">
        <v>1.0542366576239819</v>
      </c>
    </row>
    <row r="1109" spans="1:15" x14ac:dyDescent="0.3">
      <c r="A1109" s="27"/>
      <c r="B1109" s="10">
        <v>5</v>
      </c>
      <c r="C1109" s="10">
        <v>32</v>
      </c>
      <c r="D1109" s="13">
        <v>0.89535200000000004</v>
      </c>
      <c r="E1109" s="13">
        <v>1.2865156016711037</v>
      </c>
      <c r="F1109" s="13">
        <v>0.97366939415790799</v>
      </c>
      <c r="G1109" s="13">
        <v>1.4410026006885146</v>
      </c>
      <c r="H1109" s="13">
        <v>0.91956469554469067</v>
      </c>
      <c r="I1109" s="13">
        <v>31.843179122965061</v>
      </c>
      <c r="J1109" s="13">
        <v>32.639982192525245</v>
      </c>
      <c r="K1109" s="10">
        <v>25</v>
      </c>
      <c r="L1109" s="13">
        <v>0.74018744759963473</v>
      </c>
      <c r="M1109" s="13">
        <v>0.99509934759265817</v>
      </c>
      <c r="N1109" s="13">
        <v>1.0199994435164139</v>
      </c>
      <c r="O1109" s="13">
        <v>0.82669994326213014</v>
      </c>
    </row>
    <row r="1110" spans="1:15" x14ac:dyDescent="0.3">
      <c r="A1110" s="27"/>
      <c r="B1110" s="10">
        <v>5</v>
      </c>
      <c r="C1110" s="10">
        <v>31</v>
      </c>
      <c r="D1110" s="13">
        <v>0.60243500000000005</v>
      </c>
      <c r="E1110" s="13">
        <v>1.1272032362076576</v>
      </c>
      <c r="F1110" s="13">
        <v>0.8530975377722031</v>
      </c>
      <c r="G1110" s="13">
        <v>1.3020650733169228</v>
      </c>
      <c r="H1110" s="13">
        <v>0.70617364759158907</v>
      </c>
      <c r="I1110" s="13">
        <v>32.771196835358978</v>
      </c>
      <c r="J1110" s="13">
        <v>32.501044665153657</v>
      </c>
      <c r="K1110" s="10">
        <v>25</v>
      </c>
      <c r="L1110" s="13">
        <v>0.64852823024519568</v>
      </c>
      <c r="M1110" s="13">
        <v>1.0571353817857736</v>
      </c>
      <c r="N1110" s="13">
        <v>1.0484207956501179</v>
      </c>
      <c r="O1110" s="13">
        <v>1.0765115410711457</v>
      </c>
    </row>
    <row r="1111" spans="1:15" x14ac:dyDescent="0.3">
      <c r="A1111" s="27"/>
      <c r="B1111" s="10">
        <v>5</v>
      </c>
      <c r="C1111" s="10">
        <v>35</v>
      </c>
      <c r="D1111" s="13">
        <v>0.69974499999999995</v>
      </c>
      <c r="E1111" s="13">
        <v>0.98042775195667831</v>
      </c>
      <c r="F1111" s="13">
        <v>0.74201392818188627</v>
      </c>
      <c r="G1111" s="13">
        <v>1.4741530230060254</v>
      </c>
      <c r="H1111" s="13">
        <v>0.94303485881261628</v>
      </c>
      <c r="I1111" s="13">
        <v>31.758978728942942</v>
      </c>
      <c r="J1111" s="13">
        <v>32.673132614842757</v>
      </c>
      <c r="K1111" s="10">
        <v>25</v>
      </c>
      <c r="L1111" s="13">
        <v>0.56408201683214865</v>
      </c>
      <c r="M1111" s="13">
        <v>0.90739939225551269</v>
      </c>
      <c r="N1111" s="13">
        <v>0.93351807470979309</v>
      </c>
      <c r="O1111" s="13">
        <v>0.8061251124797586</v>
      </c>
    </row>
    <row r="1112" spans="1:15" x14ac:dyDescent="0.3">
      <c r="A1112" s="27"/>
      <c r="B1112" s="10">
        <v>5</v>
      </c>
      <c r="C1112" s="10">
        <v>31</v>
      </c>
      <c r="D1112" s="13">
        <v>0.78371599999999997</v>
      </c>
      <c r="E1112" s="13">
        <v>1.097782907856458</v>
      </c>
      <c r="F1112" s="13">
        <v>0.83083144691063104</v>
      </c>
      <c r="G1112" s="13">
        <v>1.3451025271469255</v>
      </c>
      <c r="H1112" s="13">
        <v>0.94329120896202778</v>
      </c>
      <c r="I1112" s="13">
        <v>31.628646482336784</v>
      </c>
      <c r="J1112" s="13">
        <v>32.544082118983653</v>
      </c>
      <c r="K1112" s="10">
        <v>25</v>
      </c>
      <c r="L1112" s="13">
        <v>0.63160145709022508</v>
      </c>
      <c r="M1112" s="13">
        <v>1.0202789187850576</v>
      </c>
      <c r="N1112" s="13">
        <v>1.049809100612376</v>
      </c>
      <c r="O1112" s="13">
        <v>0.80590603878219291</v>
      </c>
    </row>
    <row r="1113" spans="1:15" x14ac:dyDescent="0.3">
      <c r="A1113" s="27"/>
      <c r="B1113" s="10">
        <v>5</v>
      </c>
      <c r="C1113" s="10">
        <v>31</v>
      </c>
      <c r="D1113" s="13">
        <v>0.66472900000000001</v>
      </c>
      <c r="E1113" s="13">
        <v>0.97433102868381227</v>
      </c>
      <c r="F1113" s="13">
        <v>0.73739976505185578</v>
      </c>
      <c r="G1113" s="13">
        <v>1.7964590502930575</v>
      </c>
      <c r="H1113" s="13">
        <v>0.90144997531054893</v>
      </c>
      <c r="I1113" s="13">
        <v>32.289209173740318</v>
      </c>
      <c r="J1113" s="13">
        <v>32.995438642129791</v>
      </c>
      <c r="K1113" s="10">
        <v>25</v>
      </c>
      <c r="L1113" s="13">
        <v>0.56057431118738055</v>
      </c>
      <c r="M1113" s="13">
        <v>1.0415873927013006</v>
      </c>
      <c r="N1113" s="13">
        <v>1.0643689884557996</v>
      </c>
      <c r="O1113" s="13">
        <v>0.84331255472136846</v>
      </c>
    </row>
    <row r="1114" spans="1:15" x14ac:dyDescent="0.3">
      <c r="A1114" s="27"/>
      <c r="B1114" s="10">
        <v>5</v>
      </c>
      <c r="C1114" s="10">
        <v>35</v>
      </c>
      <c r="D1114" s="13">
        <v>0.82565100000000002</v>
      </c>
      <c r="E1114" s="13">
        <v>1.6418986559878139</v>
      </c>
      <c r="F1114" s="13">
        <v>1.2426327885707487</v>
      </c>
      <c r="G1114" s="13">
        <v>2.0551328249990681</v>
      </c>
      <c r="H1114" s="13">
        <v>0.66443683732959213</v>
      </c>
      <c r="I1114" s="13">
        <v>33.732948638351111</v>
      </c>
      <c r="J1114" s="13">
        <v>33.254112416835802</v>
      </c>
      <c r="K1114" s="10">
        <v>25</v>
      </c>
      <c r="L1114" s="13">
        <v>0.94465451784204946</v>
      </c>
      <c r="M1114" s="13">
        <v>0.96379853252431746</v>
      </c>
      <c r="N1114" s="13">
        <v>0.95011749762388009</v>
      </c>
      <c r="O1114" s="13">
        <v>1.1441329542894629</v>
      </c>
    </row>
    <row r="1115" spans="1:15" x14ac:dyDescent="0.3">
      <c r="A1115" s="27"/>
      <c r="B1115" s="10">
        <v>5</v>
      </c>
      <c r="C1115" s="10">
        <v>34</v>
      </c>
      <c r="D1115" s="13">
        <v>0.55844700000000003</v>
      </c>
      <c r="E1115" s="13">
        <v>1.4605485562416203</v>
      </c>
      <c r="F1115" s="13">
        <v>1.1053821858411801</v>
      </c>
      <c r="G1115" s="13">
        <v>1.6995567824559197</v>
      </c>
      <c r="H1115" s="13">
        <v>0.50520716468307281</v>
      </c>
      <c r="I1115" s="13">
        <v>34.173520959040552</v>
      </c>
      <c r="J1115" s="13">
        <v>32.898536374292647</v>
      </c>
      <c r="K1115" s="10">
        <v>25</v>
      </c>
      <c r="L1115" s="13">
        <v>0.84031604944048954</v>
      </c>
      <c r="M1115" s="13">
        <v>1.0051035576188398</v>
      </c>
      <c r="N1115" s="13">
        <v>0.96760401100860727</v>
      </c>
      <c r="O1115" s="13">
        <v>1.5047373330691891</v>
      </c>
    </row>
    <row r="1116" spans="1:15" x14ac:dyDescent="0.3">
      <c r="A1116" s="27"/>
      <c r="B1116" s="10">
        <v>5</v>
      </c>
      <c r="C1116" s="10">
        <v>32</v>
      </c>
      <c r="D1116" s="13">
        <v>1.030886</v>
      </c>
      <c r="E1116" s="13">
        <v>1.4861875945312379</v>
      </c>
      <c r="F1116" s="13">
        <v>1.1247864953154039</v>
      </c>
      <c r="G1116" s="13">
        <v>1.4017680271289141</v>
      </c>
      <c r="H1116" s="13">
        <v>0.91651704949651525</v>
      </c>
      <c r="I1116" s="13">
        <v>31.819182779646336</v>
      </c>
      <c r="J1116" s="13">
        <v>32.600747618965642</v>
      </c>
      <c r="K1116" s="10">
        <v>25</v>
      </c>
      <c r="L1116" s="13">
        <v>0.85506728470405768</v>
      </c>
      <c r="M1116" s="13">
        <v>0.99434946186394801</v>
      </c>
      <c r="N1116" s="13">
        <v>1.0187733630926763</v>
      </c>
      <c r="O1116" s="13">
        <v>0.82944892520032065</v>
      </c>
    </row>
    <row r="1117" spans="1:15" x14ac:dyDescent="0.3">
      <c r="A1117" s="27"/>
      <c r="B1117" s="10">
        <v>5</v>
      </c>
      <c r="C1117" s="10">
        <v>31</v>
      </c>
      <c r="D1117" s="13">
        <v>0.59558100000000003</v>
      </c>
      <c r="E1117" s="13">
        <v>1.0072659083633799</v>
      </c>
      <c r="F1117" s="13">
        <v>0.7623257622979166</v>
      </c>
      <c r="G1117" s="13">
        <v>1.2031242372562221</v>
      </c>
      <c r="H1117" s="13">
        <v>0.78126836249730103</v>
      </c>
      <c r="I1117" s="13">
        <v>32.296782424769717</v>
      </c>
      <c r="J1117" s="13">
        <v>32.402103829092951</v>
      </c>
      <c r="K1117" s="10">
        <v>25</v>
      </c>
      <c r="L1117" s="13">
        <v>0.5795231560326003</v>
      </c>
      <c r="M1117" s="13">
        <v>1.0418316911216037</v>
      </c>
      <c r="N1117" s="13">
        <v>1.045229155777192</v>
      </c>
      <c r="O1117" s="13">
        <v>0.9730383541996811</v>
      </c>
    </row>
    <row r="1118" spans="1:15" x14ac:dyDescent="0.3">
      <c r="A1118" s="27"/>
      <c r="B1118" s="10">
        <v>5</v>
      </c>
      <c r="C1118" s="10">
        <v>34</v>
      </c>
      <c r="D1118" s="13">
        <v>1.164021</v>
      </c>
      <c r="E1118" s="13">
        <v>1.6621351550484518</v>
      </c>
      <c r="F1118" s="13">
        <v>1.257948311953951</v>
      </c>
      <c r="G1118" s="13">
        <v>1.1348294102906695</v>
      </c>
      <c r="H1118" s="13">
        <v>0.9253329321551732</v>
      </c>
      <c r="I1118" s="13">
        <v>31.508164749514805</v>
      </c>
      <c r="J1118" s="13">
        <v>32.333809002127403</v>
      </c>
      <c r="K1118" s="10">
        <v>25</v>
      </c>
      <c r="L1118" s="13">
        <v>0.95629744123030014</v>
      </c>
      <c r="M1118" s="13">
        <v>0.92671072792690601</v>
      </c>
      <c r="N1118" s="13">
        <v>0.95099438241551182</v>
      </c>
      <c r="O1118" s="13">
        <v>0.82154655391122677</v>
      </c>
    </row>
    <row r="1119" spans="1:15" x14ac:dyDescent="0.3">
      <c r="A1119" s="27"/>
      <c r="B1119" s="10">
        <v>5</v>
      </c>
      <c r="C1119" s="10">
        <v>34</v>
      </c>
      <c r="D1119" s="13">
        <v>0.91656899999999997</v>
      </c>
      <c r="E1119" s="13">
        <v>1.3426790511657818</v>
      </c>
      <c r="F1119" s="13">
        <v>1.0161753939081397</v>
      </c>
      <c r="G1119" s="13">
        <v>1.2413190743049984</v>
      </c>
      <c r="H1119" s="13">
        <v>0.9019791322391103</v>
      </c>
      <c r="I1119" s="13">
        <v>31.731423413109447</v>
      </c>
      <c r="J1119" s="13">
        <v>32.440298666141729</v>
      </c>
      <c r="K1119" s="10">
        <v>25</v>
      </c>
      <c r="L1119" s="13">
        <v>0.77250068210363743</v>
      </c>
      <c r="M1119" s="13">
        <v>0.93327715920910137</v>
      </c>
      <c r="N1119" s="13">
        <v>0.95412643135710962</v>
      </c>
      <c r="O1119" s="13">
        <v>0.84281781524755628</v>
      </c>
    </row>
    <row r="1120" spans="1:15" x14ac:dyDescent="0.3">
      <c r="A1120" s="27"/>
      <c r="B1120" s="10">
        <v>5</v>
      </c>
      <c r="C1120" s="10">
        <v>31</v>
      </c>
      <c r="D1120" s="13">
        <v>0.60008600000000001</v>
      </c>
      <c r="E1120" s="13">
        <v>1.4045509951973549</v>
      </c>
      <c r="F1120" s="13">
        <v>1.0630017349041931</v>
      </c>
      <c r="G1120" s="13">
        <v>2.1163723067898874</v>
      </c>
      <c r="H1120" s="13">
        <v>0.56452024516600141</v>
      </c>
      <c r="I1120" s="13">
        <v>34.293771080959878</v>
      </c>
      <c r="J1120" s="13">
        <v>33.315351898626616</v>
      </c>
      <c r="K1120" s="10">
        <v>25</v>
      </c>
      <c r="L1120" s="13">
        <v>0.80809825765675969</v>
      </c>
      <c r="M1120" s="13">
        <v>1.1062506800309637</v>
      </c>
      <c r="N1120" s="13">
        <v>1.0746887709234392</v>
      </c>
      <c r="O1120" s="13">
        <v>1.3466374113989656</v>
      </c>
    </row>
    <row r="1121" spans="1:15" x14ac:dyDescent="0.3">
      <c r="A1121" s="27"/>
      <c r="B1121" s="10">
        <v>5</v>
      </c>
      <c r="C1121" s="10">
        <v>33</v>
      </c>
      <c r="D1121" s="13">
        <v>1.0354049999999999</v>
      </c>
      <c r="E1121" s="13">
        <v>1.4909162587456786</v>
      </c>
      <c r="F1121" s="13">
        <v>1.128365274783659</v>
      </c>
      <c r="G1121" s="13">
        <v>1.1270710901291945</v>
      </c>
      <c r="H1121" s="13">
        <v>0.91761508718754015</v>
      </c>
      <c r="I1121" s="13">
        <v>31.538995654191496</v>
      </c>
      <c r="J1121" s="13">
        <v>32.326050681965924</v>
      </c>
      <c r="K1121" s="10">
        <v>25</v>
      </c>
      <c r="L1121" s="13">
        <v>0.85778788746308832</v>
      </c>
      <c r="M1121" s="13">
        <v>0.9557271410361059</v>
      </c>
      <c r="N1121" s="13">
        <v>0.97957729339290678</v>
      </c>
      <c r="O1121" s="13">
        <v>0.82845638901018281</v>
      </c>
    </row>
    <row r="1122" spans="1:15" x14ac:dyDescent="0.3">
      <c r="A1122" s="27"/>
      <c r="B1122" s="10">
        <v>5</v>
      </c>
      <c r="C1122" s="10">
        <v>33</v>
      </c>
      <c r="D1122" s="13">
        <v>0.840557</v>
      </c>
      <c r="E1122" s="13">
        <v>1.3131041362275933</v>
      </c>
      <c r="F1122" s="13">
        <v>0.99379230778564498</v>
      </c>
      <c r="G1122" s="13">
        <v>1.23263638391596</v>
      </c>
      <c r="H1122" s="13">
        <v>0.84580751271150223</v>
      </c>
      <c r="I1122" s="13">
        <v>32.003598820358448</v>
      </c>
      <c r="J1122" s="13">
        <v>32.431615975752692</v>
      </c>
      <c r="K1122" s="10">
        <v>25</v>
      </c>
      <c r="L1122" s="13">
        <v>0.75548496867378168</v>
      </c>
      <c r="M1122" s="13">
        <v>0.96980602485934686</v>
      </c>
      <c r="N1122" s="13">
        <v>0.98277624168947553</v>
      </c>
      <c r="O1122" s="13">
        <v>0.89879088351388625</v>
      </c>
    </row>
    <row r="1123" spans="1:15" x14ac:dyDescent="0.3">
      <c r="A1123" s="27"/>
      <c r="B1123" s="10">
        <v>5</v>
      </c>
      <c r="C1123" s="10">
        <v>33</v>
      </c>
      <c r="D1123" s="13">
        <v>1.092311</v>
      </c>
      <c r="E1123" s="13">
        <v>1.845732894335181</v>
      </c>
      <c r="F1123" s="13">
        <v>1.3968999883641462</v>
      </c>
      <c r="G1123" s="13">
        <v>1.0625495987518967</v>
      </c>
      <c r="H1123" s="13">
        <v>0.78195361808196584</v>
      </c>
      <c r="I1123" s="13">
        <v>32.152781508342066</v>
      </c>
      <c r="J1123" s="13">
        <v>32.261529190588632</v>
      </c>
      <c r="K1123" s="10">
        <v>25</v>
      </c>
      <c r="L1123" s="13">
        <v>1.0619290727870303</v>
      </c>
      <c r="M1123" s="13">
        <v>0.97432671237400204</v>
      </c>
      <c r="N1123" s="13">
        <v>0.97762209668450406</v>
      </c>
      <c r="O1123" s="13">
        <v>0.97218564382033168</v>
      </c>
    </row>
    <row r="1124" spans="1:15" x14ac:dyDescent="0.3">
      <c r="A1124" s="27"/>
      <c r="B1124" s="10">
        <v>5</v>
      </c>
      <c r="C1124" s="10">
        <v>37</v>
      </c>
      <c r="D1124" s="13">
        <v>0.779752</v>
      </c>
      <c r="E1124" s="13">
        <v>1.2771237404034523</v>
      </c>
      <c r="F1124" s="13">
        <v>0.96656138251886459</v>
      </c>
      <c r="G1124" s="13">
        <v>1.4109474606691836</v>
      </c>
      <c r="H1124" s="13">
        <v>0.80672786447143352</v>
      </c>
      <c r="I1124" s="13">
        <v>32.377308138312017</v>
      </c>
      <c r="J1124" s="13">
        <v>32.609927052505917</v>
      </c>
      <c r="K1124" s="10">
        <v>25</v>
      </c>
      <c r="L1124" s="13">
        <v>0.73478390813934147</v>
      </c>
      <c r="M1124" s="13">
        <v>0.87506238211654097</v>
      </c>
      <c r="N1124" s="13">
        <v>0.8813493797974572</v>
      </c>
      <c r="O1124" s="13">
        <v>0.94233026416006815</v>
      </c>
    </row>
    <row r="1125" spans="1:15" x14ac:dyDescent="0.3">
      <c r="A1125" s="27"/>
      <c r="B1125" s="10">
        <v>5</v>
      </c>
      <c r="C1125" s="10">
        <v>30</v>
      </c>
      <c r="D1125" s="13">
        <v>0.68815800000000005</v>
      </c>
      <c r="E1125" s="13">
        <v>1.5498407620485082</v>
      </c>
      <c r="F1125" s="13">
        <v>1.1729609138551154</v>
      </c>
      <c r="G1125" s="13">
        <v>1.7553494824152471</v>
      </c>
      <c r="H1125" s="13">
        <v>0.58668451085745355</v>
      </c>
      <c r="I1125" s="13">
        <v>33.821926928127979</v>
      </c>
      <c r="J1125" s="13">
        <v>32.95432907425198</v>
      </c>
      <c r="K1125" s="10">
        <v>25</v>
      </c>
      <c r="L1125" s="13">
        <v>0.8916896743082261</v>
      </c>
      <c r="M1125" s="13">
        <v>1.1273975642709326</v>
      </c>
      <c r="N1125" s="13">
        <v>1.0984776358083994</v>
      </c>
      <c r="O1125" s="13">
        <v>1.2957629996428524</v>
      </c>
    </row>
    <row r="1126" spans="1:15" x14ac:dyDescent="0.3">
      <c r="A1126" s="27"/>
      <c r="B1126" s="10">
        <v>5</v>
      </c>
      <c r="C1126" s="10">
        <v>32</v>
      </c>
      <c r="D1126" s="13">
        <v>0.72487500000000005</v>
      </c>
      <c r="E1126" s="13">
        <v>1.0298987677093829</v>
      </c>
      <c r="F1126" s="13">
        <v>0.7794549151965362</v>
      </c>
      <c r="G1126" s="13">
        <v>1.0701644775235972</v>
      </c>
      <c r="H1126" s="13">
        <v>0.92997681567923129</v>
      </c>
      <c r="I1126" s="13">
        <v>31.420280399127442</v>
      </c>
      <c r="J1126" s="13">
        <v>32.26914406936033</v>
      </c>
      <c r="K1126" s="10">
        <v>25</v>
      </c>
      <c r="L1126" s="13">
        <v>0.5925448079810407</v>
      </c>
      <c r="M1126" s="13">
        <v>0.98188376247273257</v>
      </c>
      <c r="N1126" s="13">
        <v>1.0084107521675103</v>
      </c>
      <c r="O1126" s="13">
        <v>0.81744412206386019</v>
      </c>
    </row>
    <row r="1127" spans="1:15" x14ac:dyDescent="0.3">
      <c r="A1127" s="27"/>
      <c r="B1127" s="10">
        <v>5</v>
      </c>
      <c r="C1127" s="10">
        <v>36</v>
      </c>
      <c r="D1127" s="13">
        <v>1.0039309999999999</v>
      </c>
      <c r="E1127" s="13">
        <v>2.7810860536133717</v>
      </c>
      <c r="F1127" s="13">
        <v>2.1048002600243629</v>
      </c>
      <c r="G1127" s="13">
        <v>1.401425928290893</v>
      </c>
      <c r="H1127" s="13">
        <v>0.47697209995041501</v>
      </c>
      <c r="I1127" s="13">
        <v>34.016565428538819</v>
      </c>
      <c r="J1127" s="13">
        <v>32.600405520127623</v>
      </c>
      <c r="K1127" s="10">
        <v>25</v>
      </c>
      <c r="L1127" s="13">
        <v>1.6000777486919915</v>
      </c>
      <c r="M1127" s="13">
        <v>0.94490459523718939</v>
      </c>
      <c r="N1127" s="13">
        <v>0.90556682000354505</v>
      </c>
      <c r="O1127" s="13">
        <v>1.5938124718650899</v>
      </c>
    </row>
    <row r="1128" spans="1:15" x14ac:dyDescent="0.3">
      <c r="A1128" s="27"/>
      <c r="B1128" s="10">
        <v>5</v>
      </c>
      <c r="C1128" s="10">
        <v>33</v>
      </c>
      <c r="D1128" s="13">
        <v>0.70952199999999999</v>
      </c>
      <c r="E1128" s="13">
        <v>1.0619269155694326</v>
      </c>
      <c r="F1128" s="13">
        <v>0.80369467356587687</v>
      </c>
      <c r="G1128" s="13">
        <v>1.4560950030499453</v>
      </c>
      <c r="H1128" s="13">
        <v>0.88282531082600513</v>
      </c>
      <c r="I1128" s="13">
        <v>32.041968448919917</v>
      </c>
      <c r="J1128" s="13">
        <v>32.655074594886678</v>
      </c>
      <c r="K1128" s="10">
        <v>25</v>
      </c>
      <c r="L1128" s="13">
        <v>0.61097197123120273</v>
      </c>
      <c r="M1128" s="13">
        <v>0.97096874087636109</v>
      </c>
      <c r="N1128" s="13">
        <v>0.98954771499656602</v>
      </c>
      <c r="O1128" s="13">
        <v>0.86110363206666285</v>
      </c>
    </row>
    <row r="1129" spans="1:15" x14ac:dyDescent="0.3">
      <c r="A1129" s="27"/>
      <c r="B1129" s="10">
        <v>6</v>
      </c>
      <c r="C1129" s="10">
        <v>39</v>
      </c>
      <c r="D1129" s="13">
        <v>0.92147999999999997</v>
      </c>
      <c r="E1129" s="13">
        <v>1.3530341990676498</v>
      </c>
      <c r="F1129" s="13">
        <v>1.1189502756598146</v>
      </c>
      <c r="G1129" s="13">
        <v>1.7138508401747876</v>
      </c>
      <c r="H1129" s="13">
        <v>0.82352184904430015</v>
      </c>
      <c r="I1129" s="13">
        <v>37.058868905734201</v>
      </c>
      <c r="J1129" s="13">
        <v>37.198979591836732</v>
      </c>
      <c r="K1129" s="10">
        <v>36</v>
      </c>
      <c r="L1129" s="13">
        <v>0.89535051819378075</v>
      </c>
      <c r="M1129" s="13">
        <v>0.95022740783933846</v>
      </c>
      <c r="N1129" s="13">
        <v>0.95381998953427516</v>
      </c>
      <c r="O1129" s="13">
        <v>0.9716440055061214</v>
      </c>
    </row>
    <row r="1130" spans="1:15" x14ac:dyDescent="0.3">
      <c r="A1130" s="27"/>
      <c r="B1130" s="10">
        <v>6</v>
      </c>
      <c r="C1130" s="10">
        <v>39</v>
      </c>
      <c r="D1130" s="13">
        <v>0.79936399999999996</v>
      </c>
      <c r="E1130" s="13">
        <v>1.0731037830531707</v>
      </c>
      <c r="F1130" s="13">
        <v>0.8874496850754765</v>
      </c>
      <c r="G1130" s="13">
        <v>1.3530362638449625</v>
      </c>
      <c r="H1130" s="13">
        <v>0.9007428966882951</v>
      </c>
      <c r="I1130" s="13">
        <v>36.59554261987023</v>
      </c>
      <c r="J1130" s="13">
        <v>37.198979591836732</v>
      </c>
      <c r="K1130" s="10">
        <v>36</v>
      </c>
      <c r="L1130" s="13">
        <v>0.71011067487757129</v>
      </c>
      <c r="M1130" s="13">
        <v>0.93834724666333924</v>
      </c>
      <c r="N1130" s="13">
        <v>0.95381998953427516</v>
      </c>
      <c r="O1130" s="13">
        <v>0.88834457753610541</v>
      </c>
    </row>
    <row r="1131" spans="1:15" x14ac:dyDescent="0.3">
      <c r="A1131" s="27"/>
      <c r="B1131" s="10">
        <v>6</v>
      </c>
      <c r="C1131" s="10">
        <v>34</v>
      </c>
      <c r="D1131" s="13">
        <v>0.88785700000000001</v>
      </c>
      <c r="E1131" s="13">
        <v>1.2160940796497701</v>
      </c>
      <c r="F1131" s="13">
        <v>1.005701708493433</v>
      </c>
      <c r="G1131" s="13">
        <v>1.2110941305697502</v>
      </c>
      <c r="H1131" s="13">
        <v>0.88282339833153178</v>
      </c>
      <c r="I1131" s="13">
        <v>36.703059610010811</v>
      </c>
      <c r="J1131" s="13">
        <v>37.198979591836732</v>
      </c>
      <c r="K1131" s="10">
        <v>36</v>
      </c>
      <c r="L1131" s="13">
        <v>0.80473240450027295</v>
      </c>
      <c r="M1131" s="13">
        <v>1.0795017532356121</v>
      </c>
      <c r="N1131" s="13">
        <v>1.0940876350540216</v>
      </c>
      <c r="O1131" s="13">
        <v>0.90637614446951809</v>
      </c>
    </row>
    <row r="1132" spans="1:15" x14ac:dyDescent="0.3">
      <c r="A1132" s="27"/>
      <c r="B1132" s="10">
        <v>6</v>
      </c>
      <c r="C1132" s="10">
        <v>35</v>
      </c>
      <c r="D1132" s="13">
        <v>0.553454</v>
      </c>
      <c r="E1132" s="13">
        <v>0.74490472679146846</v>
      </c>
      <c r="F1132" s="13">
        <v>0.61603125032461814</v>
      </c>
      <c r="G1132" s="13">
        <v>1.9950250560119926</v>
      </c>
      <c r="H1132" s="13">
        <v>0.89841870799307177</v>
      </c>
      <c r="I1132" s="13">
        <v>36.609487752041566</v>
      </c>
      <c r="J1132" s="13">
        <v>37.198979591836732</v>
      </c>
      <c r="K1132" s="10">
        <v>36</v>
      </c>
      <c r="L1132" s="13">
        <v>0.49292976747913775</v>
      </c>
      <c r="M1132" s="13">
        <v>1.0459853643440447</v>
      </c>
      <c r="N1132" s="13">
        <v>1.0628279883381924</v>
      </c>
      <c r="O1132" s="13">
        <v>0.89064270468573314</v>
      </c>
    </row>
    <row r="1133" spans="1:15" x14ac:dyDescent="0.3">
      <c r="A1133" s="27"/>
      <c r="B1133" s="10">
        <v>6</v>
      </c>
      <c r="C1133" s="10">
        <v>38</v>
      </c>
      <c r="D1133" s="13">
        <v>0.92306900000000003</v>
      </c>
      <c r="E1133" s="13">
        <v>1.3759155802340666</v>
      </c>
      <c r="F1133" s="13">
        <v>1.1378730255661229</v>
      </c>
      <c r="G1133" s="13">
        <v>1.2728151915401924</v>
      </c>
      <c r="H1133" s="13">
        <v>0.81122320264227021</v>
      </c>
      <c r="I1133" s="13">
        <v>37.132660784146381</v>
      </c>
      <c r="J1133" s="13">
        <v>37.198979591836732</v>
      </c>
      <c r="K1133" s="10">
        <v>36</v>
      </c>
      <c r="L1133" s="13">
        <v>0.91049193627357339</v>
      </c>
      <c r="M1133" s="13">
        <v>0.97717528379332586</v>
      </c>
      <c r="N1133" s="13">
        <v>0.97892051557465087</v>
      </c>
      <c r="O1133" s="13">
        <v>0.98637473067947612</v>
      </c>
    </row>
    <row r="1134" spans="1:15" x14ac:dyDescent="0.3">
      <c r="A1134" s="27"/>
      <c r="B1134" s="10">
        <v>6</v>
      </c>
      <c r="C1134" s="10">
        <v>36</v>
      </c>
      <c r="D1134" s="13">
        <v>0.88458300000000001</v>
      </c>
      <c r="E1134" s="13">
        <v>1.2875404116288178</v>
      </c>
      <c r="F1134" s="13">
        <v>1.0647873494313533</v>
      </c>
      <c r="G1134" s="13">
        <v>1.3499917965128647</v>
      </c>
      <c r="H1134" s="13">
        <v>0.83076024567009465</v>
      </c>
      <c r="I1134" s="13">
        <v>37.015438525979434</v>
      </c>
      <c r="J1134" s="13">
        <v>37.198979591836732</v>
      </c>
      <c r="K1134" s="10">
        <v>36</v>
      </c>
      <c r="L1134" s="13">
        <v>0.85201096582900004</v>
      </c>
      <c r="M1134" s="13">
        <v>1.0282066257216509</v>
      </c>
      <c r="N1134" s="13">
        <v>1.0333049886621315</v>
      </c>
      <c r="O1134" s="13">
        <v>0.96317809163074586</v>
      </c>
    </row>
    <row r="1135" spans="1:15" x14ac:dyDescent="0.3">
      <c r="A1135" s="27"/>
      <c r="B1135" s="10">
        <v>6</v>
      </c>
      <c r="C1135" s="10">
        <v>38</v>
      </c>
      <c r="D1135" s="13">
        <v>0.53224400000000005</v>
      </c>
      <c r="E1135" s="13">
        <v>0.89872826920374738</v>
      </c>
      <c r="F1135" s="13">
        <v>0.74324229591666147</v>
      </c>
      <c r="G1135" s="13">
        <v>1.4927958735662905</v>
      </c>
      <c r="H1135" s="13">
        <v>0.71611102183517239</v>
      </c>
      <c r="I1135" s="13">
        <v>37.703333868988963</v>
      </c>
      <c r="J1135" s="13">
        <v>37.198979591836732</v>
      </c>
      <c r="K1135" s="10">
        <v>36</v>
      </c>
      <c r="L1135" s="13">
        <v>0.59472023848433575</v>
      </c>
      <c r="M1135" s="13">
        <v>0.99219299655234117</v>
      </c>
      <c r="N1135" s="13">
        <v>0.97892051557465087</v>
      </c>
      <c r="O1135" s="13">
        <v>1.117382701325587</v>
      </c>
    </row>
    <row r="1136" spans="1:15" x14ac:dyDescent="0.3">
      <c r="A1136" s="27"/>
      <c r="B1136" s="10">
        <v>6</v>
      </c>
      <c r="C1136" s="10">
        <v>35</v>
      </c>
      <c r="D1136" s="13">
        <v>1.0791919999999999</v>
      </c>
      <c r="E1136" s="13">
        <v>1.6060190826725333</v>
      </c>
      <c r="F1136" s="13">
        <v>1.3281670903142513</v>
      </c>
      <c r="G1136" s="13">
        <v>1.6816130289553501</v>
      </c>
      <c r="H1136" s="13">
        <v>0.81254234340700116</v>
      </c>
      <c r="I1136" s="13">
        <v>37.124745939557997</v>
      </c>
      <c r="J1136" s="13">
        <v>37.198979591836732</v>
      </c>
      <c r="K1136" s="10">
        <v>36</v>
      </c>
      <c r="L1136" s="13">
        <v>1.0627595510082579</v>
      </c>
      <c r="M1136" s="13">
        <v>1.0607070268445142</v>
      </c>
      <c r="N1136" s="13">
        <v>1.0628279883381924</v>
      </c>
      <c r="O1136" s="13">
        <v>0.9847733776828016</v>
      </c>
    </row>
    <row r="1137" spans="1:15" x14ac:dyDescent="0.3">
      <c r="A1137" s="27"/>
      <c r="B1137" s="10">
        <v>6</v>
      </c>
      <c r="C1137" s="10">
        <v>38</v>
      </c>
      <c r="D1137" s="13">
        <v>0.89486399999999999</v>
      </c>
      <c r="E1137" s="13">
        <v>1.1972176368063623</v>
      </c>
      <c r="F1137" s="13">
        <v>0.99009101591990978</v>
      </c>
      <c r="G1137" s="13">
        <v>1.2601712696070642</v>
      </c>
      <c r="H1137" s="13">
        <v>0.90381993737067412</v>
      </c>
      <c r="I1137" s="13">
        <v>36.577080375775957</v>
      </c>
      <c r="J1137" s="13">
        <v>37.198979591836732</v>
      </c>
      <c r="K1137" s="10">
        <v>36</v>
      </c>
      <c r="L1137" s="13">
        <v>0.79224119556176498</v>
      </c>
      <c r="M1137" s="13">
        <v>0.96255474673094621</v>
      </c>
      <c r="N1137" s="13">
        <v>0.97892051557465087</v>
      </c>
      <c r="O1137" s="13">
        <v>0.88532022247153197</v>
      </c>
    </row>
    <row r="1138" spans="1:15" x14ac:dyDescent="0.3">
      <c r="A1138" s="27"/>
      <c r="B1138" s="10">
        <v>6</v>
      </c>
      <c r="C1138" s="10">
        <v>39</v>
      </c>
      <c r="D1138" s="13">
        <v>0.82121200000000005</v>
      </c>
      <c r="E1138" s="13">
        <v>1.0354481723036848</v>
      </c>
      <c r="F1138" s="13">
        <v>0.8563087456540559</v>
      </c>
      <c r="G1138" s="13">
        <v>1.5157732927992535</v>
      </c>
      <c r="H1138" s="13">
        <v>0.95901391194218311</v>
      </c>
      <c r="I1138" s="13">
        <v>36.245916528346903</v>
      </c>
      <c r="J1138" s="13">
        <v>37.198979591836732</v>
      </c>
      <c r="K1138" s="10">
        <v>36</v>
      </c>
      <c r="L1138" s="13">
        <v>0.6851926272623019</v>
      </c>
      <c r="M1138" s="13">
        <v>0.92938247508581806</v>
      </c>
      <c r="N1138" s="13">
        <v>0.95381998953427516</v>
      </c>
      <c r="O1138" s="13">
        <v>0.8343675290452427</v>
      </c>
    </row>
    <row r="1139" spans="1:15" x14ac:dyDescent="0.3">
      <c r="A1139" s="27"/>
      <c r="B1139" s="10">
        <v>6</v>
      </c>
      <c r="C1139" s="10">
        <v>37</v>
      </c>
      <c r="D1139" s="13">
        <v>0.68391999999999997</v>
      </c>
      <c r="E1139" s="13">
        <v>0.96203480230226646</v>
      </c>
      <c r="F1139" s="13">
        <v>0.79559637736594591</v>
      </c>
      <c r="G1139" s="13">
        <v>1.1649996528138078</v>
      </c>
      <c r="H1139" s="13">
        <v>0.85963186793825885</v>
      </c>
      <c r="I1139" s="13">
        <v>36.84220879237045</v>
      </c>
      <c r="J1139" s="13">
        <v>37.198979591836732</v>
      </c>
      <c r="K1139" s="10">
        <v>36</v>
      </c>
      <c r="L1139" s="13">
        <v>0.63661240739911185</v>
      </c>
      <c r="M1139" s="13">
        <v>0.99573537276676893</v>
      </c>
      <c r="N1139" s="13">
        <v>1.0053778268063982</v>
      </c>
      <c r="O1139" s="13">
        <v>0.93082876271948745</v>
      </c>
    </row>
    <row r="1140" spans="1:15" x14ac:dyDescent="0.3">
      <c r="A1140" s="27"/>
      <c r="B1140" s="10">
        <v>6</v>
      </c>
      <c r="C1140" s="10">
        <v>36</v>
      </c>
      <c r="D1140" s="13">
        <v>1.0578240000000001</v>
      </c>
      <c r="E1140" s="13">
        <v>1.3666480545673747</v>
      </c>
      <c r="F1140" s="13">
        <v>1.1302088435324575</v>
      </c>
      <c r="G1140" s="13">
        <v>1.347562739936653</v>
      </c>
      <c r="H1140" s="13">
        <v>0.93595445306708158</v>
      </c>
      <c r="I1140" s="13">
        <v>36.384273281597508</v>
      </c>
      <c r="J1140" s="13">
        <v>37.198979591836732</v>
      </c>
      <c r="K1140" s="10">
        <v>36</v>
      </c>
      <c r="L1140" s="13">
        <v>0.90435928721432246</v>
      </c>
      <c r="M1140" s="13">
        <v>1.010674257822153</v>
      </c>
      <c r="N1140" s="13">
        <v>1.0333049886621315</v>
      </c>
      <c r="O1140" s="13">
        <v>0.85492415299172864</v>
      </c>
    </row>
    <row r="1141" spans="1:15" x14ac:dyDescent="0.3">
      <c r="A1141" s="27"/>
      <c r="B1141" s="10">
        <v>6</v>
      </c>
      <c r="C1141" s="10">
        <v>38</v>
      </c>
      <c r="D1141" s="13">
        <v>1.111397</v>
      </c>
      <c r="E1141" s="13">
        <v>1.4750301239219228</v>
      </c>
      <c r="F1141" s="13">
        <v>1.2198400934036142</v>
      </c>
      <c r="G1141" s="13">
        <v>1.4712886114781827</v>
      </c>
      <c r="H1141" s="13">
        <v>0.91110056638568515</v>
      </c>
      <c r="I1141" s="13">
        <v>36.533396601685887</v>
      </c>
      <c r="J1141" s="13">
        <v>37.198979591836732</v>
      </c>
      <c r="K1141" s="10">
        <v>36</v>
      </c>
      <c r="L1141" s="13">
        <v>0.97607953052108987</v>
      </c>
      <c r="M1141" s="13">
        <v>0.96140517372857592</v>
      </c>
      <c r="N1141" s="13">
        <v>0.97892051557465087</v>
      </c>
      <c r="O1141" s="13">
        <v>0.8782456048748466</v>
      </c>
    </row>
    <row r="1142" spans="1:15" x14ac:dyDescent="0.3">
      <c r="A1142" s="27"/>
      <c r="B1142" s="10">
        <v>6</v>
      </c>
      <c r="C1142" s="10">
        <v>34</v>
      </c>
      <c r="D1142" s="13">
        <v>0.86166200000000004</v>
      </c>
      <c r="E1142" s="13">
        <v>1.1536468976758405</v>
      </c>
      <c r="F1142" s="13">
        <v>0.95405830470359743</v>
      </c>
      <c r="G1142" s="13">
        <v>1.2671338008638164</v>
      </c>
      <c r="H1142" s="13">
        <v>0.90315444638123799</v>
      </c>
      <c r="I1142" s="13">
        <v>36.581073321712573</v>
      </c>
      <c r="J1142" s="13">
        <v>37.198979591836732</v>
      </c>
      <c r="K1142" s="10">
        <v>36</v>
      </c>
      <c r="L1142" s="13">
        <v>0.76340889857660355</v>
      </c>
      <c r="M1142" s="13">
        <v>1.0759139212268405</v>
      </c>
      <c r="N1142" s="13">
        <v>1.0940876350540216</v>
      </c>
      <c r="O1142" s="13">
        <v>0.88597257228078241</v>
      </c>
    </row>
    <row r="1143" spans="1:15" x14ac:dyDescent="0.3">
      <c r="A1143" s="27"/>
      <c r="B1143" s="10">
        <v>6</v>
      </c>
      <c r="C1143" s="10">
        <v>40</v>
      </c>
      <c r="D1143" s="13">
        <v>1.0655060000000001</v>
      </c>
      <c r="E1143" s="13">
        <v>1.3572585080226773</v>
      </c>
      <c r="F1143" s="13">
        <v>1.1224437510449581</v>
      </c>
      <c r="G1143" s="13">
        <v>1.2425227680741251</v>
      </c>
      <c r="H1143" s="13">
        <v>0.94927340368552915</v>
      </c>
      <c r="I1143" s="13">
        <v>36.304359577886828</v>
      </c>
      <c r="J1143" s="13">
        <v>37.198979591836732</v>
      </c>
      <c r="K1143" s="10">
        <v>36</v>
      </c>
      <c r="L1143" s="13">
        <v>0.89814589263036237</v>
      </c>
      <c r="M1143" s="13">
        <v>0.90760898944717072</v>
      </c>
      <c r="N1143" s="13">
        <v>0.92997448979591835</v>
      </c>
      <c r="O1143" s="13">
        <v>0.84292898644433945</v>
      </c>
    </row>
    <row r="1144" spans="1:15" x14ac:dyDescent="0.3">
      <c r="A1144" s="27"/>
      <c r="B1144" s="10">
        <v>6</v>
      </c>
      <c r="C1144" s="10">
        <v>37</v>
      </c>
      <c r="D1144" s="13">
        <v>0.94432300000000002</v>
      </c>
      <c r="E1144" s="13">
        <v>1.1633757179866615</v>
      </c>
      <c r="F1144" s="13">
        <v>0.96210397433718042</v>
      </c>
      <c r="G1144" s="13">
        <v>1.2352420336075702</v>
      </c>
      <c r="H1144" s="13">
        <v>0.98151865618325695</v>
      </c>
      <c r="I1144" s="13">
        <v>36.110888062900457</v>
      </c>
      <c r="J1144" s="13">
        <v>37.198979591836732</v>
      </c>
      <c r="K1144" s="10">
        <v>36</v>
      </c>
      <c r="L1144" s="13">
        <v>0.76984680259463212</v>
      </c>
      <c r="M1144" s="13">
        <v>0.97596994764595835</v>
      </c>
      <c r="N1144" s="13">
        <v>1.0053778268063982</v>
      </c>
      <c r="O1144" s="13">
        <v>0.81523673848315892</v>
      </c>
    </row>
    <row r="1145" spans="1:15" x14ac:dyDescent="0.3">
      <c r="A1145" s="27"/>
      <c r="B1145" s="10">
        <v>6</v>
      </c>
      <c r="C1145" s="10">
        <v>36</v>
      </c>
      <c r="D1145" s="13">
        <v>0.81419699999999995</v>
      </c>
      <c r="E1145" s="13">
        <v>1.0125339757160596</v>
      </c>
      <c r="F1145" s="13">
        <v>0.837358857612856</v>
      </c>
      <c r="G1145" s="13">
        <v>1.5336369960383949</v>
      </c>
      <c r="H1145" s="13">
        <v>0.97233938901788664</v>
      </c>
      <c r="I1145" s="13">
        <v>36.165963665892683</v>
      </c>
      <c r="J1145" s="13">
        <v>37.198979591836732</v>
      </c>
      <c r="K1145" s="10">
        <v>36</v>
      </c>
      <c r="L1145" s="13">
        <v>0.67002949405926693</v>
      </c>
      <c r="M1145" s="13">
        <v>1.0046101018303524</v>
      </c>
      <c r="N1145" s="13">
        <v>1.0333049886621315</v>
      </c>
      <c r="O1145" s="13">
        <v>0.82293289469166186</v>
      </c>
    </row>
    <row r="1146" spans="1:15" x14ac:dyDescent="0.3">
      <c r="A1146" s="27"/>
      <c r="B1146" s="10">
        <v>6</v>
      </c>
      <c r="C1146" s="10">
        <v>36</v>
      </c>
      <c r="D1146" s="13">
        <v>0.88059200000000004</v>
      </c>
      <c r="E1146" s="13">
        <v>1.09489659217109</v>
      </c>
      <c r="F1146" s="13">
        <v>0.90547219314415717</v>
      </c>
      <c r="G1146" s="13">
        <v>1.3959970299447217</v>
      </c>
      <c r="H1146" s="13">
        <v>0.97252241059135869</v>
      </c>
      <c r="I1146" s="13">
        <v>36.164865536451849</v>
      </c>
      <c r="J1146" s="13">
        <v>37.198979591836732</v>
      </c>
      <c r="K1146" s="10">
        <v>36</v>
      </c>
      <c r="L1146" s="13">
        <v>0.72453174638490847</v>
      </c>
      <c r="M1146" s="13">
        <v>1.0045795982347736</v>
      </c>
      <c r="N1146" s="13">
        <v>1.0333049886621315</v>
      </c>
      <c r="O1146" s="13">
        <v>0.82277802476618955</v>
      </c>
    </row>
    <row r="1147" spans="1:15" x14ac:dyDescent="0.3">
      <c r="A1147" s="27"/>
      <c r="B1147" s="10">
        <v>6</v>
      </c>
      <c r="C1147" s="10">
        <v>37</v>
      </c>
      <c r="D1147" s="13">
        <v>0.63105100000000003</v>
      </c>
      <c r="E1147" s="13">
        <v>0.88281506212322547</v>
      </c>
      <c r="F1147" s="13">
        <v>0.73008217959317789</v>
      </c>
      <c r="G1147" s="13">
        <v>2.0476578034257664</v>
      </c>
      <c r="H1147" s="13">
        <v>0.86435611995301576</v>
      </c>
      <c r="I1147" s="13">
        <v>36.813863280281907</v>
      </c>
      <c r="J1147" s="13">
        <v>37.198979591836732</v>
      </c>
      <c r="K1147" s="10">
        <v>36</v>
      </c>
      <c r="L1147" s="13">
        <v>0.58418990731052789</v>
      </c>
      <c r="M1147" s="13">
        <v>0.99496927784545697</v>
      </c>
      <c r="N1147" s="13">
        <v>1.0053778268063982</v>
      </c>
      <c r="O1147" s="13">
        <v>0.92574119573620495</v>
      </c>
    </row>
    <row r="1148" spans="1:15" x14ac:dyDescent="0.3">
      <c r="A1148" s="27"/>
      <c r="B1148" s="10">
        <v>6</v>
      </c>
      <c r="C1148" s="10">
        <v>38</v>
      </c>
      <c r="D1148" s="13">
        <v>0.93175300000000005</v>
      </c>
      <c r="E1148" s="13">
        <v>1.9770200683086612</v>
      </c>
      <c r="F1148" s="13">
        <v>1.634982435730995</v>
      </c>
      <c r="G1148" s="13">
        <v>2.0308130243707549</v>
      </c>
      <c r="H1148" s="13">
        <v>0.56988563279789395</v>
      </c>
      <c r="I1148" s="13">
        <v>38.580686203212636</v>
      </c>
      <c r="J1148" s="13">
        <v>37.198979591836732</v>
      </c>
      <c r="K1148" s="10">
        <v>36</v>
      </c>
      <c r="L1148" s="13">
        <v>1.308264006822166</v>
      </c>
      <c r="M1148" s="13">
        <v>1.0152812158740168</v>
      </c>
      <c r="N1148" s="13">
        <v>0.97892051557465087</v>
      </c>
      <c r="O1148" s="13">
        <v>1.4040888591956946</v>
      </c>
    </row>
    <row r="1149" spans="1:15" x14ac:dyDescent="0.3">
      <c r="A1149" s="27"/>
      <c r="B1149" s="10">
        <v>6</v>
      </c>
      <c r="C1149" s="10">
        <v>37</v>
      </c>
      <c r="D1149" s="13">
        <v>0.74014999999999997</v>
      </c>
      <c r="E1149" s="13">
        <v>2.2240781836151799</v>
      </c>
      <c r="F1149" s="13">
        <v>1.8392978524563941</v>
      </c>
      <c r="G1149" s="13">
        <v>1.4976934663631238</v>
      </c>
      <c r="H1149" s="13">
        <v>0.40240899483002435</v>
      </c>
      <c r="I1149" s="13">
        <v>39.585546031019852</v>
      </c>
      <c r="J1149" s="13">
        <v>37.198979591836732</v>
      </c>
      <c r="K1149" s="10">
        <v>36</v>
      </c>
      <c r="L1149" s="13">
        <v>1.4717510877223365</v>
      </c>
      <c r="M1149" s="13">
        <v>1.069879622459996</v>
      </c>
      <c r="N1149" s="13">
        <v>1.0053778268063982</v>
      </c>
      <c r="O1149" s="13">
        <v>1.9884497571064468</v>
      </c>
    </row>
    <row r="1150" spans="1:15" x14ac:dyDescent="0.3">
      <c r="A1150" s="27"/>
      <c r="B1150" s="10">
        <v>6</v>
      </c>
      <c r="C1150" s="10">
        <v>39</v>
      </c>
      <c r="D1150" s="13">
        <v>1.1218589999999999</v>
      </c>
      <c r="E1150" s="13">
        <v>1.5453389531337429</v>
      </c>
      <c r="F1150" s="13">
        <v>1.2779850271252422</v>
      </c>
      <c r="G1150" s="13">
        <v>1.3113913588402781</v>
      </c>
      <c r="H1150" s="13">
        <v>0.87783422824879309</v>
      </c>
      <c r="I1150" s="13">
        <v>36.732994630507243</v>
      </c>
      <c r="J1150" s="13">
        <v>37.198979591836732</v>
      </c>
      <c r="K1150" s="10">
        <v>36</v>
      </c>
      <c r="L1150" s="13">
        <v>1.0226053660925627</v>
      </c>
      <c r="M1150" s="13">
        <v>0.94187165719249344</v>
      </c>
      <c r="N1150" s="13">
        <v>0.95381998953427516</v>
      </c>
      <c r="O1150" s="13">
        <v>0.91152753250859753</v>
      </c>
    </row>
    <row r="1151" spans="1:15" x14ac:dyDescent="0.3">
      <c r="A1151" s="27"/>
      <c r="B1151" s="10">
        <v>6</v>
      </c>
      <c r="C1151" s="10">
        <v>37</v>
      </c>
      <c r="D1151" s="13">
        <v>0.78825900000000004</v>
      </c>
      <c r="E1151" s="13">
        <v>1.0404453609722188</v>
      </c>
      <c r="F1151" s="13">
        <v>0.86044138741731169</v>
      </c>
      <c r="G1151" s="13">
        <v>1.0597430437878816</v>
      </c>
      <c r="H1151" s="13">
        <v>0.91611004715385291</v>
      </c>
      <c r="I1151" s="13">
        <v>36.503339717076884</v>
      </c>
      <c r="J1151" s="13">
        <v>37.198979591836732</v>
      </c>
      <c r="K1151" s="10">
        <v>36</v>
      </c>
      <c r="L1151" s="13">
        <v>0.68849944350313841</v>
      </c>
      <c r="M1151" s="13">
        <v>0.986576749110186</v>
      </c>
      <c r="N1151" s="13">
        <v>1.0053778268063982</v>
      </c>
      <c r="O1151" s="13">
        <v>0.87344317477268052</v>
      </c>
    </row>
    <row r="1152" spans="1:15" x14ac:dyDescent="0.3">
      <c r="A1152" s="27"/>
      <c r="B1152" s="10">
        <v>6</v>
      </c>
      <c r="C1152" s="10">
        <v>37</v>
      </c>
      <c r="D1152" s="13">
        <v>1.157713</v>
      </c>
      <c r="E1152" s="13">
        <v>1.7056798553111605</v>
      </c>
      <c r="F1152" s="13">
        <v>1.4105858858578562</v>
      </c>
      <c r="G1152" s="13">
        <v>1.2417724593424622</v>
      </c>
      <c r="H1152" s="13">
        <v>0.82073201753038239</v>
      </c>
      <c r="I1152" s="13">
        <v>37.075607894817708</v>
      </c>
      <c r="J1152" s="13">
        <v>37.198979591836732</v>
      </c>
      <c r="K1152" s="10">
        <v>36</v>
      </c>
      <c r="L1152" s="13">
        <v>1.1287086042451049</v>
      </c>
      <c r="M1152" s="13">
        <v>1.0020434566166947</v>
      </c>
      <c r="N1152" s="13">
        <v>1.0053778268063982</v>
      </c>
      <c r="O1152" s="13">
        <v>0.97494681690980833</v>
      </c>
    </row>
    <row r="1153" spans="1:15" x14ac:dyDescent="0.3">
      <c r="A1153" s="27"/>
      <c r="B1153" s="10">
        <v>6</v>
      </c>
      <c r="C1153" s="10">
        <v>37</v>
      </c>
      <c r="D1153" s="13">
        <v>0.71004599999999995</v>
      </c>
      <c r="E1153" s="13">
        <v>0.90998809980018225</v>
      </c>
      <c r="F1153" s="13">
        <v>0.75255410086471497</v>
      </c>
      <c r="G1153" s="13">
        <v>1.4439766616683176</v>
      </c>
      <c r="H1153" s="13">
        <v>0.94351489040339886</v>
      </c>
      <c r="I1153" s="13">
        <v>36.338910657579603</v>
      </c>
      <c r="J1153" s="13">
        <v>37.198979591836732</v>
      </c>
      <c r="K1153" s="10">
        <v>36</v>
      </c>
      <c r="L1153" s="13">
        <v>0.60217126608307581</v>
      </c>
      <c r="M1153" s="13">
        <v>0.98213272047512445</v>
      </c>
      <c r="N1153" s="13">
        <v>1.0053778268063982</v>
      </c>
      <c r="O1153" s="13">
        <v>0.84807359816557781</v>
      </c>
    </row>
    <row r="1154" spans="1:15" x14ac:dyDescent="0.3">
      <c r="A1154" s="27"/>
      <c r="B1154" s="10">
        <v>6</v>
      </c>
      <c r="C1154" s="10">
        <v>35</v>
      </c>
      <c r="D1154" s="13">
        <v>0.61191499999999999</v>
      </c>
      <c r="E1154" s="13">
        <v>0.86609583252261801</v>
      </c>
      <c r="F1154" s="13">
        <v>0.71625548801116856</v>
      </c>
      <c r="G1154" s="13">
        <v>1.887995061326486</v>
      </c>
      <c r="H1154" s="13">
        <v>0.85432504217050886</v>
      </c>
      <c r="I1154" s="13">
        <v>36.874049746976944</v>
      </c>
      <c r="J1154" s="13">
        <v>37.198979591836732</v>
      </c>
      <c r="K1154" s="10">
        <v>36</v>
      </c>
      <c r="L1154" s="13">
        <v>0.57312620256676017</v>
      </c>
      <c r="M1154" s="13">
        <v>1.0535442784850555</v>
      </c>
      <c r="N1154" s="13">
        <v>1.0628279883381924</v>
      </c>
      <c r="O1154" s="13">
        <v>0.93661080798274299</v>
      </c>
    </row>
    <row r="1155" spans="1:15" x14ac:dyDescent="0.3">
      <c r="A1155" s="27"/>
      <c r="B1155" s="10">
        <v>6</v>
      </c>
      <c r="C1155" s="10">
        <v>38</v>
      </c>
      <c r="D1155" s="13">
        <v>1.0064470000000001</v>
      </c>
      <c r="E1155" s="13">
        <v>1.3048867009789762</v>
      </c>
      <c r="F1155" s="13">
        <v>1.0791326152519878</v>
      </c>
      <c r="G1155" s="13">
        <v>1.3061054254784712</v>
      </c>
      <c r="H1155" s="13">
        <v>0.9326444088292013</v>
      </c>
      <c r="I1155" s="13">
        <v>36.404133547024792</v>
      </c>
      <c r="J1155" s="13">
        <v>37.198979591836732</v>
      </c>
      <c r="K1155" s="10">
        <v>36</v>
      </c>
      <c r="L1155" s="13">
        <v>0.86348961815656555</v>
      </c>
      <c r="M1155" s="13">
        <v>0.95800351439538922</v>
      </c>
      <c r="N1155" s="13">
        <v>0.97892051557465087</v>
      </c>
      <c r="O1155" s="13">
        <v>0.85795836060574027</v>
      </c>
    </row>
    <row r="1156" spans="1:15" x14ac:dyDescent="0.3">
      <c r="A1156" s="27"/>
      <c r="B1156" s="10">
        <v>6</v>
      </c>
      <c r="C1156" s="10">
        <v>35</v>
      </c>
      <c r="D1156" s="13">
        <v>0.74674700000000005</v>
      </c>
      <c r="E1156" s="13">
        <v>0.93666603214249367</v>
      </c>
      <c r="F1156" s="13">
        <v>0.77461657332035072</v>
      </c>
      <c r="G1156" s="13">
        <v>1.0325809527052967</v>
      </c>
      <c r="H1156" s="13">
        <v>0.96402146006134459</v>
      </c>
      <c r="I1156" s="13">
        <v>36.21587123963193</v>
      </c>
      <c r="J1156" s="13">
        <v>37.198979591836732</v>
      </c>
      <c r="K1156" s="10">
        <v>36</v>
      </c>
      <c r="L1156" s="13">
        <v>0.61982499616875042</v>
      </c>
      <c r="M1156" s="13">
        <v>1.034739178275198</v>
      </c>
      <c r="N1156" s="13">
        <v>1.0628279883381924</v>
      </c>
      <c r="O1156" s="13">
        <v>0.83003346001892253</v>
      </c>
    </row>
    <row r="1157" spans="1:15" x14ac:dyDescent="0.3">
      <c r="A1157" s="27"/>
      <c r="B1157" s="10">
        <v>6</v>
      </c>
      <c r="C1157" s="10">
        <v>42</v>
      </c>
      <c r="D1157" s="13">
        <v>1.2963009999999999</v>
      </c>
      <c r="E1157" s="13">
        <v>1.7741263221276518</v>
      </c>
      <c r="F1157" s="13">
        <v>1.467190658276047</v>
      </c>
      <c r="G1157" s="13">
        <v>1.1901279739342787</v>
      </c>
      <c r="H1157" s="13">
        <v>0.88352593624277642</v>
      </c>
      <c r="I1157" s="13">
        <v>36.698844382543342</v>
      </c>
      <c r="J1157" s="13">
        <v>37.198979591836732</v>
      </c>
      <c r="K1157" s="10">
        <v>36</v>
      </c>
      <c r="L1157" s="13">
        <v>1.1740020488416336</v>
      </c>
      <c r="M1157" s="13">
        <v>0.87378200910817483</v>
      </c>
      <c r="N1157" s="13">
        <v>0.88568999028182693</v>
      </c>
      <c r="O1157" s="13">
        <v>0.90565543715667407</v>
      </c>
    </row>
    <row r="1158" spans="1:15" x14ac:dyDescent="0.3">
      <c r="A1158" s="27"/>
      <c r="B1158" s="10">
        <v>6</v>
      </c>
      <c r="C1158" s="10">
        <v>38</v>
      </c>
      <c r="D1158" s="13">
        <v>0.90314300000000003</v>
      </c>
      <c r="E1158" s="13">
        <v>1.6291879134572984</v>
      </c>
      <c r="F1158" s="13">
        <v>1.3473275591414196</v>
      </c>
      <c r="G1158" s="13">
        <v>2.0416474119130985</v>
      </c>
      <c r="H1158" s="13">
        <v>0.67032177429483086</v>
      </c>
      <c r="I1158" s="13">
        <v>37.978069354231017</v>
      </c>
      <c r="J1158" s="13">
        <v>37.198979591836732</v>
      </c>
      <c r="K1158" s="10">
        <v>36</v>
      </c>
      <c r="L1158" s="13">
        <v>1.0780911846531263</v>
      </c>
      <c r="M1158" s="13">
        <v>0.99942287774292149</v>
      </c>
      <c r="N1158" s="13">
        <v>0.97892051557465087</v>
      </c>
      <c r="O1158" s="13">
        <v>1.193710392100837</v>
      </c>
    </row>
    <row r="1159" spans="1:15" x14ac:dyDescent="0.3">
      <c r="A1159" s="27"/>
      <c r="B1159" s="10">
        <v>6</v>
      </c>
      <c r="C1159" s="10">
        <v>34</v>
      </c>
      <c r="D1159" s="13">
        <v>0.84018999999999999</v>
      </c>
      <c r="E1159" s="13">
        <v>1.3079020574101168</v>
      </c>
      <c r="F1159" s="13">
        <v>1.0816262949477136</v>
      </c>
      <c r="G1159" s="13">
        <v>1.3480736155163089</v>
      </c>
      <c r="H1159" s="13">
        <v>0.77678400009738602</v>
      </c>
      <c r="I1159" s="13">
        <v>37.339295999415683</v>
      </c>
      <c r="J1159" s="13">
        <v>37.198979591836732</v>
      </c>
      <c r="K1159" s="10">
        <v>36</v>
      </c>
      <c r="L1159" s="13">
        <v>0.86548498600833257</v>
      </c>
      <c r="M1159" s="13">
        <v>1.0982145882181082</v>
      </c>
      <c r="N1159" s="13">
        <v>1.0940876350540216</v>
      </c>
      <c r="O1159" s="13">
        <v>1.0301062688300653</v>
      </c>
    </row>
    <row r="1160" spans="1:15" x14ac:dyDescent="0.3">
      <c r="A1160" s="27"/>
      <c r="B1160" s="10">
        <v>6</v>
      </c>
      <c r="C1160" s="10">
        <v>39</v>
      </c>
      <c r="D1160" s="13">
        <v>0.64061800000000002</v>
      </c>
      <c r="E1160" s="13">
        <v>1.0382262182368525</v>
      </c>
      <c r="F1160" s="13">
        <v>0.85860617114770243</v>
      </c>
      <c r="G1160" s="13">
        <v>1.6089820562755375</v>
      </c>
      <c r="H1160" s="13">
        <v>0.74611390125892441</v>
      </c>
      <c r="I1160" s="13">
        <v>37.523316592446456</v>
      </c>
      <c r="J1160" s="13">
        <v>37.198979591836732</v>
      </c>
      <c r="K1160" s="10">
        <v>36</v>
      </c>
      <c r="L1160" s="13">
        <v>0.68703095837584049</v>
      </c>
      <c r="M1160" s="13">
        <v>0.96213632288324247</v>
      </c>
      <c r="N1160" s="13">
        <v>0.95381998953427516</v>
      </c>
      <c r="O1160" s="13">
        <v>1.0724502876532356</v>
      </c>
    </row>
    <row r="1161" spans="1:15" x14ac:dyDescent="0.3">
      <c r="A1161" s="27"/>
      <c r="B1161" s="10">
        <v>6</v>
      </c>
      <c r="C1161" s="10">
        <v>39</v>
      </c>
      <c r="D1161" s="13">
        <v>0.87101799999999996</v>
      </c>
      <c r="E1161" s="13">
        <v>1.234459777556572</v>
      </c>
      <c r="F1161" s="13">
        <v>1.0208900184043441</v>
      </c>
      <c r="G1161" s="13">
        <v>1.2781410909615576</v>
      </c>
      <c r="H1161" s="13">
        <v>0.85319474605247403</v>
      </c>
      <c r="I1161" s="13">
        <v>36.880831523685153</v>
      </c>
      <c r="J1161" s="13">
        <v>37.198979591836732</v>
      </c>
      <c r="K1161" s="10">
        <v>36</v>
      </c>
      <c r="L1161" s="13">
        <v>0.81688563547490511</v>
      </c>
      <c r="M1161" s="13">
        <v>0.94566234676115779</v>
      </c>
      <c r="N1161" s="13">
        <v>0.95381998953427516</v>
      </c>
      <c r="O1161" s="13">
        <v>0.93785161210779244</v>
      </c>
    </row>
    <row r="1162" spans="1:15" x14ac:dyDescent="0.3">
      <c r="A1162" s="27"/>
      <c r="B1162" s="10">
        <v>6</v>
      </c>
      <c r="C1162" s="10">
        <v>39</v>
      </c>
      <c r="D1162" s="13">
        <v>1.151305</v>
      </c>
      <c r="E1162" s="13">
        <v>1.6972339424306293</v>
      </c>
      <c r="F1162" s="13">
        <v>1.4036011721289785</v>
      </c>
      <c r="G1162" s="13">
        <v>1.1904943362011071</v>
      </c>
      <c r="H1162" s="13">
        <v>0.82025081117145526</v>
      </c>
      <c r="I1162" s="13">
        <v>37.07849513297127</v>
      </c>
      <c r="J1162" s="13">
        <v>37.198979591836732</v>
      </c>
      <c r="K1162" s="10">
        <v>36</v>
      </c>
      <c r="L1162" s="13">
        <v>1.1231196453855183</v>
      </c>
      <c r="M1162" s="13">
        <v>0.95073064443516075</v>
      </c>
      <c r="N1162" s="13">
        <v>0.95381998953427516</v>
      </c>
      <c r="O1162" s="13">
        <v>0.97551877685367328</v>
      </c>
    </row>
    <row r="1163" spans="1:15" x14ac:dyDescent="0.3">
      <c r="A1163" s="27"/>
      <c r="B1163" s="10">
        <v>6</v>
      </c>
      <c r="C1163" s="10">
        <v>39</v>
      </c>
      <c r="D1163" s="13">
        <v>1.0049870000000001</v>
      </c>
      <c r="E1163" s="13">
        <v>1.4749438803936459</v>
      </c>
      <c r="F1163" s="13">
        <v>1.2197687705798408</v>
      </c>
      <c r="G1163" s="13">
        <v>1.197051045360205</v>
      </c>
      <c r="H1163" s="13">
        <v>0.82391599476863142</v>
      </c>
      <c r="I1163" s="13">
        <v>37.056504031388215</v>
      </c>
      <c r="J1163" s="13">
        <v>37.198979591836732</v>
      </c>
      <c r="K1163" s="10">
        <v>36</v>
      </c>
      <c r="L1163" s="13">
        <v>0.97602246013233918</v>
      </c>
      <c r="M1163" s="13">
        <v>0.95016677003559524</v>
      </c>
      <c r="N1163" s="13">
        <v>0.95381998953427516</v>
      </c>
      <c r="O1163" s="13">
        <v>0.97117918951423166</v>
      </c>
    </row>
    <row r="1164" spans="1:15" x14ac:dyDescent="0.3">
      <c r="A1164" s="27"/>
      <c r="B1164" s="10">
        <v>6</v>
      </c>
      <c r="C1164" s="10">
        <v>36</v>
      </c>
      <c r="D1164" s="13">
        <v>0.88351599999999997</v>
      </c>
      <c r="E1164" s="13">
        <v>1.2848882995849822</v>
      </c>
      <c r="F1164" s="13">
        <v>1.0625940704258594</v>
      </c>
      <c r="G1164" s="13">
        <v>1.6785756394979234</v>
      </c>
      <c r="H1164" s="13">
        <v>0.83147085476009697</v>
      </c>
      <c r="I1164" s="13">
        <v>37.011174871439415</v>
      </c>
      <c r="J1164" s="13">
        <v>37.198979591836732</v>
      </c>
      <c r="K1164" s="10">
        <v>36</v>
      </c>
      <c r="L1164" s="13">
        <v>0.85025596961797134</v>
      </c>
      <c r="M1164" s="13">
        <v>1.028088190873317</v>
      </c>
      <c r="N1164" s="13">
        <v>1.0333049886621315</v>
      </c>
      <c r="O1164" s="13">
        <v>0.96235492013497359</v>
      </c>
    </row>
    <row r="1165" spans="1:15" x14ac:dyDescent="0.3">
      <c r="A1165" s="27"/>
      <c r="B1165" s="10">
        <v>6</v>
      </c>
      <c r="C1165" s="10">
        <v>39</v>
      </c>
      <c r="D1165" s="13">
        <v>0.54038200000000003</v>
      </c>
      <c r="E1165" s="13">
        <v>1.8113299732063439</v>
      </c>
      <c r="F1165" s="13">
        <v>1.4979578300583567</v>
      </c>
      <c r="G1165" s="13">
        <v>2.1528506430241245</v>
      </c>
      <c r="H1165" s="13">
        <v>0.36074580282339996</v>
      </c>
      <c r="I1165" s="13">
        <v>39.835525183059602</v>
      </c>
      <c r="J1165" s="13">
        <v>37.198979591836732</v>
      </c>
      <c r="K1165" s="10">
        <v>36</v>
      </c>
      <c r="L1165" s="13">
        <v>1.1986210187796893</v>
      </c>
      <c r="M1165" s="13">
        <v>1.021423722642554</v>
      </c>
      <c r="N1165" s="13">
        <v>0.95381998953427516</v>
      </c>
      <c r="O1165" s="13">
        <v>2.2180994533120817</v>
      </c>
    </row>
    <row r="1166" spans="1:15" x14ac:dyDescent="0.3">
      <c r="A1166" s="27"/>
      <c r="B1166" s="10">
        <v>6</v>
      </c>
      <c r="C1166" s="10">
        <v>36</v>
      </c>
      <c r="D1166" s="13">
        <v>0.60745700000000002</v>
      </c>
      <c r="E1166" s="13">
        <v>1.4488275379072548</v>
      </c>
      <c r="F1166" s="13">
        <v>1.1981707291966222</v>
      </c>
      <c r="G1166" s="13">
        <v>2.2597945593012785</v>
      </c>
      <c r="H1166" s="13">
        <v>0.50698701378500721</v>
      </c>
      <c r="I1166" s="13">
        <v>38.958077917289955</v>
      </c>
      <c r="J1166" s="13">
        <v>37.198979591836732</v>
      </c>
      <c r="K1166" s="10">
        <v>36</v>
      </c>
      <c r="L1166" s="13">
        <v>0.95874035388947454</v>
      </c>
      <c r="M1166" s="13">
        <v>1.0821688310358322</v>
      </c>
      <c r="N1166" s="13">
        <v>1.0333049886621315</v>
      </c>
      <c r="O1166" s="13">
        <v>1.578285136049917</v>
      </c>
    </row>
    <row r="1167" spans="1:15" x14ac:dyDescent="0.3">
      <c r="A1167" s="27"/>
      <c r="B1167" s="10">
        <v>6</v>
      </c>
      <c r="C1167" s="10">
        <v>36</v>
      </c>
      <c r="D1167" s="13">
        <v>0.77462500000000001</v>
      </c>
      <c r="E1167" s="13">
        <v>1.0636277712633002</v>
      </c>
      <c r="F1167" s="13">
        <v>0.8796130864058066</v>
      </c>
      <c r="G1167" s="13">
        <v>1.2972349923718391</v>
      </c>
      <c r="H1167" s="13">
        <v>0.88064287806949393</v>
      </c>
      <c r="I1167" s="13">
        <v>36.716142731583034</v>
      </c>
      <c r="J1167" s="13">
        <v>37.198979591836732</v>
      </c>
      <c r="K1167" s="10">
        <v>36</v>
      </c>
      <c r="L1167" s="13">
        <v>0.70384006318695957</v>
      </c>
      <c r="M1167" s="13">
        <v>1.0198928536550842</v>
      </c>
      <c r="N1167" s="13">
        <v>1.0333049886621315</v>
      </c>
      <c r="O1167" s="13">
        <v>0.90862038171626214</v>
      </c>
    </row>
    <row r="1168" spans="1:15" x14ac:dyDescent="0.3">
      <c r="A1168" s="27"/>
      <c r="B1168" s="10">
        <v>6</v>
      </c>
      <c r="C1168" s="10">
        <v>39</v>
      </c>
      <c r="D1168" s="13">
        <v>0.75356100000000004</v>
      </c>
      <c r="E1168" s="13">
        <v>1.5692527983053155</v>
      </c>
      <c r="F1168" s="13">
        <v>1.2977616178908387</v>
      </c>
      <c r="G1168" s="13">
        <v>1.805324196369688</v>
      </c>
      <c r="H1168" s="13">
        <v>0.58066211052281702</v>
      </c>
      <c r="I1168" s="13">
        <v>38.516027336863097</v>
      </c>
      <c r="J1168" s="13">
        <v>37.198979591836732</v>
      </c>
      <c r="K1168" s="10">
        <v>36</v>
      </c>
      <c r="L1168" s="13">
        <v>1.0384300020708161</v>
      </c>
      <c r="M1168" s="13">
        <v>0.98759044453495115</v>
      </c>
      <c r="N1168" s="13">
        <v>0.95381998953427516</v>
      </c>
      <c r="O1168" s="13">
        <v>1.3780304475295511</v>
      </c>
    </row>
    <row r="1169" spans="1:15" x14ac:dyDescent="0.3">
      <c r="A1169" s="27"/>
      <c r="B1169" s="10">
        <v>6</v>
      </c>
      <c r="C1169" s="10">
        <v>37</v>
      </c>
      <c r="D1169" s="13">
        <v>1.0318750000000001</v>
      </c>
      <c r="E1169" s="13">
        <v>1.7394768207725109</v>
      </c>
      <c r="F1169" s="13">
        <v>1.4385357513124786</v>
      </c>
      <c r="G1169" s="13">
        <v>1.3642674239714141</v>
      </c>
      <c r="H1169" s="13">
        <v>0.71730924939373042</v>
      </c>
      <c r="I1169" s="13">
        <v>37.696144503637619</v>
      </c>
      <c r="J1169" s="13">
        <v>37.198979591836732</v>
      </c>
      <c r="K1169" s="10">
        <v>36</v>
      </c>
      <c r="L1169" s="13">
        <v>1.1510732499872816</v>
      </c>
      <c r="M1169" s="13">
        <v>1.0188147163145302</v>
      </c>
      <c r="N1169" s="13">
        <v>1.0053778268063982</v>
      </c>
      <c r="O1169" s="13">
        <v>1.1155161720046338</v>
      </c>
    </row>
    <row r="1170" spans="1:15" x14ac:dyDescent="0.3">
      <c r="A1170" s="27"/>
      <c r="B1170" s="10">
        <v>6</v>
      </c>
      <c r="C1170" s="10">
        <v>37</v>
      </c>
      <c r="D1170" s="13">
        <v>0.68000400000000005</v>
      </c>
      <c r="E1170" s="13">
        <v>1.0913317112822671</v>
      </c>
      <c r="F1170" s="13">
        <v>0.90252406038003974</v>
      </c>
      <c r="G1170" s="13">
        <v>1.3292386286658149</v>
      </c>
      <c r="H1170" s="13">
        <v>0.75344694934078571</v>
      </c>
      <c r="I1170" s="13">
        <v>37.479318303955289</v>
      </c>
      <c r="J1170" s="13">
        <v>37.198979591836732</v>
      </c>
      <c r="K1170" s="10">
        <v>36</v>
      </c>
      <c r="L1170" s="13">
        <v>0.72217273879049138</v>
      </c>
      <c r="M1170" s="13">
        <v>1.0129545487555482</v>
      </c>
      <c r="N1170" s="13">
        <v>1.0053778268063982</v>
      </c>
      <c r="O1170" s="13">
        <v>1.0620124863831555</v>
      </c>
    </row>
    <row r="1171" spans="1:15" x14ac:dyDescent="0.3">
      <c r="A1171" s="27"/>
      <c r="B1171" s="10">
        <v>6</v>
      </c>
      <c r="C1171" s="10">
        <v>38</v>
      </c>
      <c r="D1171" s="13">
        <v>0.64038200000000001</v>
      </c>
      <c r="E1171" s="13">
        <v>1.3598304166087882</v>
      </c>
      <c r="F1171" s="13">
        <v>1.1245707023248177</v>
      </c>
      <c r="G1171" s="13">
        <v>2.0343443102738092</v>
      </c>
      <c r="H1171" s="13">
        <v>0.56944574376350232</v>
      </c>
      <c r="I1171" s="13">
        <v>38.583325537418986</v>
      </c>
      <c r="J1171" s="13">
        <v>37.198979591836732</v>
      </c>
      <c r="K1171" s="10">
        <v>36</v>
      </c>
      <c r="L1171" s="13">
        <v>0.89984781538065828</v>
      </c>
      <c r="M1171" s="13">
        <v>1.0153506720373418</v>
      </c>
      <c r="N1171" s="13">
        <v>0.97892051557465087</v>
      </c>
      <c r="O1171" s="13">
        <v>1.4051734986003015</v>
      </c>
    </row>
    <row r="1172" spans="1:15" x14ac:dyDescent="0.3">
      <c r="A1172" s="27"/>
      <c r="B1172" s="10">
        <v>6</v>
      </c>
      <c r="C1172" s="10">
        <v>37</v>
      </c>
      <c r="D1172" s="13">
        <v>0.57182500000000003</v>
      </c>
      <c r="E1172" s="13">
        <v>1.5308246868215987</v>
      </c>
      <c r="F1172" s="13">
        <v>1.2659818255046438</v>
      </c>
      <c r="G1172" s="13">
        <v>1.5345475318045205</v>
      </c>
      <c r="H1172" s="13">
        <v>0.45168499932616329</v>
      </c>
      <c r="I1172" s="13">
        <v>39.289890004043016</v>
      </c>
      <c r="J1172" s="13">
        <v>37.198979591836732</v>
      </c>
      <c r="K1172" s="10">
        <v>36</v>
      </c>
      <c r="L1172" s="13">
        <v>1.013000763435264</v>
      </c>
      <c r="M1172" s="13">
        <v>1.0618889190281897</v>
      </c>
      <c r="N1172" s="13">
        <v>1.0053778268063982</v>
      </c>
      <c r="O1172" s="13">
        <v>1.7715223423866813</v>
      </c>
    </row>
    <row r="1173" spans="1:15" x14ac:dyDescent="0.3">
      <c r="A1173" s="27"/>
      <c r="B1173" s="10">
        <v>6</v>
      </c>
      <c r="C1173" s="10">
        <v>35</v>
      </c>
      <c r="D1173" s="13">
        <v>0.84182000000000001</v>
      </c>
      <c r="E1173" s="13">
        <v>1.1074908163048807</v>
      </c>
      <c r="F1173" s="13">
        <v>0.91588753266472289</v>
      </c>
      <c r="G1173" s="13">
        <v>1.605875715186095</v>
      </c>
      <c r="H1173" s="13">
        <v>0.91913031892766617</v>
      </c>
      <c r="I1173" s="13">
        <v>36.485218086434003</v>
      </c>
      <c r="J1173" s="13">
        <v>37.198979591836732</v>
      </c>
      <c r="K1173" s="10">
        <v>36</v>
      </c>
      <c r="L1173" s="13">
        <v>0.73286578931760604</v>
      </c>
      <c r="M1173" s="13">
        <v>1.0424348024695429</v>
      </c>
      <c r="N1173" s="13">
        <v>1.0628279883381924</v>
      </c>
      <c r="O1173" s="13">
        <v>0.87057303142905373</v>
      </c>
    </row>
    <row r="1174" spans="1:15" x14ac:dyDescent="0.3">
      <c r="A1174" s="27"/>
      <c r="B1174" s="10">
        <v>6</v>
      </c>
      <c r="C1174" s="10">
        <v>38</v>
      </c>
      <c r="D1174" s="13">
        <v>0.80979900000000005</v>
      </c>
      <c r="E1174" s="13">
        <v>1.3150585754462383</v>
      </c>
      <c r="F1174" s="13">
        <v>1.0875446877235948</v>
      </c>
      <c r="G1174" s="13">
        <v>1.4939649304565703</v>
      </c>
      <c r="H1174" s="13">
        <v>0.74461216089891358</v>
      </c>
      <c r="I1174" s="13">
        <v>37.532327034606517</v>
      </c>
      <c r="J1174" s="13">
        <v>37.198979591836732</v>
      </c>
      <c r="K1174" s="10">
        <v>36</v>
      </c>
      <c r="L1174" s="13">
        <v>0.87022070675842123</v>
      </c>
      <c r="M1174" s="13">
        <v>0.98769281670017151</v>
      </c>
      <c r="N1174" s="13">
        <v>0.97892051557465087</v>
      </c>
      <c r="O1174" s="13">
        <v>1.0746132148328427</v>
      </c>
    </row>
    <row r="1175" spans="1:15" x14ac:dyDescent="0.3">
      <c r="A1175" s="27"/>
      <c r="B1175" s="10">
        <v>6</v>
      </c>
      <c r="C1175" s="10">
        <v>37</v>
      </c>
      <c r="D1175" s="13">
        <v>0.89039999999999997</v>
      </c>
      <c r="E1175" s="13">
        <v>1.0924555405575647</v>
      </c>
      <c r="F1175" s="13">
        <v>0.90345345970952828</v>
      </c>
      <c r="G1175" s="13">
        <v>1.2694700945759503</v>
      </c>
      <c r="H1175" s="13">
        <v>0.98555159696469019</v>
      </c>
      <c r="I1175" s="13">
        <v>36.086690418211859</v>
      </c>
      <c r="J1175" s="13">
        <v>37.198979591836732</v>
      </c>
      <c r="K1175" s="10">
        <v>36</v>
      </c>
      <c r="L1175" s="13">
        <v>0.72291641631519266</v>
      </c>
      <c r="M1175" s="13">
        <v>0.97531595724896913</v>
      </c>
      <c r="N1175" s="13">
        <v>1.0053778268063982</v>
      </c>
      <c r="O1175" s="13">
        <v>0.81190073710151922</v>
      </c>
    </row>
    <row r="1176" spans="1:15" x14ac:dyDescent="0.3">
      <c r="A1176" s="27"/>
      <c r="B1176" s="10">
        <v>6</v>
      </c>
      <c r="C1176" s="10">
        <v>37</v>
      </c>
      <c r="D1176" s="13">
        <v>0.85765899999999995</v>
      </c>
      <c r="E1176" s="13">
        <v>1.3128589212158768</v>
      </c>
      <c r="F1176" s="13">
        <v>1.0857255883178925</v>
      </c>
      <c r="G1176" s="13">
        <v>1.2041110748986616</v>
      </c>
      <c r="H1176" s="13">
        <v>0.78994085543177206</v>
      </c>
      <c r="I1176" s="13">
        <v>37.260354867409369</v>
      </c>
      <c r="J1176" s="13">
        <v>37.198979591836732</v>
      </c>
      <c r="K1176" s="10">
        <v>36</v>
      </c>
      <c r="L1176" s="13">
        <v>0.86876511786321209</v>
      </c>
      <c r="M1176" s="13">
        <v>1.007036618038091</v>
      </c>
      <c r="N1176" s="13">
        <v>1.0053778268063982</v>
      </c>
      <c r="O1176" s="13">
        <v>1.0129493398462701</v>
      </c>
    </row>
    <row r="1177" spans="1:15" x14ac:dyDescent="0.3">
      <c r="A1177" s="27"/>
      <c r="B1177" s="10">
        <v>6</v>
      </c>
      <c r="C1177" s="10">
        <v>38</v>
      </c>
      <c r="D1177" s="13">
        <v>0.749726</v>
      </c>
      <c r="E1177" s="13">
        <v>1.339333512478915</v>
      </c>
      <c r="F1177" s="13">
        <v>1.1076198990545838</v>
      </c>
      <c r="G1177" s="13">
        <v>1.5401176098727063</v>
      </c>
      <c r="H1177" s="13">
        <v>0.67688021914370944</v>
      </c>
      <c r="I1177" s="13">
        <v>37.938718685137744</v>
      </c>
      <c r="J1177" s="13">
        <v>37.198979591836732</v>
      </c>
      <c r="K1177" s="10">
        <v>36</v>
      </c>
      <c r="L1177" s="13">
        <v>0.88628428997479924</v>
      </c>
      <c r="M1177" s="13">
        <v>0.99838733381941436</v>
      </c>
      <c r="N1177" s="13">
        <v>0.97892051557465087</v>
      </c>
      <c r="O1177" s="13">
        <v>1.1821442633372716</v>
      </c>
    </row>
    <row r="1178" spans="1:15" x14ac:dyDescent="0.3">
      <c r="A1178" s="27"/>
      <c r="B1178" s="10">
        <v>6</v>
      </c>
      <c r="C1178" s="10">
        <v>37</v>
      </c>
      <c r="D1178" s="13">
        <v>1.041091</v>
      </c>
      <c r="E1178" s="13">
        <v>1.3182992489071763</v>
      </c>
      <c r="F1178" s="13">
        <v>1.0902247031030574</v>
      </c>
      <c r="G1178" s="13">
        <v>1.344807406497728</v>
      </c>
      <c r="H1178" s="13">
        <v>0.95493249881129061</v>
      </c>
      <c r="I1178" s="13">
        <v>36.270405007132254</v>
      </c>
      <c r="J1178" s="13">
        <v>37.198979591836732</v>
      </c>
      <c r="K1178" s="10">
        <v>36</v>
      </c>
      <c r="L1178" s="13">
        <v>0.87236517484691978</v>
      </c>
      <c r="M1178" s="13">
        <v>0.98028121640897981</v>
      </c>
      <c r="N1178" s="13">
        <v>1.0053778268063982</v>
      </c>
      <c r="O1178" s="13">
        <v>0.83793364350178778</v>
      </c>
    </row>
    <row r="1179" spans="1:15" x14ac:dyDescent="0.3">
      <c r="A1179" s="27"/>
      <c r="B1179" s="10">
        <v>6</v>
      </c>
      <c r="C1179" s="10">
        <v>41</v>
      </c>
      <c r="D1179" s="13">
        <v>0.76549900000000004</v>
      </c>
      <c r="E1179" s="13">
        <v>1.1839799039214118</v>
      </c>
      <c r="F1179" s="13">
        <v>0.97914349894588726</v>
      </c>
      <c r="G1179" s="13">
        <v>2.1032720908894187</v>
      </c>
      <c r="H1179" s="13">
        <v>0.78180471077437608</v>
      </c>
      <c r="I1179" s="13">
        <v>37.309171735353743</v>
      </c>
      <c r="J1179" s="13">
        <v>37.198979591836732</v>
      </c>
      <c r="K1179" s="10">
        <v>36</v>
      </c>
      <c r="L1179" s="13">
        <v>0.78348132015993233</v>
      </c>
      <c r="M1179" s="13">
        <v>0.90997979842326204</v>
      </c>
      <c r="N1179" s="13">
        <v>0.90729218516674959</v>
      </c>
      <c r="O1179" s="13">
        <v>1.0234909779894321</v>
      </c>
    </row>
    <row r="1180" spans="1:15" x14ac:dyDescent="0.3">
      <c r="A1180" s="27"/>
      <c r="B1180" s="10">
        <v>6</v>
      </c>
      <c r="C1180" s="10">
        <v>35</v>
      </c>
      <c r="D1180" s="13">
        <v>0.86875599999999997</v>
      </c>
      <c r="E1180" s="13">
        <v>1.2438187182221472</v>
      </c>
      <c r="F1180" s="13">
        <v>1.0286298000335481</v>
      </c>
      <c r="G1180" s="13">
        <v>1.1618542283082245</v>
      </c>
      <c r="H1180" s="13">
        <v>0.84457595917565875</v>
      </c>
      <c r="I1180" s="13">
        <v>36.932544244946044</v>
      </c>
      <c r="J1180" s="13">
        <v>37.198979591836732</v>
      </c>
      <c r="K1180" s="10">
        <v>36</v>
      </c>
      <c r="L1180" s="13">
        <v>0.82307877706766097</v>
      </c>
      <c r="M1180" s="13">
        <v>1.0552155498556013</v>
      </c>
      <c r="N1180" s="13">
        <v>1.0628279883381924</v>
      </c>
      <c r="O1180" s="13">
        <v>0.94742226478742131</v>
      </c>
    </row>
    <row r="1181" spans="1:15" x14ac:dyDescent="0.3">
      <c r="A1181" s="27"/>
      <c r="B1181" s="10">
        <v>6</v>
      </c>
      <c r="C1181" s="10">
        <v>37</v>
      </c>
      <c r="D1181" s="13">
        <v>0.80419600000000002</v>
      </c>
      <c r="E1181" s="13">
        <v>1.1607310942153977</v>
      </c>
      <c r="F1181" s="13">
        <v>0.95991688808325459</v>
      </c>
      <c r="G1181" s="13">
        <v>1.4888125817630118</v>
      </c>
      <c r="H1181" s="13">
        <v>0.83777669711156422</v>
      </c>
      <c r="I1181" s="13">
        <v>36.973339817330611</v>
      </c>
      <c r="J1181" s="13">
        <v>37.198979591836732</v>
      </c>
      <c r="K1181" s="10">
        <v>36</v>
      </c>
      <c r="L1181" s="13">
        <v>0.76809676163804685</v>
      </c>
      <c r="M1181" s="13">
        <v>0.99927945452244893</v>
      </c>
      <c r="N1181" s="13">
        <v>1.0053778268063982</v>
      </c>
      <c r="O1181" s="13">
        <v>0.95511139279236257</v>
      </c>
    </row>
    <row r="1182" spans="1:15" x14ac:dyDescent="0.3">
      <c r="A1182" s="27"/>
      <c r="B1182" s="10">
        <v>6</v>
      </c>
      <c r="C1182" s="10">
        <v>38</v>
      </c>
      <c r="D1182" s="13">
        <v>0.95360100000000003</v>
      </c>
      <c r="E1182" s="13">
        <v>1.3405103846686268</v>
      </c>
      <c r="F1182" s="13">
        <v>1.1085931645211933</v>
      </c>
      <c r="G1182" s="13">
        <v>1.0820838443160175</v>
      </c>
      <c r="H1182" s="13">
        <v>0.8601902217319416</v>
      </c>
      <c r="I1182" s="13">
        <v>36.838858669608349</v>
      </c>
      <c r="J1182" s="13">
        <v>37.198979591836732</v>
      </c>
      <c r="K1182" s="10">
        <v>36</v>
      </c>
      <c r="L1182" s="13">
        <v>0.88706306786942468</v>
      </c>
      <c r="M1182" s="13">
        <v>0.96944364920021975</v>
      </c>
      <c r="N1182" s="13">
        <v>0.97892051557465087</v>
      </c>
      <c r="O1182" s="13">
        <v>0.93022455709403062</v>
      </c>
    </row>
    <row r="1183" spans="1:15" x14ac:dyDescent="0.3">
      <c r="A1183" s="27"/>
      <c r="B1183" s="10">
        <v>6</v>
      </c>
      <c r="C1183" s="10">
        <v>38</v>
      </c>
      <c r="D1183" s="13">
        <v>1.043517</v>
      </c>
      <c r="E1183" s="13">
        <v>1.4746319909419852</v>
      </c>
      <c r="F1183" s="13">
        <v>1.2195108400795243</v>
      </c>
      <c r="G1183" s="13">
        <v>1.1915978519746424</v>
      </c>
      <c r="H1183" s="13">
        <v>0.85568489078125154</v>
      </c>
      <c r="I1183" s="13">
        <v>36.865890655312491</v>
      </c>
      <c r="J1183" s="13">
        <v>37.198979591836732</v>
      </c>
      <c r="K1183" s="10">
        <v>36</v>
      </c>
      <c r="L1183" s="13">
        <v>0.97581607186635455</v>
      </c>
      <c r="M1183" s="13">
        <v>0.97015501724506559</v>
      </c>
      <c r="N1183" s="13">
        <v>0.97892051557465087</v>
      </c>
      <c r="O1183" s="13">
        <v>0.93512235245458819</v>
      </c>
    </row>
    <row r="1184" spans="1:15" x14ac:dyDescent="0.3">
      <c r="A1184" s="27"/>
      <c r="B1184" s="10">
        <v>6</v>
      </c>
      <c r="C1184" s="10">
        <v>37</v>
      </c>
      <c r="D1184" s="13">
        <v>0.78298800000000002</v>
      </c>
      <c r="E1184" s="13">
        <v>1.0959580254143697</v>
      </c>
      <c r="F1184" s="13">
        <v>0.90634999137052918</v>
      </c>
      <c r="G1184" s="13">
        <v>1.2977361352362942</v>
      </c>
      <c r="H1184" s="13">
        <v>0.86389144089471614</v>
      </c>
      <c r="I1184" s="13">
        <v>36.816651354631702</v>
      </c>
      <c r="J1184" s="13">
        <v>37.198979591836732</v>
      </c>
      <c r="K1184" s="10">
        <v>36</v>
      </c>
      <c r="L1184" s="13">
        <v>0.7252341342514188</v>
      </c>
      <c r="M1184" s="13">
        <v>0.99504463120626219</v>
      </c>
      <c r="N1184" s="13">
        <v>1.0053778268063982</v>
      </c>
      <c r="O1184" s="13">
        <v>0.92623914319430023</v>
      </c>
    </row>
    <row r="1185" spans="1:15" x14ac:dyDescent="0.3">
      <c r="A1185" s="27"/>
      <c r="B1185" s="10">
        <v>6</v>
      </c>
      <c r="C1185" s="10">
        <v>37</v>
      </c>
      <c r="D1185" s="13">
        <v>0.86196499999999998</v>
      </c>
      <c r="E1185" s="13">
        <v>1.1747475608225133</v>
      </c>
      <c r="F1185" s="13">
        <v>0.97150841266158106</v>
      </c>
      <c r="G1185" s="13">
        <v>1.3018570756320584</v>
      </c>
      <c r="H1185" s="13">
        <v>0.88724398962076734</v>
      </c>
      <c r="I1185" s="13">
        <v>36.676536062275396</v>
      </c>
      <c r="J1185" s="13">
        <v>37.198979591836732</v>
      </c>
      <c r="K1185" s="10">
        <v>36</v>
      </c>
      <c r="L1185" s="13">
        <v>0.7773719526484254</v>
      </c>
      <c r="M1185" s="13">
        <v>0.99125773141284856</v>
      </c>
      <c r="N1185" s="13">
        <v>1.0053778268063982</v>
      </c>
      <c r="O1185" s="13">
        <v>0.90186022941584099</v>
      </c>
    </row>
    <row r="1186" spans="1:15" x14ac:dyDescent="0.3">
      <c r="A1186" s="27"/>
      <c r="B1186" s="10">
        <v>6</v>
      </c>
      <c r="C1186" s="10">
        <v>36</v>
      </c>
      <c r="D1186" s="13">
        <v>0.67452800000000002</v>
      </c>
      <c r="E1186" s="13">
        <v>1.3002798305521077</v>
      </c>
      <c r="F1186" s="13">
        <v>1.0753227640762928</v>
      </c>
      <c r="G1186" s="13">
        <v>1.657211908549022</v>
      </c>
      <c r="H1186" s="13">
        <v>0.62727956901333026</v>
      </c>
      <c r="I1186" s="13">
        <v>38.236322585920021</v>
      </c>
      <c r="J1186" s="13">
        <v>37.198979591836732</v>
      </c>
      <c r="K1186" s="10">
        <v>36</v>
      </c>
      <c r="L1186" s="13">
        <v>0.86044108928213614</v>
      </c>
      <c r="M1186" s="13">
        <v>1.0621200718311117</v>
      </c>
      <c r="N1186" s="13">
        <v>1.0333049886621315</v>
      </c>
      <c r="O1186" s="13">
        <v>1.275619528443795</v>
      </c>
    </row>
    <row r="1187" spans="1:15" x14ac:dyDescent="0.3">
      <c r="A1187" s="27"/>
      <c r="B1187" s="10">
        <v>6</v>
      </c>
      <c r="C1187" s="10">
        <v>37</v>
      </c>
      <c r="D1187" s="13">
        <v>0.72008300000000003</v>
      </c>
      <c r="E1187" s="13">
        <v>1.0366470752543133</v>
      </c>
      <c r="F1187" s="13">
        <v>0.85730023041328784</v>
      </c>
      <c r="G1187" s="13">
        <v>1.2037754487724082</v>
      </c>
      <c r="H1187" s="13">
        <v>0.83994261806375803</v>
      </c>
      <c r="I1187" s="13">
        <v>36.960344291617453</v>
      </c>
      <c r="J1187" s="13">
        <v>37.198979591836732</v>
      </c>
      <c r="K1187" s="10">
        <v>36</v>
      </c>
      <c r="L1187" s="13">
        <v>0.68598598368954455</v>
      </c>
      <c r="M1187" s="13">
        <v>0.99892822409776905</v>
      </c>
      <c r="N1187" s="13">
        <v>1.0053778268063982</v>
      </c>
      <c r="O1187" s="13">
        <v>0.95264849147882191</v>
      </c>
    </row>
    <row r="1188" spans="1:15" x14ac:dyDescent="0.3">
      <c r="A1188" s="27"/>
      <c r="B1188" s="10">
        <v>6</v>
      </c>
      <c r="C1188" s="10">
        <v>39</v>
      </c>
      <c r="D1188" s="13">
        <v>1.1016760000000001</v>
      </c>
      <c r="E1188" s="13">
        <v>1.3867804486594322</v>
      </c>
      <c r="F1188" s="13">
        <v>1.1468581994279128</v>
      </c>
      <c r="G1188" s="13">
        <v>1.4110142302212476</v>
      </c>
      <c r="H1188" s="13">
        <v>0.96060349967376013</v>
      </c>
      <c r="I1188" s="13">
        <v>36.236379001957438</v>
      </c>
      <c r="J1188" s="13">
        <v>37.198979591836732</v>
      </c>
      <c r="K1188" s="10">
        <v>36</v>
      </c>
      <c r="L1188" s="13">
        <v>0.91768160345379812</v>
      </c>
      <c r="M1188" s="13">
        <v>0.92913792312711385</v>
      </c>
      <c r="N1188" s="13">
        <v>0.95381998953427516</v>
      </c>
      <c r="O1188" s="13">
        <v>0.8329868341089377</v>
      </c>
    </row>
    <row r="1189" spans="1:15" x14ac:dyDescent="0.3">
      <c r="A1189" s="27"/>
      <c r="B1189" s="10">
        <v>6</v>
      </c>
      <c r="C1189" s="10">
        <v>37</v>
      </c>
      <c r="D1189" s="13">
        <v>0.70350599999999996</v>
      </c>
      <c r="E1189" s="13">
        <v>0.89747079757256809</v>
      </c>
      <c r="F1189" s="13">
        <v>0.74220237524849808</v>
      </c>
      <c r="G1189" s="13">
        <v>1.5245738073594246</v>
      </c>
      <c r="H1189" s="13">
        <v>0.94786277093826043</v>
      </c>
      <c r="I1189" s="13">
        <v>36.312823374370439</v>
      </c>
      <c r="J1189" s="13">
        <v>37.198979591836732</v>
      </c>
      <c r="K1189" s="10">
        <v>36</v>
      </c>
      <c r="L1189" s="13">
        <v>0.59388812509254851</v>
      </c>
      <c r="M1189" s="13">
        <v>0.98142765876676863</v>
      </c>
      <c r="N1189" s="13">
        <v>1.0053778268063982</v>
      </c>
      <c r="O1189" s="13">
        <v>0.84418345414616014</v>
      </c>
    </row>
    <row r="1190" spans="1:15" x14ac:dyDescent="0.3">
      <c r="A1190" s="27"/>
      <c r="B1190" s="10">
        <v>6</v>
      </c>
      <c r="C1190" s="10">
        <v>36</v>
      </c>
      <c r="D1190" s="13">
        <v>0.75697800000000004</v>
      </c>
      <c r="E1190" s="13">
        <v>0.98962737718638027</v>
      </c>
      <c r="F1190" s="13">
        <v>0.81841525311499841</v>
      </c>
      <c r="G1190" s="13">
        <v>1.6422521717409502</v>
      </c>
      <c r="H1190" s="13">
        <v>0.92493144173308117</v>
      </c>
      <c r="I1190" s="13">
        <v>36.450411349601509</v>
      </c>
      <c r="J1190" s="13">
        <v>37.198979591836732</v>
      </c>
      <c r="K1190" s="10">
        <v>36</v>
      </c>
      <c r="L1190" s="13">
        <v>0.65487138875953566</v>
      </c>
      <c r="M1190" s="13">
        <v>1.0125114263778197</v>
      </c>
      <c r="N1190" s="13">
        <v>1.0333049886621315</v>
      </c>
      <c r="O1190" s="13">
        <v>0.86511284179928027</v>
      </c>
    </row>
    <row r="1191" spans="1:15" x14ac:dyDescent="0.3">
      <c r="A1191" s="27"/>
      <c r="B1191" s="10">
        <v>6</v>
      </c>
      <c r="C1191" s="10">
        <v>38</v>
      </c>
      <c r="D1191" s="13">
        <v>0.90337900000000004</v>
      </c>
      <c r="E1191" s="13">
        <v>1.5817291553618065</v>
      </c>
      <c r="F1191" s="13">
        <v>1.3080794821231034</v>
      </c>
      <c r="G1191" s="13">
        <v>1.3751167384656777</v>
      </c>
      <c r="H1191" s="13">
        <v>0.69061476182911563</v>
      </c>
      <c r="I1191" s="13">
        <v>37.856311429025304</v>
      </c>
      <c r="J1191" s="13">
        <v>37.198979591836732</v>
      </c>
      <c r="K1191" s="10">
        <v>36</v>
      </c>
      <c r="L1191" s="13">
        <v>1.046686048195443</v>
      </c>
      <c r="M1191" s="13">
        <v>0.99621872181645532</v>
      </c>
      <c r="N1191" s="13">
        <v>0.97892051557465087</v>
      </c>
      <c r="O1191" s="13">
        <v>1.1586344692487238</v>
      </c>
    </row>
    <row r="1192" spans="1:15" x14ac:dyDescent="0.3">
      <c r="A1192" s="27"/>
      <c r="B1192" s="10">
        <v>6</v>
      </c>
      <c r="C1192" s="10">
        <v>39</v>
      </c>
      <c r="D1192" s="13">
        <v>0.743147</v>
      </c>
      <c r="E1192" s="13">
        <v>1.2731089522265557</v>
      </c>
      <c r="F1192" s="13">
        <v>1.052852628573993</v>
      </c>
      <c r="G1192" s="13">
        <v>1.3084137339185353</v>
      </c>
      <c r="H1192" s="13">
        <v>0.70584142531565397</v>
      </c>
      <c r="I1192" s="13">
        <v>37.764951448106075</v>
      </c>
      <c r="J1192" s="13">
        <v>37.198979591836732</v>
      </c>
      <c r="K1192" s="10">
        <v>36</v>
      </c>
      <c r="L1192" s="13">
        <v>0.84246115942868027</v>
      </c>
      <c r="M1192" s="13">
        <v>0.96833208841297624</v>
      </c>
      <c r="N1192" s="13">
        <v>0.95381998953427516</v>
      </c>
      <c r="O1192" s="13">
        <v>1.1336399923954215</v>
      </c>
    </row>
    <row r="1193" spans="1:15" x14ac:dyDescent="0.3">
      <c r="A1193" s="27"/>
      <c r="B1193" s="10">
        <v>6</v>
      </c>
      <c r="C1193" s="10">
        <v>38</v>
      </c>
      <c r="D1193" s="13">
        <v>0.70138299999999998</v>
      </c>
      <c r="E1193" s="13">
        <v>1.1228796880937439</v>
      </c>
      <c r="F1193" s="13">
        <v>0.92861402719243513</v>
      </c>
      <c r="G1193" s="13">
        <v>1.7698416813328079</v>
      </c>
      <c r="H1193" s="13">
        <v>0.75530088870244205</v>
      </c>
      <c r="I1193" s="13">
        <v>37.468194667785347</v>
      </c>
      <c r="J1193" s="13">
        <v>37.198979591836732</v>
      </c>
      <c r="K1193" s="10">
        <v>36</v>
      </c>
      <c r="L1193" s="13">
        <v>0.74304914930959354</v>
      </c>
      <c r="M1193" s="13">
        <v>0.98600512283645647</v>
      </c>
      <c r="N1193" s="13">
        <v>0.97892051557465087</v>
      </c>
      <c r="O1193" s="13">
        <v>1.0594057017486789</v>
      </c>
    </row>
    <row r="1194" spans="1:15" x14ac:dyDescent="0.3">
      <c r="A1194" s="27"/>
      <c r="B1194" s="10">
        <v>6</v>
      </c>
      <c r="C1194" s="10">
        <v>37</v>
      </c>
      <c r="D1194" s="13">
        <v>0.68530999999999997</v>
      </c>
      <c r="E1194" s="13">
        <v>0.93846621612838843</v>
      </c>
      <c r="F1194" s="13">
        <v>0.77610531349309975</v>
      </c>
      <c r="G1194" s="13">
        <v>1.4066185830180729</v>
      </c>
      <c r="H1194" s="13">
        <v>0.88301160691137692</v>
      </c>
      <c r="I1194" s="13">
        <v>36.70193035853174</v>
      </c>
      <c r="J1194" s="13">
        <v>37.198979591836732</v>
      </c>
      <c r="K1194" s="10">
        <v>36</v>
      </c>
      <c r="L1194" s="13">
        <v>0.62101624149405377</v>
      </c>
      <c r="M1194" s="13">
        <v>0.99194406374410105</v>
      </c>
      <c r="N1194" s="13">
        <v>1.0053778268063982</v>
      </c>
      <c r="O1194" s="13">
        <v>0.90618295587989928</v>
      </c>
    </row>
    <row r="1195" spans="1:15" x14ac:dyDescent="0.3">
      <c r="A1195" s="27"/>
      <c r="B1195" s="10">
        <v>6</v>
      </c>
      <c r="C1195" s="10">
        <v>39</v>
      </c>
      <c r="D1195" s="13">
        <v>0.94194500000000003</v>
      </c>
      <c r="E1195" s="13">
        <v>1.1961258461714985</v>
      </c>
      <c r="F1195" s="13">
        <v>0.98918811233278292</v>
      </c>
      <c r="G1195" s="13">
        <v>1.1271912542882188</v>
      </c>
      <c r="H1195" s="13">
        <v>0.95224051750746341</v>
      </c>
      <c r="I1195" s="13">
        <v>36.286556894955218</v>
      </c>
      <c r="J1195" s="13">
        <v>37.198979591836732</v>
      </c>
      <c r="K1195" s="10">
        <v>36</v>
      </c>
      <c r="L1195" s="13">
        <v>0.79151871913703165</v>
      </c>
      <c r="M1195" s="13">
        <v>0.93042453576808248</v>
      </c>
      <c r="N1195" s="13">
        <v>0.95381998953427516</v>
      </c>
      <c r="O1195" s="13">
        <v>0.84030247958960624</v>
      </c>
    </row>
    <row r="1196" spans="1:15" x14ac:dyDescent="0.3">
      <c r="A1196" s="27"/>
      <c r="B1196" s="10">
        <v>6</v>
      </c>
      <c r="C1196" s="10">
        <v>37</v>
      </c>
      <c r="D1196" s="13">
        <v>1.001981</v>
      </c>
      <c r="E1196" s="13">
        <v>1.4597494774236504</v>
      </c>
      <c r="F1196" s="13">
        <v>1.2072031004707788</v>
      </c>
      <c r="G1196" s="13">
        <v>1.0182012963664464</v>
      </c>
      <c r="H1196" s="13">
        <v>0.83000201010853325</v>
      </c>
      <c r="I1196" s="13">
        <v>37.019987939348802</v>
      </c>
      <c r="J1196" s="13">
        <v>37.198979591836732</v>
      </c>
      <c r="K1196" s="10">
        <v>36</v>
      </c>
      <c r="L1196" s="13">
        <v>0.96596778702636354</v>
      </c>
      <c r="M1196" s="13">
        <v>1.0005402145769946</v>
      </c>
      <c r="N1196" s="13">
        <v>1.0053778268063982</v>
      </c>
      <c r="O1196" s="13">
        <v>0.96405798815183474</v>
      </c>
    </row>
    <row r="1197" spans="1:15" x14ac:dyDescent="0.3">
      <c r="A1197" s="27"/>
      <c r="B1197" s="10">
        <v>6</v>
      </c>
      <c r="C1197" s="10">
        <v>39</v>
      </c>
      <c r="D1197" s="13">
        <v>0.56364499999999995</v>
      </c>
      <c r="E1197" s="13">
        <v>0.81375010026179428</v>
      </c>
      <c r="F1197" s="13">
        <v>0.67296591589006149</v>
      </c>
      <c r="G1197" s="13">
        <v>1.4633432067848724</v>
      </c>
      <c r="H1197" s="13">
        <v>0.83755356206194453</v>
      </c>
      <c r="I1197" s="13">
        <v>36.974678627628336</v>
      </c>
      <c r="J1197" s="13">
        <v>37.198979591836732</v>
      </c>
      <c r="K1197" s="10">
        <v>36</v>
      </c>
      <c r="L1197" s="13">
        <v>0.53848718269774509</v>
      </c>
      <c r="M1197" s="13">
        <v>0.94806868275970091</v>
      </c>
      <c r="N1197" s="13">
        <v>0.95381998953427516</v>
      </c>
      <c r="O1197" s="13">
        <v>0.95536584676125069</v>
      </c>
    </row>
    <row r="1198" spans="1:15" x14ac:dyDescent="0.3">
      <c r="A1198" s="27"/>
      <c r="B1198" s="10">
        <v>6</v>
      </c>
      <c r="C1198" s="10">
        <v>36</v>
      </c>
      <c r="D1198" s="13">
        <v>0.86958500000000005</v>
      </c>
      <c r="E1198" s="13">
        <v>1.164081502327869</v>
      </c>
      <c r="F1198" s="13">
        <v>0.96268765328904615</v>
      </c>
      <c r="G1198" s="13">
        <v>1.518793874948829</v>
      </c>
      <c r="H1198" s="13">
        <v>0.90328882585025516</v>
      </c>
      <c r="I1198" s="13">
        <v>36.58026704489847</v>
      </c>
      <c r="J1198" s="13">
        <v>37.198979591836732</v>
      </c>
      <c r="K1198" s="10">
        <v>36</v>
      </c>
      <c r="L1198" s="13">
        <v>0.77031384502125255</v>
      </c>
      <c r="M1198" s="13">
        <v>1.0161185290249575</v>
      </c>
      <c r="N1198" s="13">
        <v>1.0333049886621315</v>
      </c>
      <c r="O1198" s="13">
        <v>0.88584076889694796</v>
      </c>
    </row>
    <row r="1199" spans="1:15" x14ac:dyDescent="0.3">
      <c r="A1199" s="27"/>
      <c r="B1199" s="10">
        <v>6</v>
      </c>
      <c r="C1199" s="10">
        <v>35</v>
      </c>
      <c r="D1199" s="13">
        <v>0.69275100000000001</v>
      </c>
      <c r="E1199" s="13">
        <v>1.456843514112049</v>
      </c>
      <c r="F1199" s="13">
        <v>1.204799888156697</v>
      </c>
      <c r="G1199" s="13">
        <v>1.5775504426149833</v>
      </c>
      <c r="H1199" s="13">
        <v>0.57499258325785996</v>
      </c>
      <c r="I1199" s="13">
        <v>38.550044500452842</v>
      </c>
      <c r="J1199" s="13">
        <v>37.198979591836732</v>
      </c>
      <c r="K1199" s="10">
        <v>36</v>
      </c>
      <c r="L1199" s="13">
        <v>0.96404480846552087</v>
      </c>
      <c r="M1199" s="13">
        <v>1.1014298428700813</v>
      </c>
      <c r="N1199" s="13">
        <v>1.0628279883381924</v>
      </c>
      <c r="O1199" s="13">
        <v>1.3916180683470984</v>
      </c>
    </row>
    <row r="1200" spans="1:15" x14ac:dyDescent="0.3">
      <c r="A1200" s="27"/>
      <c r="B1200" s="10">
        <v>6</v>
      </c>
      <c r="C1200" s="10">
        <v>34</v>
      </c>
      <c r="D1200" s="13">
        <v>0.60394199999999998</v>
      </c>
      <c r="E1200" s="13">
        <v>0.96217090097230584</v>
      </c>
      <c r="F1200" s="13">
        <v>0.7957089300600777</v>
      </c>
      <c r="G1200" s="13">
        <v>1.5497237115442799</v>
      </c>
      <c r="H1200" s="13">
        <v>0.7589986453393216</v>
      </c>
      <c r="I1200" s="13">
        <v>37.44600812796407</v>
      </c>
      <c r="J1200" s="13">
        <v>37.198979591836732</v>
      </c>
      <c r="K1200" s="10">
        <v>36</v>
      </c>
      <c r="L1200" s="13">
        <v>0.63670246869603198</v>
      </c>
      <c r="M1200" s="13">
        <v>1.1013531802342373</v>
      </c>
      <c r="N1200" s="13">
        <v>1.0940876350540216</v>
      </c>
      <c r="O1200" s="13">
        <v>1.0542443954817382</v>
      </c>
    </row>
    <row r="1201" spans="1:15" x14ac:dyDescent="0.3">
      <c r="A1201" s="27"/>
      <c r="B1201" s="10">
        <v>6</v>
      </c>
      <c r="C1201" s="10">
        <v>38</v>
      </c>
      <c r="D1201" s="13">
        <v>1.0391239999999999</v>
      </c>
      <c r="E1201" s="13">
        <v>2.0384819813700226</v>
      </c>
      <c r="F1201" s="13">
        <v>1.6858110286889405</v>
      </c>
      <c r="G1201" s="13">
        <v>3.0525794778317517</v>
      </c>
      <c r="H1201" s="13">
        <v>0.61639411672856914</v>
      </c>
      <c r="I1201" s="13">
        <v>38.301635299628586</v>
      </c>
      <c r="J1201" s="13">
        <v>37.198979591836732</v>
      </c>
      <c r="K1201" s="10">
        <v>36</v>
      </c>
      <c r="L1201" s="13">
        <v>1.3489355255070528</v>
      </c>
      <c r="M1201" s="13">
        <v>1.0079377710428574</v>
      </c>
      <c r="N1201" s="13">
        <v>0.97892051557465087</v>
      </c>
      <c r="O1201" s="13">
        <v>1.2981468289704143</v>
      </c>
    </row>
    <row r="1202" spans="1:15" x14ac:dyDescent="0.3">
      <c r="A1202" s="27"/>
      <c r="B1202" s="10">
        <v>6</v>
      </c>
      <c r="C1202" s="10">
        <v>38</v>
      </c>
      <c r="D1202" s="13">
        <v>0.97592900000000005</v>
      </c>
      <c r="E1202" s="13">
        <v>1.7008122640758212</v>
      </c>
      <c r="F1202" s="13">
        <v>1.4065604203091397</v>
      </c>
      <c r="G1202" s="13">
        <v>1.1791897149463835</v>
      </c>
      <c r="H1202" s="13">
        <v>0.69384079482736072</v>
      </c>
      <c r="I1202" s="13">
        <v>37.836955231035837</v>
      </c>
      <c r="J1202" s="13">
        <v>37.198979591836732</v>
      </c>
      <c r="K1202" s="10">
        <v>36</v>
      </c>
      <c r="L1202" s="13">
        <v>1.1254875472031474</v>
      </c>
      <c r="M1202" s="13">
        <v>0.99570934818515366</v>
      </c>
      <c r="N1202" s="13">
        <v>0.97892051557465087</v>
      </c>
      <c r="O1202" s="13">
        <v>1.1532473645143728</v>
      </c>
    </row>
    <row r="1203" spans="1:15" x14ac:dyDescent="0.3">
      <c r="A1203" s="27"/>
      <c r="B1203" s="10">
        <v>6</v>
      </c>
      <c r="C1203" s="10">
        <v>37</v>
      </c>
      <c r="D1203" s="13">
        <v>0.96141500000000002</v>
      </c>
      <c r="E1203" s="13">
        <v>1.2632713977765757</v>
      </c>
      <c r="F1203" s="13">
        <v>1.0447170365311542</v>
      </c>
      <c r="G1203" s="13">
        <v>1.5105903581998716</v>
      </c>
      <c r="H1203" s="13">
        <v>0.92026354159232659</v>
      </c>
      <c r="I1203" s="13">
        <v>36.478418750446039</v>
      </c>
      <c r="J1203" s="13">
        <v>37.198979591836732</v>
      </c>
      <c r="K1203" s="10">
        <v>36</v>
      </c>
      <c r="L1203" s="13">
        <v>0.83595130219032032</v>
      </c>
      <c r="M1203" s="13">
        <v>0.98590320947151455</v>
      </c>
      <c r="N1203" s="13">
        <v>1.0053778268063982</v>
      </c>
      <c r="O1203" s="13">
        <v>0.86950099820610283</v>
      </c>
    </row>
    <row r="1204" spans="1:15" x14ac:dyDescent="0.3">
      <c r="A1204" s="27"/>
      <c r="B1204" s="10">
        <v>7</v>
      </c>
      <c r="C1204" s="10">
        <v>42</v>
      </c>
      <c r="D1204" s="13">
        <v>0.99720500000000001</v>
      </c>
      <c r="E1204" s="13">
        <v>1.2762330634636976</v>
      </c>
      <c r="F1204" s="13">
        <v>1.1116327108635011</v>
      </c>
      <c r="G1204" s="13">
        <v>1.1845830763356537</v>
      </c>
      <c r="H1204" s="13">
        <v>0.89706338276550424</v>
      </c>
      <c r="I1204" s="13">
        <v>41.535973244305815</v>
      </c>
      <c r="J1204" s="13">
        <v>42.014396515501076</v>
      </c>
      <c r="K1204" s="10">
        <v>49</v>
      </c>
      <c r="L1204" s="13">
        <v>0.92122914887157537</v>
      </c>
      <c r="M1204" s="13">
        <v>0.98895174391204321</v>
      </c>
      <c r="N1204" s="13">
        <v>1.0003427741785971</v>
      </c>
      <c r="O1204" s="13">
        <v>0.92381120117887028</v>
      </c>
    </row>
    <row r="1205" spans="1:15" x14ac:dyDescent="0.3">
      <c r="A1205" s="27"/>
      <c r="B1205" s="10">
        <v>7</v>
      </c>
      <c r="C1205" s="10">
        <v>42</v>
      </c>
      <c r="D1205" s="13">
        <v>0.92590399999999995</v>
      </c>
      <c r="E1205" s="13">
        <v>1.4245901160115826</v>
      </c>
      <c r="F1205" s="13">
        <v>1.2408556225877401</v>
      </c>
      <c r="G1205" s="13">
        <v>1.3113973225385038</v>
      </c>
      <c r="H1205" s="13">
        <v>0.74618189509354449</v>
      </c>
      <c r="I1205" s="13">
        <v>42.465329411806685</v>
      </c>
      <c r="J1205" s="13">
        <v>41.887582269298228</v>
      </c>
      <c r="K1205" s="10">
        <v>49</v>
      </c>
      <c r="L1205" s="13">
        <v>1.0283183986022313</v>
      </c>
      <c r="M1205" s="13">
        <v>1.011079271709683</v>
      </c>
      <c r="N1205" s="13">
        <v>0.99732338736424353</v>
      </c>
      <c r="O1205" s="13">
        <v>1.1106101697392292</v>
      </c>
    </row>
    <row r="1206" spans="1:15" x14ac:dyDescent="0.3">
      <c r="A1206" s="27"/>
      <c r="B1206" s="10">
        <v>7</v>
      </c>
      <c r="C1206" s="10">
        <v>41</v>
      </c>
      <c r="D1206" s="13">
        <v>1.037223</v>
      </c>
      <c r="E1206" s="13">
        <v>1.2847306406821071</v>
      </c>
      <c r="F1206" s="13">
        <v>1.119034325090166</v>
      </c>
      <c r="G1206" s="13">
        <v>1.47176155113555</v>
      </c>
      <c r="H1206" s="13">
        <v>0.92689113885440999</v>
      </c>
      <c r="I1206" s="13">
        <v>41.040000476883577</v>
      </c>
      <c r="J1206" s="13">
        <v>41.727218040701182</v>
      </c>
      <c r="K1206" s="10">
        <v>49</v>
      </c>
      <c r="L1206" s="13">
        <v>0.9273629938976089</v>
      </c>
      <c r="M1206" s="13">
        <v>1.0009756213874044</v>
      </c>
      <c r="N1206" s="13">
        <v>1.0177370253829556</v>
      </c>
      <c r="O1206" s="13">
        <v>0.89408255881098753</v>
      </c>
    </row>
    <row r="1207" spans="1:15" x14ac:dyDescent="0.3">
      <c r="A1207" s="27"/>
      <c r="B1207" s="10">
        <v>7</v>
      </c>
      <c r="C1207" s="10">
        <v>43</v>
      </c>
      <c r="D1207" s="13">
        <v>1.2417549999999999</v>
      </c>
      <c r="E1207" s="13">
        <v>1.7437826520701243</v>
      </c>
      <c r="F1207" s="13">
        <v>1.518880753188226</v>
      </c>
      <c r="G1207" s="13">
        <v>1.375483728173692</v>
      </c>
      <c r="H1207" s="13">
        <v>0.81754607621005027</v>
      </c>
      <c r="I1207" s="13">
        <v>41.901693738355959</v>
      </c>
      <c r="J1207" s="13">
        <v>41.823495863663041</v>
      </c>
      <c r="K1207" s="10">
        <v>49</v>
      </c>
      <c r="L1207" s="13">
        <v>1.2587226066873278</v>
      </c>
      <c r="M1207" s="13">
        <v>0.97445799391525489</v>
      </c>
      <c r="N1207" s="13">
        <v>0.97263943868983815</v>
      </c>
      <c r="O1207" s="13">
        <v>1.0136642145087622</v>
      </c>
    </row>
    <row r="1208" spans="1:15" x14ac:dyDescent="0.3">
      <c r="A1208" s="27"/>
      <c r="B1208" s="10">
        <v>7</v>
      </c>
      <c r="C1208" s="10">
        <v>43</v>
      </c>
      <c r="D1208" s="13">
        <v>1.0510189999999999</v>
      </c>
      <c r="E1208" s="13">
        <v>1.3102328827964564</v>
      </c>
      <c r="F1208" s="13">
        <v>1.1412474516312787</v>
      </c>
      <c r="G1208" s="13">
        <v>1.0553151281557753</v>
      </c>
      <c r="H1208" s="13">
        <v>0.92093874864534608</v>
      </c>
      <c r="I1208" s="13">
        <v>41.498113631326802</v>
      </c>
      <c r="J1208" s="13">
        <v>42.143664463680956</v>
      </c>
      <c r="K1208" s="10">
        <v>49</v>
      </c>
      <c r="L1208" s="13">
        <v>0.94577139395391008</v>
      </c>
      <c r="M1208" s="13">
        <v>0.96507241003085587</v>
      </c>
      <c r="N1208" s="13">
        <v>0.98008522008560361</v>
      </c>
      <c r="O1208" s="13">
        <v>0.8998613668772022</v>
      </c>
    </row>
    <row r="1209" spans="1:15" x14ac:dyDescent="0.3">
      <c r="A1209" s="27"/>
      <c r="B1209" s="10">
        <v>7</v>
      </c>
      <c r="C1209" s="10">
        <v>42</v>
      </c>
      <c r="D1209" s="13">
        <v>1.1537759999999999</v>
      </c>
      <c r="E1209" s="13">
        <v>1.5863323772747884</v>
      </c>
      <c r="F1209" s="13">
        <v>1.3817374046826485</v>
      </c>
      <c r="G1209" s="13">
        <v>1.3378075581976399</v>
      </c>
      <c r="H1209" s="13">
        <v>0.83501828646304488</v>
      </c>
      <c r="I1209" s="13">
        <v>41.817064436561047</v>
      </c>
      <c r="J1209" s="13">
        <v>41.861172033639093</v>
      </c>
      <c r="K1209" s="10">
        <v>49</v>
      </c>
      <c r="L1209" s="13">
        <v>1.1450695547552274</v>
      </c>
      <c r="M1209" s="13">
        <v>0.99564439134669158</v>
      </c>
      <c r="N1209" s="13">
        <v>0.9966945722295022</v>
      </c>
      <c r="O1209" s="13">
        <v>0.99245395532168068</v>
      </c>
    </row>
    <row r="1210" spans="1:15" x14ac:dyDescent="0.3">
      <c r="A1210" s="27"/>
      <c r="B1210" s="10">
        <v>7</v>
      </c>
      <c r="C1210" s="10">
        <v>42</v>
      </c>
      <c r="D1210" s="13">
        <v>1.0456220000000001</v>
      </c>
      <c r="E1210" s="13">
        <v>1.4300298748840425</v>
      </c>
      <c r="F1210" s="13">
        <v>1.245593796260678</v>
      </c>
      <c r="G1210" s="13">
        <v>1.0736045738745612</v>
      </c>
      <c r="H1210" s="13">
        <v>0.83945665363700328</v>
      </c>
      <c r="I1210" s="13">
        <v>42.050198850666419</v>
      </c>
      <c r="J1210" s="13">
        <v>42.12537501796217</v>
      </c>
      <c r="K1210" s="10">
        <v>49</v>
      </c>
      <c r="L1210" s="13">
        <v>1.0322450046271077</v>
      </c>
      <c r="M1210" s="13">
        <v>1.0011952107301529</v>
      </c>
      <c r="N1210" s="13">
        <v>1.0029851194752897</v>
      </c>
      <c r="O1210" s="13">
        <v>0.98720666228054466</v>
      </c>
    </row>
    <row r="1211" spans="1:15" x14ac:dyDescent="0.3">
      <c r="A1211" s="27"/>
      <c r="B1211" s="10">
        <v>7</v>
      </c>
      <c r="C1211" s="10">
        <v>41</v>
      </c>
      <c r="D1211" s="13">
        <v>1.0106599999999999</v>
      </c>
      <c r="E1211" s="13">
        <v>1.2731392883274095</v>
      </c>
      <c r="F1211" s="13">
        <v>1.1089379509955661</v>
      </c>
      <c r="G1211" s="13">
        <v>1.1896294103224792</v>
      </c>
      <c r="H1211" s="13">
        <v>0.91137651037433098</v>
      </c>
      <c r="I1211" s="13">
        <v>41.430735017057202</v>
      </c>
      <c r="J1211" s="13">
        <v>42.00935018151425</v>
      </c>
      <c r="K1211" s="10">
        <v>49</v>
      </c>
      <c r="L1211" s="13">
        <v>0.91899595501600539</v>
      </c>
      <c r="M1211" s="13">
        <v>1.0105057321233464</v>
      </c>
      <c r="N1211" s="13">
        <v>1.0246182971101037</v>
      </c>
      <c r="O1211" s="13">
        <v>0.90930278730335179</v>
      </c>
    </row>
    <row r="1212" spans="1:15" x14ac:dyDescent="0.3">
      <c r="A1212" s="27"/>
      <c r="B1212" s="10">
        <v>7</v>
      </c>
      <c r="C1212" s="10">
        <v>42</v>
      </c>
      <c r="D1212" s="13">
        <v>1.065329</v>
      </c>
      <c r="E1212" s="13">
        <v>1.3792417849018619</v>
      </c>
      <c r="F1212" s="13">
        <v>1.2013560282833742</v>
      </c>
      <c r="G1212" s="13">
        <v>1.1582902598830707</v>
      </c>
      <c r="H1212" s="13">
        <v>0.88677209330048135</v>
      </c>
      <c r="I1212" s="13">
        <v>41.634305087013558</v>
      </c>
      <c r="J1212" s="13">
        <v>42.040689331953658</v>
      </c>
      <c r="K1212" s="10">
        <v>49</v>
      </c>
      <c r="L1212" s="13">
        <v>0.99558440536311743</v>
      </c>
      <c r="M1212" s="13">
        <v>0.99129297826222762</v>
      </c>
      <c r="N1212" s="13">
        <v>1.0009687936179443</v>
      </c>
      <c r="O1212" s="13">
        <v>0.93453234199305324</v>
      </c>
    </row>
    <row r="1213" spans="1:15" x14ac:dyDescent="0.3">
      <c r="A1213" s="27"/>
      <c r="B1213" s="10">
        <v>7</v>
      </c>
      <c r="C1213" s="10">
        <v>41</v>
      </c>
      <c r="D1213" s="13">
        <v>0.87347799999999998</v>
      </c>
      <c r="E1213" s="13">
        <v>1.2552638528057345</v>
      </c>
      <c r="F1213" s="13">
        <v>1.0933679744640887</v>
      </c>
      <c r="G1213" s="13">
        <v>1.1837975510619994</v>
      </c>
      <c r="H1213" s="13">
        <v>0.79888749295783312</v>
      </c>
      <c r="I1213" s="13">
        <v>42.223989998233165</v>
      </c>
      <c r="J1213" s="13">
        <v>42.015182040774732</v>
      </c>
      <c r="K1213" s="10">
        <v>49</v>
      </c>
      <c r="L1213" s="13">
        <v>0.90609284764261633</v>
      </c>
      <c r="M1213" s="13">
        <v>1.0298534145910527</v>
      </c>
      <c r="N1213" s="13">
        <v>1.0247605375798716</v>
      </c>
      <c r="O1213" s="13">
        <v>1.0373390602197381</v>
      </c>
    </row>
    <row r="1214" spans="1:15" x14ac:dyDescent="0.3">
      <c r="A1214" s="27"/>
      <c r="B1214" s="10">
        <v>7</v>
      </c>
      <c r="C1214" s="10">
        <v>42</v>
      </c>
      <c r="D1214" s="13">
        <v>0.95126500000000003</v>
      </c>
      <c r="E1214" s="13">
        <v>1.1615673763390584</v>
      </c>
      <c r="F1214" s="13">
        <v>1.011755868403829</v>
      </c>
      <c r="G1214" s="13">
        <v>1.1826511849760142</v>
      </c>
      <c r="H1214" s="13">
        <v>0.94021199155557078</v>
      </c>
      <c r="I1214" s="13">
        <v>41.23586487413499</v>
      </c>
      <c r="J1214" s="13">
        <v>42.016328406860715</v>
      </c>
      <c r="K1214" s="10">
        <v>49</v>
      </c>
      <c r="L1214" s="13">
        <v>0.83845949152708033</v>
      </c>
      <c r="M1214" s="13">
        <v>0.98180630652702361</v>
      </c>
      <c r="N1214" s="13">
        <v>1.0003887715919217</v>
      </c>
      <c r="O1214" s="13">
        <v>0.88141526443954132</v>
      </c>
    </row>
    <row r="1215" spans="1:15" x14ac:dyDescent="0.3">
      <c r="A1215" s="27"/>
      <c r="B1215" s="10">
        <v>7</v>
      </c>
      <c r="C1215" s="10">
        <v>42</v>
      </c>
      <c r="D1215" s="13">
        <v>1.149351</v>
      </c>
      <c r="E1215" s="13">
        <v>1.7480951922004282</v>
      </c>
      <c r="F1215" s="13">
        <v>1.5226370895604764</v>
      </c>
      <c r="G1215" s="13">
        <v>1.310085495947539</v>
      </c>
      <c r="H1215" s="13">
        <v>0.75484237700512802</v>
      </c>
      <c r="I1215" s="13">
        <v>42.406017865016565</v>
      </c>
      <c r="J1215" s="13">
        <v>41.888894095889192</v>
      </c>
      <c r="K1215" s="10">
        <v>49</v>
      </c>
      <c r="L1215" s="13">
        <v>1.2618355472523779</v>
      </c>
      <c r="M1215" s="13">
        <v>1.0096670920242039</v>
      </c>
      <c r="N1215" s="13">
        <v>0.99735462133069508</v>
      </c>
      <c r="O1215" s="13">
        <v>1.0978678813107379</v>
      </c>
    </row>
    <row r="1216" spans="1:15" x14ac:dyDescent="0.3">
      <c r="A1216" s="27"/>
      <c r="B1216" s="10">
        <v>7</v>
      </c>
      <c r="C1216" s="10">
        <v>41</v>
      </c>
      <c r="D1216" s="13">
        <v>0.92757900000000004</v>
      </c>
      <c r="E1216" s="13">
        <v>1.3518070170274272</v>
      </c>
      <c r="F1216" s="13">
        <v>1.1774596207562107</v>
      </c>
      <c r="G1216" s="13">
        <v>1.2225046837351554</v>
      </c>
      <c r="H1216" s="13">
        <v>0.78777988106655616</v>
      </c>
      <c r="I1216" s="13">
        <v>42.263036148798953</v>
      </c>
      <c r="J1216" s="13">
        <v>41.976474908101579</v>
      </c>
      <c r="K1216" s="10">
        <v>49</v>
      </c>
      <c r="L1216" s="13">
        <v>0.97578104139928012</v>
      </c>
      <c r="M1216" s="13">
        <v>1.0308057597268037</v>
      </c>
      <c r="N1216" s="13">
        <v>1.0238164611732092</v>
      </c>
      <c r="O1216" s="13">
        <v>1.0519654297901095</v>
      </c>
    </row>
    <row r="1217" spans="1:15" x14ac:dyDescent="0.3">
      <c r="A1217" s="27"/>
      <c r="B1217" s="10">
        <v>7</v>
      </c>
      <c r="C1217" s="10">
        <v>42</v>
      </c>
      <c r="D1217" s="13">
        <v>1.2889969999999999</v>
      </c>
      <c r="E1217" s="13">
        <v>1.6388504320151542</v>
      </c>
      <c r="F1217" s="13">
        <v>1.427482017662558</v>
      </c>
      <c r="G1217" s="13">
        <v>1.1382166649433523</v>
      </c>
      <c r="H1217" s="13">
        <v>0.9029865063454029</v>
      </c>
      <c r="I1217" s="13">
        <v>41.540877790638831</v>
      </c>
      <c r="J1217" s="13">
        <v>42.060762926893382</v>
      </c>
      <c r="K1217" s="10">
        <v>49</v>
      </c>
      <c r="L1217" s="13">
        <v>1.1829789023923682</v>
      </c>
      <c r="M1217" s="13">
        <v>0.98906851882473412</v>
      </c>
      <c r="N1217" s="13">
        <v>1.0014467363546042</v>
      </c>
      <c r="O1217" s="13">
        <v>0.91775147839162408</v>
      </c>
    </row>
    <row r="1218" spans="1:15" x14ac:dyDescent="0.3">
      <c r="A1218" s="27"/>
      <c r="B1218" s="10">
        <v>7</v>
      </c>
      <c r="C1218" s="10">
        <v>41</v>
      </c>
      <c r="D1218" s="13">
        <v>1.0686089999999999</v>
      </c>
      <c r="E1218" s="13">
        <v>2.2625329959656595</v>
      </c>
      <c r="F1218" s="13">
        <v>1.9707260058734306</v>
      </c>
      <c r="G1218" s="13">
        <v>1.6476626539045212</v>
      </c>
      <c r="H1218" s="13">
        <v>0.54224128408271033</v>
      </c>
      <c r="I1218" s="13">
        <v>43.556648357516508</v>
      </c>
      <c r="J1218" s="13">
        <v>41.551316937932214</v>
      </c>
      <c r="K1218" s="10">
        <v>49</v>
      </c>
      <c r="L1218" s="13">
        <v>1.6331745398528366</v>
      </c>
      <c r="M1218" s="13">
        <v>1.0623572770125977</v>
      </c>
      <c r="N1218" s="13">
        <v>1.0134467545837125</v>
      </c>
      <c r="O1218" s="13">
        <v>1.5283181592638997</v>
      </c>
    </row>
    <row r="1219" spans="1:15" x14ac:dyDescent="0.3">
      <c r="A1219" s="27"/>
      <c r="B1219" s="10">
        <v>7</v>
      </c>
      <c r="C1219" s="10">
        <v>39</v>
      </c>
      <c r="D1219" s="13">
        <v>0.509822</v>
      </c>
      <c r="E1219" s="13">
        <v>0.76437628549518166</v>
      </c>
      <c r="F1219" s="13">
        <v>0.66579193619908306</v>
      </c>
      <c r="G1219" s="13">
        <v>1.3198853799856574</v>
      </c>
      <c r="H1219" s="13">
        <v>0.76573772117233119</v>
      </c>
      <c r="I1219" s="13">
        <v>42.319950571808022</v>
      </c>
      <c r="J1219" s="13">
        <v>41.879094211851076</v>
      </c>
      <c r="K1219" s="10">
        <v>49</v>
      </c>
      <c r="L1219" s="13">
        <v>0.5517532299259168</v>
      </c>
      <c r="M1219" s="13">
        <v>1.0851269377386672</v>
      </c>
      <c r="N1219" s="13">
        <v>1.073822928509002</v>
      </c>
      <c r="O1219" s="13">
        <v>1.0822468036411077</v>
      </c>
    </row>
    <row r="1220" spans="1:15" x14ac:dyDescent="0.3">
      <c r="A1220" s="27"/>
      <c r="B1220" s="10">
        <v>7</v>
      </c>
      <c r="C1220" s="10">
        <v>41</v>
      </c>
      <c r="D1220" s="13">
        <v>0.96588600000000002</v>
      </c>
      <c r="E1220" s="13">
        <v>1.1785983094214818</v>
      </c>
      <c r="F1220" s="13">
        <v>1.0265902610025972</v>
      </c>
      <c r="G1220" s="13">
        <v>1.3072540664892318</v>
      </c>
      <c r="H1220" s="13">
        <v>0.94086807238623937</v>
      </c>
      <c r="I1220" s="13">
        <v>41.106669426807095</v>
      </c>
      <c r="J1220" s="13">
        <v>41.891725525347503</v>
      </c>
      <c r="K1220" s="10">
        <v>49</v>
      </c>
      <c r="L1220" s="13">
        <v>0.85075300784253183</v>
      </c>
      <c r="M1220" s="13">
        <v>1.0026016933367583</v>
      </c>
      <c r="N1220" s="13">
        <v>1.0217494030572563</v>
      </c>
      <c r="O1220" s="13">
        <v>0.88080064090641319</v>
      </c>
    </row>
    <row r="1221" spans="1:15" x14ac:dyDescent="0.3">
      <c r="A1221" s="27"/>
      <c r="B1221" s="10">
        <v>7</v>
      </c>
      <c r="C1221" s="10">
        <v>42</v>
      </c>
      <c r="D1221" s="13">
        <v>0.81997399999999998</v>
      </c>
      <c r="E1221" s="13">
        <v>1.6056936723532627</v>
      </c>
      <c r="F1221" s="13">
        <v>1.3986016041381151</v>
      </c>
      <c r="G1221" s="13">
        <v>2.0745897170680681</v>
      </c>
      <c r="H1221" s="13">
        <v>0.58628132384082821</v>
      </c>
      <c r="I1221" s="13">
        <v>42.821441016046137</v>
      </c>
      <c r="J1221" s="13">
        <v>41.124389874768667</v>
      </c>
      <c r="K1221" s="10">
        <v>49</v>
      </c>
      <c r="L1221" s="13">
        <v>1.1590452069278701</v>
      </c>
      <c r="M1221" s="13">
        <v>1.0195581194296699</v>
      </c>
      <c r="N1221" s="13">
        <v>0.97915213987544447</v>
      </c>
      <c r="O1221" s="13">
        <v>1.4135145833012632</v>
      </c>
    </row>
    <row r="1222" spans="1:15" x14ac:dyDescent="0.3">
      <c r="A1222" s="27"/>
      <c r="B1222" s="10">
        <v>7</v>
      </c>
      <c r="C1222" s="10">
        <v>43</v>
      </c>
      <c r="D1222" s="13">
        <v>0.95436399999999999</v>
      </c>
      <c r="E1222" s="13">
        <v>1.8792276388892786</v>
      </c>
      <c r="F1222" s="13">
        <v>1.6368569145815173</v>
      </c>
      <c r="G1222" s="13">
        <v>1.1104410390395325</v>
      </c>
      <c r="H1222" s="13">
        <v>0.58304668630366807</v>
      </c>
      <c r="I1222" s="13">
        <v>43.808232156834791</v>
      </c>
      <c r="J1222" s="13">
        <v>42.088538552797196</v>
      </c>
      <c r="K1222" s="10">
        <v>49</v>
      </c>
      <c r="L1222" s="13">
        <v>1.3564914809615058</v>
      </c>
      <c r="M1222" s="13">
        <v>1.0187960966705765</v>
      </c>
      <c r="N1222" s="13">
        <v>0.97880322215807436</v>
      </c>
      <c r="O1222" s="13">
        <v>1.4213565064917639</v>
      </c>
    </row>
    <row r="1223" spans="1:15" x14ac:dyDescent="0.3">
      <c r="A1223" s="27"/>
      <c r="B1223" s="10">
        <v>7</v>
      </c>
      <c r="C1223" s="10">
        <v>41</v>
      </c>
      <c r="D1223" s="13">
        <v>1.0575030000000001</v>
      </c>
      <c r="E1223" s="13">
        <v>1.4993209848374573</v>
      </c>
      <c r="F1223" s="13">
        <v>1.3059481834031066</v>
      </c>
      <c r="G1223" s="13">
        <v>1.7596345308899086</v>
      </c>
      <c r="H1223" s="13">
        <v>0.80975877407655228</v>
      </c>
      <c r="I1223" s="13">
        <v>41.572054050574224</v>
      </c>
      <c r="J1223" s="13">
        <v>41.43934506094682</v>
      </c>
      <c r="K1223" s="10">
        <v>49</v>
      </c>
      <c r="L1223" s="13">
        <v>1.0822617234178811</v>
      </c>
      <c r="M1223" s="13">
        <v>1.0139525378188834</v>
      </c>
      <c r="N1223" s="13">
        <v>1.0107157331938248</v>
      </c>
      <c r="O1223" s="13">
        <v>1.0234124379958081</v>
      </c>
    </row>
    <row r="1224" spans="1:15" x14ac:dyDescent="0.3">
      <c r="A1224" s="27"/>
      <c r="B1224" s="10">
        <v>7</v>
      </c>
      <c r="C1224" s="10">
        <v>44</v>
      </c>
      <c r="D1224" s="13">
        <v>0.91252</v>
      </c>
      <c r="E1224" s="13">
        <v>1.8135276291503257</v>
      </c>
      <c r="F1224" s="13">
        <v>1.5796304705873025</v>
      </c>
      <c r="G1224" s="13">
        <v>1.9744719224806944</v>
      </c>
      <c r="H1224" s="13">
        <v>0.57767941109715837</v>
      </c>
      <c r="I1224" s="13">
        <v>42.981772199839199</v>
      </c>
      <c r="J1224" s="13">
        <v>41.224507669356036</v>
      </c>
      <c r="K1224" s="10">
        <v>49</v>
      </c>
      <c r="L1224" s="13">
        <v>1.309066942461927</v>
      </c>
      <c r="M1224" s="13">
        <v>0.97685845908725455</v>
      </c>
      <c r="N1224" s="13">
        <v>0.93692062884900085</v>
      </c>
      <c r="O1224" s="13">
        <v>1.4345624670822854</v>
      </c>
    </row>
    <row r="1225" spans="1:15" x14ac:dyDescent="0.3">
      <c r="A1225" s="27"/>
      <c r="B1225" s="10">
        <v>7</v>
      </c>
      <c r="C1225" s="10">
        <v>41</v>
      </c>
      <c r="D1225" s="13">
        <v>0.90254500000000004</v>
      </c>
      <c r="E1225" s="13">
        <v>1.4189201893635677</v>
      </c>
      <c r="F1225" s="13">
        <v>1.2359169667022518</v>
      </c>
      <c r="G1225" s="13">
        <v>1.1802143320732696</v>
      </c>
      <c r="H1225" s="13">
        <v>0.73026345969521322</v>
      </c>
      <c r="I1225" s="13">
        <v>42.70794145006024</v>
      </c>
      <c r="J1225" s="13">
        <v>42.018765259763462</v>
      </c>
      <c r="K1225" s="10">
        <v>49</v>
      </c>
      <c r="L1225" s="13">
        <v>1.0242256495192865</v>
      </c>
      <c r="M1225" s="13">
        <v>1.0416571085380546</v>
      </c>
      <c r="N1225" s="13">
        <v>1.0248479331649625</v>
      </c>
      <c r="O1225" s="13">
        <v>1.1348194821524538</v>
      </c>
    </row>
    <row r="1226" spans="1:15" x14ac:dyDescent="0.3">
      <c r="A1226" s="27"/>
      <c r="B1226" s="10">
        <v>7</v>
      </c>
      <c r="C1226" s="10">
        <v>41</v>
      </c>
      <c r="D1226" s="13">
        <v>1.066109</v>
      </c>
      <c r="E1226" s="13">
        <v>1.7615943419112512</v>
      </c>
      <c r="F1226" s="13">
        <v>1.5343952055480594</v>
      </c>
      <c r="G1226" s="13">
        <v>1.4319608250167355</v>
      </c>
      <c r="H1226" s="13">
        <v>0.69480730658253342</v>
      </c>
      <c r="I1226" s="13">
        <v>42.704388028905527</v>
      </c>
      <c r="J1226" s="13">
        <v>41.767018766819994</v>
      </c>
      <c r="K1226" s="10">
        <v>49</v>
      </c>
      <c r="L1226" s="13">
        <v>1.271579700224595</v>
      </c>
      <c r="M1226" s="13">
        <v>1.041570439729403</v>
      </c>
      <c r="N1226" s="13">
        <v>1.0187077748004876</v>
      </c>
      <c r="O1226" s="13">
        <v>1.192729542874692</v>
      </c>
    </row>
    <row r="1227" spans="1:15" x14ac:dyDescent="0.3">
      <c r="A1227" s="27"/>
      <c r="B1227" s="10">
        <v>7</v>
      </c>
      <c r="C1227" s="10">
        <v>40</v>
      </c>
      <c r="D1227" s="13">
        <v>0.76883500000000005</v>
      </c>
      <c r="E1227" s="13">
        <v>0.9745862125797754</v>
      </c>
      <c r="F1227" s="13">
        <v>0.8488903355316223</v>
      </c>
      <c r="G1227" s="13">
        <v>1.2104183917600062</v>
      </c>
      <c r="H1227" s="13">
        <v>0.90569413718029057</v>
      </c>
      <c r="I1227" s="13">
        <v>41.449722647977957</v>
      </c>
      <c r="J1227" s="13">
        <v>41.988561200076724</v>
      </c>
      <c r="K1227" s="10">
        <v>49</v>
      </c>
      <c r="L1227" s="13">
        <v>0.70349002295878649</v>
      </c>
      <c r="M1227" s="13">
        <v>1.0362430661994488</v>
      </c>
      <c r="N1227" s="13">
        <v>1.0497140300019181</v>
      </c>
      <c r="O1227" s="13">
        <v>0.91500780136022219</v>
      </c>
    </row>
    <row r="1228" spans="1:15" x14ac:dyDescent="0.3">
      <c r="A1228" s="27"/>
      <c r="B1228" s="10">
        <v>7</v>
      </c>
      <c r="C1228" s="10">
        <v>42</v>
      </c>
      <c r="D1228" s="13">
        <v>1.4537359999999999</v>
      </c>
      <c r="E1228" s="13">
        <v>1.8708076332987125</v>
      </c>
      <c r="F1228" s="13">
        <v>1.6295228672918132</v>
      </c>
      <c r="G1228" s="13">
        <v>1.0293668038878412</v>
      </c>
      <c r="H1228" s="13">
        <v>0.89212371865393802</v>
      </c>
      <c r="I1228" s="13">
        <v>41.725767165534592</v>
      </c>
      <c r="J1228" s="13">
        <v>42.169612787948893</v>
      </c>
      <c r="K1228" s="10">
        <v>49</v>
      </c>
      <c r="L1228" s="13">
        <v>1.350413629818362</v>
      </c>
      <c r="M1228" s="13">
        <v>0.99347064679844266</v>
      </c>
      <c r="N1228" s="13">
        <v>1.0040383997130689</v>
      </c>
      <c r="O1228" s="13">
        <v>0.92892631799608871</v>
      </c>
    </row>
    <row r="1229" spans="1:15" x14ac:dyDescent="0.3">
      <c r="A1229" s="27"/>
      <c r="B1229" s="10">
        <v>7</v>
      </c>
      <c r="C1229" s="10">
        <v>42</v>
      </c>
      <c r="D1229" s="13">
        <v>0.87088399999999999</v>
      </c>
      <c r="E1229" s="13">
        <v>1.108252070229178</v>
      </c>
      <c r="F1229" s="13">
        <v>0.96531682842112165</v>
      </c>
      <c r="G1229" s="13">
        <v>1.4488572802028548</v>
      </c>
      <c r="H1229" s="13">
        <v>0.9021742648208293</v>
      </c>
      <c r="I1229" s="13">
        <v>41.235922866051347</v>
      </c>
      <c r="J1229" s="13">
        <v>41.750122311633881</v>
      </c>
      <c r="K1229" s="10">
        <v>49</v>
      </c>
      <c r="L1229" s="13">
        <v>0.79997466028776665</v>
      </c>
      <c r="M1229" s="13">
        <v>0.98180768728693679</v>
      </c>
      <c r="N1229" s="13">
        <v>0.99405053122937814</v>
      </c>
      <c r="O1229" s="13">
        <v>0.91857774432389006</v>
      </c>
    </row>
    <row r="1230" spans="1:15" x14ac:dyDescent="0.3">
      <c r="A1230" s="27"/>
      <c r="B1230" s="10">
        <v>7</v>
      </c>
      <c r="C1230" s="10">
        <v>41</v>
      </c>
      <c r="D1230" s="13">
        <v>0.87307000000000001</v>
      </c>
      <c r="E1230" s="13">
        <v>1.2963570875123294</v>
      </c>
      <c r="F1230" s="13">
        <v>1.1291612673999927</v>
      </c>
      <c r="G1230" s="13">
        <v>2.2982885166357505</v>
      </c>
      <c r="H1230" s="13">
        <v>0.77320222115865833</v>
      </c>
      <c r="I1230" s="13">
        <v>41.289295935253641</v>
      </c>
      <c r="J1230" s="13">
        <v>40.900691075200982</v>
      </c>
      <c r="K1230" s="10">
        <v>49</v>
      </c>
      <c r="L1230" s="13">
        <v>0.93575536518497981</v>
      </c>
      <c r="M1230" s="13">
        <v>1.0070559984208205</v>
      </c>
      <c r="N1230" s="13">
        <v>0.99757783110246301</v>
      </c>
      <c r="O1230" s="13">
        <v>1.0717987849599457</v>
      </c>
    </row>
    <row r="1231" spans="1:15" x14ac:dyDescent="0.3">
      <c r="A1231" s="27"/>
      <c r="B1231" s="10">
        <v>7</v>
      </c>
      <c r="C1231" s="10">
        <v>43</v>
      </c>
      <c r="D1231" s="13">
        <v>1.037766</v>
      </c>
      <c r="E1231" s="13">
        <v>1.3409145654669752</v>
      </c>
      <c r="F1231" s="13">
        <v>1.167972007715351</v>
      </c>
      <c r="G1231" s="13">
        <v>1.3782185430487375</v>
      </c>
      <c r="H1231" s="13">
        <v>0.88851958192898417</v>
      </c>
      <c r="I1231" s="13">
        <v>41.402144383448373</v>
      </c>
      <c r="J1231" s="13">
        <v>41.820761048787993</v>
      </c>
      <c r="K1231" s="10">
        <v>49</v>
      </c>
      <c r="L1231" s="13">
        <v>0.96791849327431112</v>
      </c>
      <c r="M1231" s="13">
        <v>0.96284056705693888</v>
      </c>
      <c r="N1231" s="13">
        <v>0.97257583834390682</v>
      </c>
      <c r="O1231" s="13">
        <v>0.93269435814462143</v>
      </c>
    </row>
    <row r="1232" spans="1:15" x14ac:dyDescent="0.3">
      <c r="A1232" s="27"/>
      <c r="B1232" s="10">
        <v>7</v>
      </c>
      <c r="C1232" s="10">
        <v>41</v>
      </c>
      <c r="D1232" s="13">
        <v>1.080193</v>
      </c>
      <c r="E1232" s="13">
        <v>1.340506863130124</v>
      </c>
      <c r="F1232" s="13">
        <v>1.1676168882102116</v>
      </c>
      <c r="G1232" s="13">
        <v>1.2043824818999638</v>
      </c>
      <c r="H1232" s="13">
        <v>0.92512622154324964</v>
      </c>
      <c r="I1232" s="13">
        <v>41.319733967297289</v>
      </c>
      <c r="J1232" s="13">
        <v>41.99459710993677</v>
      </c>
      <c r="K1232" s="10">
        <v>49</v>
      </c>
      <c r="L1232" s="13">
        <v>0.96762419963193247</v>
      </c>
      <c r="M1232" s="13">
        <v>1.0077983894462754</v>
      </c>
      <c r="N1232" s="13">
        <v>1.0242584660960188</v>
      </c>
      <c r="O1232" s="13">
        <v>0.8957882523141073</v>
      </c>
    </row>
    <row r="1233" spans="1:15" x14ac:dyDescent="0.3">
      <c r="A1233" s="27"/>
      <c r="B1233" s="10">
        <v>7</v>
      </c>
      <c r="C1233" s="10">
        <v>40</v>
      </c>
      <c r="D1233" s="13">
        <v>1.1884729999999999</v>
      </c>
      <c r="E1233" s="13">
        <v>1.4662980668728522</v>
      </c>
      <c r="F1233" s="13">
        <v>1.2771843495325221</v>
      </c>
      <c r="G1233" s="13">
        <v>1.2701968907848462</v>
      </c>
      <c r="H1233" s="13">
        <v>0.93054146837534257</v>
      </c>
      <c r="I1233" s="13">
        <v>41.216012830587758</v>
      </c>
      <c r="J1233" s="13">
        <v>41.928782701051887</v>
      </c>
      <c r="K1233" s="10">
        <v>49</v>
      </c>
      <c r="L1233" s="13">
        <v>1.0584246395178414</v>
      </c>
      <c r="M1233" s="13">
        <v>1.0304003207646939</v>
      </c>
      <c r="N1233" s="13">
        <v>1.0482195675262971</v>
      </c>
      <c r="O1233" s="13">
        <v>0.89057525035725804</v>
      </c>
    </row>
    <row r="1234" spans="1:15" x14ac:dyDescent="0.3">
      <c r="A1234" s="27"/>
      <c r="B1234" s="10">
        <v>7</v>
      </c>
      <c r="C1234" s="10">
        <v>43</v>
      </c>
      <c r="D1234" s="13">
        <v>1.094128</v>
      </c>
      <c r="E1234" s="13">
        <v>1.5481702251883587</v>
      </c>
      <c r="F1234" s="13">
        <v>1.3484971621355006</v>
      </c>
      <c r="G1234" s="13">
        <v>1.4441110710347846</v>
      </c>
      <c r="H1234" s="13">
        <v>0.81136841123738235</v>
      </c>
      <c r="I1234" s="13">
        <v>41.876310050303537</v>
      </c>
      <c r="J1234" s="13">
        <v>41.754868520801949</v>
      </c>
      <c r="K1234" s="10">
        <v>49</v>
      </c>
      <c r="L1234" s="13">
        <v>1.1175227939854702</v>
      </c>
      <c r="M1234" s="13">
        <v>0.97386767558845433</v>
      </c>
      <c r="N1234" s="13">
        <v>0.97104345397213832</v>
      </c>
      <c r="O1234" s="13">
        <v>1.0213821362632802</v>
      </c>
    </row>
    <row r="1235" spans="1:15" x14ac:dyDescent="0.3">
      <c r="A1235" s="27"/>
      <c r="B1235" s="10">
        <v>7</v>
      </c>
      <c r="C1235" s="10">
        <v>42</v>
      </c>
      <c r="D1235" s="13">
        <v>0.72077400000000003</v>
      </c>
      <c r="E1235" s="13">
        <v>1.1335411423514685</v>
      </c>
      <c r="F1235" s="13">
        <v>0.98734427826811733</v>
      </c>
      <c r="G1235" s="13">
        <v>1.2104698925247186</v>
      </c>
      <c r="H1235" s="13">
        <v>0.73001283935558592</v>
      </c>
      <c r="I1235" s="13">
        <v>42.679440231986177</v>
      </c>
      <c r="J1235" s="13">
        <v>41.988509699312011</v>
      </c>
      <c r="K1235" s="10">
        <v>49</v>
      </c>
      <c r="L1235" s="13">
        <v>0.81822918687379742</v>
      </c>
      <c r="M1235" s="13">
        <v>1.0161771483806232</v>
      </c>
      <c r="N1235" s="13">
        <v>0.9997264214121907</v>
      </c>
      <c r="O1235" s="13">
        <v>1.1352090764564169</v>
      </c>
    </row>
    <row r="1236" spans="1:15" x14ac:dyDescent="0.3">
      <c r="A1236" s="27"/>
      <c r="B1236" s="10">
        <v>7</v>
      </c>
      <c r="C1236" s="10">
        <v>42</v>
      </c>
      <c r="D1236" s="13">
        <v>1.032988</v>
      </c>
      <c r="E1236" s="13">
        <v>1.4358817001150204</v>
      </c>
      <c r="F1236" s="13">
        <v>1.2506908906169054</v>
      </c>
      <c r="G1236" s="13">
        <v>1.3591096064978874</v>
      </c>
      <c r="H1236" s="13">
        <v>0.8259338960168463</v>
      </c>
      <c r="I1236" s="13">
        <v>41.859353121384189</v>
      </c>
      <c r="J1236" s="13">
        <v>41.839869985338844</v>
      </c>
      <c r="K1236" s="10">
        <v>49</v>
      </c>
      <c r="L1236" s="13">
        <v>1.0364690543960804</v>
      </c>
      <c r="M1236" s="13">
        <v>0.99665126479486166</v>
      </c>
      <c r="N1236" s="13">
        <v>0.99618738060330581</v>
      </c>
      <c r="O1236" s="13">
        <v>1.0033698885137876</v>
      </c>
    </row>
    <row r="1237" spans="1:15" x14ac:dyDescent="0.3">
      <c r="A1237" s="27"/>
      <c r="B1237" s="10">
        <v>7</v>
      </c>
      <c r="C1237" s="10">
        <v>41</v>
      </c>
      <c r="D1237" s="13">
        <v>0.75845200000000002</v>
      </c>
      <c r="E1237" s="13">
        <v>1.256561598604373</v>
      </c>
      <c r="F1237" s="13">
        <v>1.0944983453355632</v>
      </c>
      <c r="G1237" s="13">
        <v>1.6624060723662242</v>
      </c>
      <c r="H1237" s="13">
        <v>0.69296769906716082</v>
      </c>
      <c r="I1237" s="13">
        <v>42.486820034163649</v>
      </c>
      <c r="J1237" s="13">
        <v>41.536573519470508</v>
      </c>
      <c r="K1237" s="10">
        <v>49</v>
      </c>
      <c r="L1237" s="13">
        <v>0.90702960542750444</v>
      </c>
      <c r="M1237" s="13">
        <v>1.0362639032722842</v>
      </c>
      <c r="N1237" s="13">
        <v>1.0130871590114758</v>
      </c>
      <c r="O1237" s="13">
        <v>1.1958958581789019</v>
      </c>
    </row>
    <row r="1238" spans="1:15" x14ac:dyDescent="0.3">
      <c r="A1238" s="27"/>
      <c r="B1238" s="10">
        <v>7</v>
      </c>
      <c r="C1238" s="10">
        <v>41</v>
      </c>
      <c r="D1238" s="13">
        <v>1.1573770000000001</v>
      </c>
      <c r="E1238" s="13">
        <v>1.6206470610920962</v>
      </c>
      <c r="F1238" s="13">
        <v>1.4116264007338335</v>
      </c>
      <c r="G1238" s="13">
        <v>1.8265218183241407</v>
      </c>
      <c r="H1238" s="13">
        <v>0.8198890297024326</v>
      </c>
      <c r="I1238" s="13">
        <v>41.434254973758833</v>
      </c>
      <c r="J1238" s="13">
        <v>41.372457773512593</v>
      </c>
      <c r="K1238" s="10">
        <v>49</v>
      </c>
      <c r="L1238" s="13">
        <v>1.1698390799084326</v>
      </c>
      <c r="M1238" s="13">
        <v>1.0105915847258251</v>
      </c>
      <c r="N1238" s="13">
        <v>1.0090843359393316</v>
      </c>
      <c r="O1238" s="13">
        <v>1.0107675199251691</v>
      </c>
    </row>
    <row r="1239" spans="1:15" x14ac:dyDescent="0.3">
      <c r="A1239" s="27"/>
      <c r="B1239" s="10">
        <v>7</v>
      </c>
      <c r="C1239" s="10">
        <v>45</v>
      </c>
      <c r="D1239" s="13">
        <v>1.1166910000000001</v>
      </c>
      <c r="E1239" s="13">
        <v>1.4743816063380841</v>
      </c>
      <c r="F1239" s="13">
        <v>1.2842253259390726</v>
      </c>
      <c r="G1239" s="13">
        <v>1.1194958150100538</v>
      </c>
      <c r="H1239" s="13">
        <v>0.8695444463248182</v>
      </c>
      <c r="I1239" s="13">
        <v>41.793693060716215</v>
      </c>
      <c r="J1239" s="13">
        <v>42.079483776826677</v>
      </c>
      <c r="K1239" s="10">
        <v>49</v>
      </c>
      <c r="L1239" s="13">
        <v>1.0642596177789549</v>
      </c>
      <c r="M1239" s="13">
        <v>0.92874873468258257</v>
      </c>
      <c r="N1239" s="13">
        <v>0.93509963948503727</v>
      </c>
      <c r="O1239" s="13">
        <v>0.95304754652715462</v>
      </c>
    </row>
    <row r="1240" spans="1:15" x14ac:dyDescent="0.3">
      <c r="A1240" s="27"/>
      <c r="B1240" s="10">
        <v>8</v>
      </c>
      <c r="C1240" s="10">
        <v>46</v>
      </c>
      <c r="D1240" s="13">
        <v>0.96284599999999998</v>
      </c>
      <c r="E1240" s="13">
        <v>1.3624372703241354</v>
      </c>
      <c r="F1240" s="13">
        <v>1.226624504213369</v>
      </c>
      <c r="G1240" s="13">
        <v>1.5076797521805305</v>
      </c>
      <c r="H1240" s="13">
        <v>0.78495578450674319</v>
      </c>
      <c r="I1240" s="13">
        <v>46.704994219584997</v>
      </c>
      <c r="J1240" s="13">
        <v>46.183620087475674</v>
      </c>
      <c r="K1240" s="10">
        <v>64</v>
      </c>
      <c r="L1240" s="13">
        <v>1.0427872857885341</v>
      </c>
      <c r="M1240" s="13">
        <v>1.015325961295326</v>
      </c>
      <c r="N1240" s="13">
        <v>1.0039917410320798</v>
      </c>
      <c r="O1240" s="13">
        <v>1.0830260350965097</v>
      </c>
    </row>
    <row r="1241" spans="1:15" x14ac:dyDescent="0.3">
      <c r="A1241" s="27"/>
      <c r="B1241" s="10">
        <v>8</v>
      </c>
      <c r="C1241" s="10">
        <v>47</v>
      </c>
      <c r="D1241" s="13">
        <v>1.1841649999999999</v>
      </c>
      <c r="E1241" s="13">
        <v>1.4739913059724892</v>
      </c>
      <c r="F1241" s="13">
        <v>1.3270584226407531</v>
      </c>
      <c r="G1241" s="13">
        <v>2.3578418790246203</v>
      </c>
      <c r="H1241" s="13">
        <v>0.89232318622686913</v>
      </c>
      <c r="I1241" s="13">
        <v>44.145730752135812</v>
      </c>
      <c r="J1241" s="13">
        <v>44.483295833787494</v>
      </c>
      <c r="K1241" s="10">
        <v>64</v>
      </c>
      <c r="L1241" s="13">
        <v>1.1281689269005897</v>
      </c>
      <c r="M1241" s="13">
        <v>0.93927086706671936</v>
      </c>
      <c r="N1241" s="13">
        <v>0.94645310284654238</v>
      </c>
      <c r="O1241" s="13">
        <v>0.95271260922303036</v>
      </c>
    </row>
    <row r="1242" spans="1:15" x14ac:dyDescent="0.3">
      <c r="A1242" s="27"/>
      <c r="B1242" s="10">
        <v>8</v>
      </c>
      <c r="C1242" s="10">
        <v>48</v>
      </c>
      <c r="D1242" s="13">
        <v>0.846715</v>
      </c>
      <c r="E1242" s="13">
        <v>1.3209872501727291</v>
      </c>
      <c r="F1242" s="13">
        <v>1.1893063747660169</v>
      </c>
      <c r="G1242" s="13">
        <v>1.3488443818135838</v>
      </c>
      <c r="H1242" s="13">
        <v>0.71194018460262776</v>
      </c>
      <c r="I1242" s="13">
        <v>47.606789759551809</v>
      </c>
      <c r="J1242" s="13">
        <v>46.501290828209562</v>
      </c>
      <c r="K1242" s="10">
        <v>64</v>
      </c>
      <c r="L1242" s="13">
        <v>1.0110621157927941</v>
      </c>
      <c r="M1242" s="13">
        <v>0.99180811999066265</v>
      </c>
      <c r="N1242" s="13">
        <v>0.96877689225436592</v>
      </c>
      <c r="O1242" s="13">
        <v>1.1940996861905058</v>
      </c>
    </row>
    <row r="1243" spans="1:15" x14ac:dyDescent="0.3">
      <c r="A1243" s="27"/>
      <c r="B1243" s="10">
        <v>8</v>
      </c>
      <c r="C1243" s="10">
        <v>49</v>
      </c>
      <c r="D1243" s="13">
        <v>0.95280799999999999</v>
      </c>
      <c r="E1243" s="13">
        <v>1.2376149308921807</v>
      </c>
      <c r="F1243" s="13">
        <v>1.1142449154018794</v>
      </c>
      <c r="G1243" s="13">
        <v>1.3426814730930903</v>
      </c>
      <c r="H1243" s="13">
        <v>0.85511541208724895</v>
      </c>
      <c r="I1243" s="13">
        <v>46.473713757115824</v>
      </c>
      <c r="J1243" s="13">
        <v>46.513616645650551</v>
      </c>
      <c r="K1243" s="10">
        <v>64</v>
      </c>
      <c r="L1243" s="13">
        <v>0.94725030116754194</v>
      </c>
      <c r="M1243" s="13">
        <v>0.94844313790032297</v>
      </c>
      <c r="N1243" s="13">
        <v>0.94925748256429698</v>
      </c>
      <c r="O1243" s="13">
        <v>0.99416703172889187</v>
      </c>
    </row>
    <row r="1244" spans="1:15" x14ac:dyDescent="0.3">
      <c r="A1244" s="27"/>
      <c r="B1244" s="10">
        <v>8</v>
      </c>
      <c r="C1244" s="10">
        <v>47</v>
      </c>
      <c r="D1244" s="13">
        <v>1.363642</v>
      </c>
      <c r="E1244" s="13">
        <v>1.6109320557629356</v>
      </c>
      <c r="F1244" s="13">
        <v>1.4503484140238798</v>
      </c>
      <c r="G1244" s="13">
        <v>1.2651856056869524</v>
      </c>
      <c r="H1244" s="13">
        <v>0.9402168381159397</v>
      </c>
      <c r="I1244" s="13">
        <v>45.947894083698579</v>
      </c>
      <c r="J1244" s="13">
        <v>46.668608380462828</v>
      </c>
      <c r="K1244" s="10">
        <v>64</v>
      </c>
      <c r="L1244" s="13">
        <v>1.2329811453404544</v>
      </c>
      <c r="M1244" s="13">
        <v>0.97761476773826761</v>
      </c>
      <c r="N1244" s="13">
        <v>0.99294911447793255</v>
      </c>
      <c r="O1244" s="13">
        <v>0.90418243596226455</v>
      </c>
    </row>
    <row r="1245" spans="1:15" x14ac:dyDescent="0.3">
      <c r="A1245" s="27"/>
      <c r="B1245" s="10">
        <v>8</v>
      </c>
      <c r="C1245" s="10">
        <v>46</v>
      </c>
      <c r="D1245" s="13">
        <v>0.87298399999999998</v>
      </c>
      <c r="E1245" s="13">
        <v>1.5746633428444363</v>
      </c>
      <c r="F1245" s="13">
        <v>1.417695100017337</v>
      </c>
      <c r="G1245" s="13">
        <v>1.390648079978946</v>
      </c>
      <c r="H1245" s="13">
        <v>0.61577697488643657</v>
      </c>
      <c r="I1245" s="13">
        <v>48.292488040950616</v>
      </c>
      <c r="J1245" s="13">
        <v>46.417683431878842</v>
      </c>
      <c r="K1245" s="10">
        <v>64</v>
      </c>
      <c r="L1245" s="13">
        <v>1.2052216634713717</v>
      </c>
      <c r="M1245" s="13">
        <v>1.0498366965424046</v>
      </c>
      <c r="N1245" s="13">
        <v>1.0090800746060617</v>
      </c>
      <c r="O1245" s="13">
        <v>1.3805770363160972</v>
      </c>
    </row>
    <row r="1246" spans="1:15" x14ac:dyDescent="0.3">
      <c r="A1246" s="27"/>
      <c r="B1246" s="10">
        <v>8</v>
      </c>
      <c r="C1246" s="10">
        <v>47</v>
      </c>
      <c r="D1246" s="13">
        <v>1.406798</v>
      </c>
      <c r="E1246" s="13">
        <v>1.67144491177542</v>
      </c>
      <c r="F1246" s="13">
        <v>1.504829125629185</v>
      </c>
      <c r="G1246" s="13">
        <v>1.4654368664241499</v>
      </c>
      <c r="H1246" s="13">
        <v>0.93485564310286917</v>
      </c>
      <c r="I1246" s="13">
        <v>45.590281122328747</v>
      </c>
      <c r="J1246" s="13">
        <v>46.268105858988434</v>
      </c>
      <c r="K1246" s="10">
        <v>64</v>
      </c>
      <c r="L1246" s="13">
        <v>1.2792966992753216</v>
      </c>
      <c r="M1246" s="13">
        <v>0.97000598132614357</v>
      </c>
      <c r="N1246" s="13">
        <v>0.98442778423379651</v>
      </c>
      <c r="O1246" s="13">
        <v>0.90936772676341715</v>
      </c>
    </row>
    <row r="1247" spans="1:15" x14ac:dyDescent="0.3">
      <c r="A1247" s="27"/>
      <c r="B1247" s="10">
        <v>8</v>
      </c>
      <c r="C1247" s="10">
        <v>47</v>
      </c>
      <c r="D1247" s="13">
        <v>0.96300300000000005</v>
      </c>
      <c r="E1247" s="13">
        <v>1.2784259243111828</v>
      </c>
      <c r="F1247" s="13">
        <v>1.1509877186555875</v>
      </c>
      <c r="G1247" s="13">
        <v>1.4141818124197816</v>
      </c>
      <c r="H1247" s="13">
        <v>0.83667530451570482</v>
      </c>
      <c r="I1247" s="13">
        <v>46.478233939034801</v>
      </c>
      <c r="J1247" s="13">
        <v>46.370615966997171</v>
      </c>
      <c r="K1247" s="10">
        <v>64</v>
      </c>
      <c r="L1247" s="13">
        <v>0.97848637051524145</v>
      </c>
      <c r="M1247" s="13">
        <v>0.98889859444754902</v>
      </c>
      <c r="N1247" s="13">
        <v>0.98660885036164192</v>
      </c>
      <c r="O1247" s="13">
        <v>1.0160782162830659</v>
      </c>
    </row>
    <row r="1248" spans="1:15" x14ac:dyDescent="0.3">
      <c r="A1248" s="27"/>
      <c r="B1248" s="10">
        <v>8</v>
      </c>
      <c r="C1248" s="10">
        <v>44</v>
      </c>
      <c r="D1248" s="13">
        <v>0.83184899999999995</v>
      </c>
      <c r="E1248" s="13">
        <v>1.0234367674903502</v>
      </c>
      <c r="F1248" s="13">
        <v>0.92141682032664862</v>
      </c>
      <c r="G1248" s="13">
        <v>1.419508016175131</v>
      </c>
      <c r="H1248" s="13">
        <v>0.90279337390987036</v>
      </c>
      <c r="I1248" s="13">
        <v>45.93863697637078</v>
      </c>
      <c r="J1248" s="13">
        <v>46.359963559486474</v>
      </c>
      <c r="K1248" s="10">
        <v>64</v>
      </c>
      <c r="L1248" s="13">
        <v>0.78332182493330549</v>
      </c>
      <c r="M1248" s="13">
        <v>1.044059931281154</v>
      </c>
      <c r="N1248" s="13">
        <v>1.0536355354428744</v>
      </c>
      <c r="O1248" s="13">
        <v>0.94166348091216745</v>
      </c>
    </row>
    <row r="1249" spans="1:19" x14ac:dyDescent="0.3">
      <c r="A1249" s="27"/>
      <c r="B1249" s="10">
        <v>8</v>
      </c>
      <c r="C1249" s="10">
        <v>47</v>
      </c>
      <c r="D1249" s="13">
        <v>1.066217</v>
      </c>
      <c r="E1249" s="13">
        <v>1.4492212816043566</v>
      </c>
      <c r="F1249" s="13">
        <v>1.3047575655505144</v>
      </c>
      <c r="G1249" s="13">
        <v>1.1425730719335252</v>
      </c>
      <c r="H1249" s="13">
        <v>0.81717633079991581</v>
      </c>
      <c r="I1249" s="13">
        <v>47.177443209733624</v>
      </c>
      <c r="J1249" s="13">
        <v>46.913833447969679</v>
      </c>
      <c r="K1249" s="10">
        <v>64</v>
      </c>
      <c r="L1249" s="13">
        <v>1.1092103538768088</v>
      </c>
      <c r="M1249" s="13">
        <v>1.003775387441141</v>
      </c>
      <c r="N1249" s="13">
        <v>0.99816666910573781</v>
      </c>
      <c r="O1249" s="13">
        <v>1.0403232680371901</v>
      </c>
    </row>
    <row r="1250" spans="1:19" x14ac:dyDescent="0.3">
      <c r="A1250" s="27"/>
      <c r="B1250" s="10">
        <v>8</v>
      </c>
      <c r="C1250" s="10">
        <v>49</v>
      </c>
      <c r="D1250" s="13">
        <v>1.157111</v>
      </c>
      <c r="E1250" s="13">
        <v>1.4173043894462727</v>
      </c>
      <c r="F1250" s="13">
        <v>1.2760222667795647</v>
      </c>
      <c r="G1250" s="13">
        <v>1.4690146916825446</v>
      </c>
      <c r="H1250" s="13">
        <v>0.90681097824438917</v>
      </c>
      <c r="I1250" s="13">
        <v>45.807482790679799</v>
      </c>
      <c r="J1250" s="13">
        <v>46.260950208471641</v>
      </c>
      <c r="K1250" s="10">
        <v>64</v>
      </c>
      <c r="L1250" s="13">
        <v>1.0847816847048217</v>
      </c>
      <c r="M1250" s="13">
        <v>0.93484658756489392</v>
      </c>
      <c r="N1250" s="13">
        <v>0.94410102466268653</v>
      </c>
      <c r="O1250" s="13">
        <v>0.93749146339877654</v>
      </c>
    </row>
    <row r="1251" spans="1:19" x14ac:dyDescent="0.3">
      <c r="A1251" s="27"/>
      <c r="B1251" s="10">
        <v>8</v>
      </c>
      <c r="C1251" s="10">
        <v>46</v>
      </c>
      <c r="D1251" s="13">
        <v>0.82802699999999996</v>
      </c>
      <c r="E1251" s="13">
        <v>1.1559027833456477</v>
      </c>
      <c r="F1251" s="13">
        <v>1.040678135737499</v>
      </c>
      <c r="G1251" s="13">
        <v>1.2285735639266353</v>
      </c>
      <c r="H1251" s="13">
        <v>0.79566099408171076</v>
      </c>
      <c r="I1251" s="13">
        <v>47.177564919493044</v>
      </c>
      <c r="J1251" s="13">
        <v>46.741832463983464</v>
      </c>
      <c r="K1251" s="10">
        <v>64</v>
      </c>
      <c r="L1251" s="13">
        <v>0.88470915493500424</v>
      </c>
      <c r="M1251" s="13">
        <v>1.0255992373802836</v>
      </c>
      <c r="N1251" s="13">
        <v>1.0161267926952926</v>
      </c>
      <c r="O1251" s="13">
        <v>1.0684544766475057</v>
      </c>
    </row>
    <row r="1252" spans="1:19" x14ac:dyDescent="0.3">
      <c r="A1252" s="27"/>
      <c r="B1252" s="10">
        <v>8</v>
      </c>
      <c r="C1252" s="10">
        <v>47</v>
      </c>
      <c r="D1252" s="13">
        <v>1.021531</v>
      </c>
      <c r="E1252" s="13">
        <v>1.3201347949591851</v>
      </c>
      <c r="F1252" s="13">
        <v>1.1885388954284699</v>
      </c>
      <c r="G1252" s="13">
        <v>2.0090326355616894</v>
      </c>
      <c r="H1252" s="13">
        <v>0.8594847033859474</v>
      </c>
      <c r="I1252" s="13">
        <v>45.106057101789048</v>
      </c>
      <c r="J1252" s="13">
        <v>45.180914320713356</v>
      </c>
      <c r="K1252" s="10">
        <v>64</v>
      </c>
      <c r="L1252" s="13">
        <v>1.0104096604631065</v>
      </c>
      <c r="M1252" s="13">
        <v>0.95970334259125634</v>
      </c>
      <c r="N1252" s="13">
        <v>0.96129604937687996</v>
      </c>
      <c r="O1252" s="13">
        <v>0.98911306701716006</v>
      </c>
    </row>
    <row r="1253" spans="1:19" x14ac:dyDescent="0.3">
      <c r="A1253" s="27"/>
      <c r="B1253" s="10">
        <v>8</v>
      </c>
      <c r="C1253" s="10">
        <v>48</v>
      </c>
      <c r="D1253" s="13">
        <v>1.1857310000000001</v>
      </c>
      <c r="E1253" s="13">
        <v>1.3788343908007403</v>
      </c>
      <c r="F1253" s="13">
        <v>1.24138709931645</v>
      </c>
      <c r="G1253" s="13">
        <v>1.1525181234103123</v>
      </c>
      <c r="H1253" s="13">
        <v>0.95516620130248164</v>
      </c>
      <c r="I1253" s="13">
        <v>46.05363414275952</v>
      </c>
      <c r="J1253" s="13">
        <v>46.893943345016105</v>
      </c>
      <c r="K1253" s="10">
        <v>64</v>
      </c>
      <c r="L1253" s="13">
        <v>1.0553373746102221</v>
      </c>
      <c r="M1253" s="13">
        <v>0.95945071130749005</v>
      </c>
      <c r="N1253" s="13">
        <v>0.97695715302116881</v>
      </c>
      <c r="O1253" s="13">
        <v>0.89003102272793921</v>
      </c>
    </row>
    <row r="1254" spans="1:19" x14ac:dyDescent="0.3">
      <c r="A1254" s="27"/>
      <c r="B1254" s="10">
        <v>8</v>
      </c>
      <c r="C1254" s="10">
        <v>46</v>
      </c>
      <c r="D1254" s="13">
        <v>1.0538559999999999</v>
      </c>
      <c r="E1254" s="13">
        <v>1.3007726092145633</v>
      </c>
      <c r="F1254" s="13">
        <v>1.1711068036861223</v>
      </c>
      <c r="G1254" s="13">
        <v>1.1606028714446393</v>
      </c>
      <c r="H1254" s="13">
        <v>0.89988034966830599</v>
      </c>
      <c r="I1254" s="13">
        <v>46.479751459764273</v>
      </c>
      <c r="J1254" s="13">
        <v>46.877773848947456</v>
      </c>
      <c r="K1254" s="10">
        <v>64</v>
      </c>
      <c r="L1254" s="13">
        <v>0.99559015900102144</v>
      </c>
      <c r="M1254" s="13">
        <v>1.0104293795600929</v>
      </c>
      <c r="N1254" s="13">
        <v>1.01908204019451</v>
      </c>
      <c r="O1254" s="13">
        <v>0.94471176232902931</v>
      </c>
    </row>
    <row r="1255" spans="1:19" x14ac:dyDescent="0.3">
      <c r="A1255" s="27"/>
      <c r="B1255" s="10">
        <v>9</v>
      </c>
      <c r="C1255" s="10">
        <v>50</v>
      </c>
      <c r="D1255" s="13">
        <v>1.4374389999999999</v>
      </c>
      <c r="E1255" s="13">
        <v>1.8624997193425838</v>
      </c>
      <c r="F1255" s="13">
        <v>1.7148508530268409</v>
      </c>
      <c r="G1255" s="13">
        <v>1.3196813202421536</v>
      </c>
      <c r="H1255" s="13">
        <v>0.83822974893869739</v>
      </c>
      <c r="I1255" s="13">
        <v>51.496888298825262</v>
      </c>
      <c r="J1255" s="13">
        <v>51.239935631110271</v>
      </c>
      <c r="K1255" s="10">
        <v>81</v>
      </c>
      <c r="L1255" s="13">
        <v>1.4863985001576194</v>
      </c>
      <c r="M1255" s="13">
        <v>1.0299377659765052</v>
      </c>
      <c r="N1255" s="13">
        <v>1.0247987126222053</v>
      </c>
      <c r="O1255" s="13">
        <v>1.0340602280567173</v>
      </c>
    </row>
    <row r="1256" spans="1:19" x14ac:dyDescent="0.3">
      <c r="A1256" s="27"/>
      <c r="B1256" s="10">
        <v>9</v>
      </c>
      <c r="C1256" s="10">
        <v>51</v>
      </c>
      <c r="D1256" s="13">
        <v>1.5004150000000001</v>
      </c>
      <c r="E1256" s="13">
        <v>1.9257787958281001</v>
      </c>
      <c r="F1256" s="13">
        <v>1.7731135078680675</v>
      </c>
      <c r="G1256" s="13">
        <v>1.398966989904056</v>
      </c>
      <c r="H1256" s="13">
        <v>0.84620358106912674</v>
      </c>
      <c r="I1256" s="13">
        <v>51.187266800665689</v>
      </c>
      <c r="J1256" s="13">
        <v>51.002078622124564</v>
      </c>
      <c r="K1256" s="10">
        <v>81</v>
      </c>
      <c r="L1256" s="13">
        <v>1.5368994067631951</v>
      </c>
      <c r="M1256" s="13">
        <v>1.0036718980522685</v>
      </c>
      <c r="N1256" s="13">
        <v>1.0000407572965602</v>
      </c>
      <c r="O1256" s="13">
        <v>1.0243162103572645</v>
      </c>
    </row>
    <row r="1257" spans="1:19" x14ac:dyDescent="0.3">
      <c r="A1257" s="27"/>
      <c r="B1257" s="10">
        <v>9</v>
      </c>
      <c r="C1257" s="10">
        <v>53</v>
      </c>
      <c r="D1257" s="13">
        <v>0.98616099999999995</v>
      </c>
      <c r="E1257" s="13">
        <v>1.1723222570128975</v>
      </c>
      <c r="F1257" s="13">
        <v>1.0793869129658311</v>
      </c>
      <c r="G1257" s="13">
        <v>1.4641601725376288</v>
      </c>
      <c r="H1257" s="13">
        <v>0.91363068067068343</v>
      </c>
      <c r="I1257" s="13">
        <v>50.384843356350963</v>
      </c>
      <c r="J1257" s="13">
        <v>50.806499074223844</v>
      </c>
      <c r="K1257" s="10">
        <v>81</v>
      </c>
      <c r="L1257" s="13">
        <v>0.93559103737231086</v>
      </c>
      <c r="M1257" s="13">
        <v>0.95065742181794266</v>
      </c>
      <c r="N1257" s="13">
        <v>0.95861319007969514</v>
      </c>
      <c r="O1257" s="13">
        <v>0.94872037869304393</v>
      </c>
    </row>
    <row r="1258" spans="1:19" x14ac:dyDescent="0.3">
      <c r="A1258" s="27"/>
      <c r="B1258" s="10">
        <v>10</v>
      </c>
      <c r="C1258" s="10">
        <v>59</v>
      </c>
      <c r="D1258" s="13">
        <v>1.426464</v>
      </c>
      <c r="E1258" s="13">
        <v>1.7180000100070647</v>
      </c>
      <c r="F1258" s="13">
        <v>1.6071705989103835</v>
      </c>
      <c r="G1258" s="13">
        <v>1.0992047643534357</v>
      </c>
      <c r="H1258" s="13">
        <v>0.8875622793044512</v>
      </c>
      <c r="I1258" s="13">
        <v>56.727558149541743</v>
      </c>
      <c r="J1258" s="13">
        <v>56.802160534422988</v>
      </c>
      <c r="K1258" s="10">
        <v>100</v>
      </c>
      <c r="L1258" s="13">
        <v>1.4144741240410268</v>
      </c>
      <c r="M1258" s="13">
        <v>0.96148403643291092</v>
      </c>
      <c r="N1258" s="13">
        <v>0.96274848363428789</v>
      </c>
      <c r="O1258" s="13">
        <v>0.99159468731144063</v>
      </c>
    </row>
    <row r="1259" spans="1:19" x14ac:dyDescent="0.3">
      <c r="A1259" s="27">
        <v>0.8</v>
      </c>
      <c r="B1259" s="10">
        <v>4</v>
      </c>
      <c r="C1259" s="10">
        <v>25</v>
      </c>
      <c r="D1259" s="13">
        <v>0.496529</v>
      </c>
      <c r="E1259" s="13">
        <v>0.80231485638124977</v>
      </c>
      <c r="F1259" s="13">
        <v>0.51076950123655995</v>
      </c>
      <c r="G1259" s="13">
        <v>1.2524460617420488</v>
      </c>
      <c r="H1259" s="13">
        <v>0.97211951535460894</v>
      </c>
      <c r="I1259" s="13">
        <v>26.616414062065662</v>
      </c>
      <c r="J1259" s="13">
        <v>27.689507508099481</v>
      </c>
      <c r="K1259" s="10">
        <v>16</v>
      </c>
      <c r="L1259" s="13">
        <v>0.35950314894727115</v>
      </c>
      <c r="M1259" s="13">
        <v>1.0646565624826265</v>
      </c>
      <c r="N1259" s="13">
        <v>1.1075803003239792</v>
      </c>
      <c r="O1259" s="13">
        <v>0.72403253172981064</v>
      </c>
    </row>
    <row r="1260" spans="1:19" x14ac:dyDescent="0.3">
      <c r="A1260" s="27"/>
      <c r="B1260" s="10">
        <v>4</v>
      </c>
      <c r="C1260" s="10">
        <v>29</v>
      </c>
      <c r="D1260" s="13">
        <v>0.55400199999999999</v>
      </c>
      <c r="E1260" s="13">
        <v>1.3072593973765485</v>
      </c>
      <c r="F1260" s="13">
        <v>0.83222717998323992</v>
      </c>
      <c r="G1260" s="13">
        <v>1.3608462885314896</v>
      </c>
      <c r="H1260" s="13">
        <v>0.66568602098666974</v>
      </c>
      <c r="I1260" s="13">
        <v>28.058948493116297</v>
      </c>
      <c r="J1260" s="13">
        <v>27.906307961678362</v>
      </c>
      <c r="K1260" s="10">
        <v>16</v>
      </c>
      <c r="L1260" s="13">
        <v>0.58575989975743437</v>
      </c>
      <c r="M1260" s="13">
        <v>0.96754994803849304</v>
      </c>
      <c r="N1260" s="13">
        <v>0.96228648143718487</v>
      </c>
      <c r="O1260" s="13">
        <v>1.0573245218563008</v>
      </c>
      <c r="P1260" s="3"/>
      <c r="Q1260" s="3"/>
      <c r="R1260" s="3"/>
      <c r="S1260" s="3"/>
    </row>
    <row r="1261" spans="1:19" x14ac:dyDescent="0.3">
      <c r="A1261" s="27"/>
      <c r="B1261" s="10">
        <v>4</v>
      </c>
      <c r="C1261" s="10">
        <v>25</v>
      </c>
      <c r="D1261" s="13">
        <v>0.58833599999999997</v>
      </c>
      <c r="E1261" s="13">
        <v>0.94365564006238534</v>
      </c>
      <c r="F1261" s="13">
        <v>0.60074983876990007</v>
      </c>
      <c r="G1261" s="13">
        <v>1.1625976177290223</v>
      </c>
      <c r="H1261" s="13">
        <v>0.9793360930477838</v>
      </c>
      <c r="I1261" s="13">
        <v>26.407850863266908</v>
      </c>
      <c r="J1261" s="13">
        <v>27.509810620073427</v>
      </c>
      <c r="K1261" s="10">
        <v>16</v>
      </c>
      <c r="L1261" s="13">
        <v>0.42283546344189132</v>
      </c>
      <c r="M1261" s="13">
        <v>1.0563140345306763</v>
      </c>
      <c r="N1261" s="13">
        <v>1.1003924248029371</v>
      </c>
      <c r="O1261" s="13">
        <v>0.71869724688254899</v>
      </c>
      <c r="P1261" s="3"/>
      <c r="Q1261" s="3"/>
      <c r="R1261" s="3"/>
      <c r="S1261" s="3"/>
    </row>
    <row r="1262" spans="1:19" x14ac:dyDescent="0.3">
      <c r="A1262" s="27"/>
      <c r="B1262" s="10">
        <v>4</v>
      </c>
      <c r="C1262" s="10">
        <v>29</v>
      </c>
      <c r="D1262" s="13">
        <v>0.693079</v>
      </c>
      <c r="E1262" s="13">
        <v>1.5460879648715764</v>
      </c>
      <c r="F1262" s="13">
        <v>0.98427016825680003</v>
      </c>
      <c r="G1262" s="13">
        <v>2.0208117270629051</v>
      </c>
      <c r="H1262" s="13">
        <v>0.70415524350136849</v>
      </c>
      <c r="I1262" s="13">
        <v>29.225002480120338</v>
      </c>
      <c r="J1262" s="13">
        <v>29.226238838741196</v>
      </c>
      <c r="K1262" s="10">
        <v>16</v>
      </c>
      <c r="L1262" s="13">
        <v>0.69277477227305562</v>
      </c>
      <c r="M1262" s="13">
        <v>1.0077587062110462</v>
      </c>
      <c r="N1262" s="13">
        <v>1.0078013392669378</v>
      </c>
      <c r="O1262" s="13">
        <v>0.99956104899016651</v>
      </c>
      <c r="P1262" s="3"/>
      <c r="Q1262" s="3"/>
      <c r="R1262" s="3"/>
      <c r="S1262" s="3"/>
    </row>
    <row r="1263" spans="1:19" x14ac:dyDescent="0.3">
      <c r="A1263" s="27"/>
      <c r="B1263" s="10">
        <v>4</v>
      </c>
      <c r="C1263" s="10">
        <v>30</v>
      </c>
      <c r="D1263" s="13">
        <v>0.65249100000000004</v>
      </c>
      <c r="E1263" s="13">
        <v>1.3332965979099454</v>
      </c>
      <c r="F1263" s="13">
        <v>0.84880297665990012</v>
      </c>
      <c r="G1263" s="13">
        <v>1.4781344274502157</v>
      </c>
      <c r="H1263" s="13">
        <v>0.76871902896429323</v>
      </c>
      <c r="I1263" s="13">
        <v>27.88139273904326</v>
      </c>
      <c r="J1263" s="13">
        <v>28.140884239515817</v>
      </c>
      <c r="K1263" s="10">
        <v>16</v>
      </c>
      <c r="L1263" s="13">
        <v>0.59742671049523755</v>
      </c>
      <c r="M1263" s="13">
        <v>0.92937975796810868</v>
      </c>
      <c r="N1263" s="13">
        <v>0.93802947465052722</v>
      </c>
      <c r="O1263" s="13">
        <v>0.91560912027175467</v>
      </c>
      <c r="P1263" s="3"/>
      <c r="Q1263" s="3"/>
      <c r="R1263" s="3"/>
      <c r="S1263" s="3"/>
    </row>
    <row r="1264" spans="1:19" x14ac:dyDescent="0.3">
      <c r="A1264" s="27"/>
      <c r="B1264" s="10">
        <v>4</v>
      </c>
      <c r="C1264" s="10">
        <v>26</v>
      </c>
      <c r="D1264" s="13">
        <v>0.68241799999999997</v>
      </c>
      <c r="E1264" s="13">
        <v>2.4361416027762326</v>
      </c>
      <c r="F1264" s="13">
        <v>1.5508959126146</v>
      </c>
      <c r="G1264" s="13">
        <v>1.7210223760782339</v>
      </c>
      <c r="H1264" s="13">
        <v>0.4400153449689192</v>
      </c>
      <c r="I1264" s="13">
        <v>29.681983372280794</v>
      </c>
      <c r="J1264" s="13">
        <v>28.626660136771854</v>
      </c>
      <c r="K1264" s="10">
        <v>16</v>
      </c>
      <c r="L1264" s="13">
        <v>1.0915921231095072</v>
      </c>
      <c r="M1264" s="13">
        <v>1.1416147450877228</v>
      </c>
      <c r="N1264" s="13">
        <v>1.1010253898758404</v>
      </c>
      <c r="O1264" s="13">
        <v>1.5995945639029263</v>
      </c>
    </row>
    <row r="1265" spans="1:19" x14ac:dyDescent="0.3">
      <c r="A1265" s="27"/>
      <c r="B1265" s="10">
        <v>4</v>
      </c>
      <c r="C1265" s="10">
        <v>26</v>
      </c>
      <c r="D1265" s="13">
        <v>0.53078199999999998</v>
      </c>
      <c r="E1265" s="13">
        <v>0.93519197110544783</v>
      </c>
      <c r="F1265" s="13">
        <v>0.59536169976513997</v>
      </c>
      <c r="G1265" s="13">
        <v>1.2957947623189572</v>
      </c>
      <c r="H1265" s="13">
        <v>0.89152862908276498</v>
      </c>
      <c r="I1265" s="13">
        <v>27.025475008306856</v>
      </c>
      <c r="J1265" s="13">
        <v>27.776204909253298</v>
      </c>
      <c r="K1265" s="10">
        <v>16</v>
      </c>
      <c r="L1265" s="13">
        <v>0.41904304252700247</v>
      </c>
      <c r="M1265" s="13">
        <v>1.0394413464733405</v>
      </c>
      <c r="N1265" s="13">
        <v>1.0683155734328191</v>
      </c>
      <c r="O1265" s="13">
        <v>0.78948239112668195</v>
      </c>
      <c r="P1265" s="2"/>
      <c r="Q1265" s="2"/>
      <c r="R1265" s="2"/>
      <c r="S1265" s="5"/>
    </row>
    <row r="1266" spans="1:19" x14ac:dyDescent="0.3">
      <c r="A1266" s="27"/>
      <c r="B1266" s="10">
        <v>4</v>
      </c>
      <c r="C1266" s="10">
        <v>27</v>
      </c>
      <c r="D1266" s="13">
        <v>0.64036300000000002</v>
      </c>
      <c r="E1266" s="13">
        <v>1.0727532414207139</v>
      </c>
      <c r="F1266" s="13">
        <v>0.68293592435983996</v>
      </c>
      <c r="G1266" s="13">
        <v>1.9535163511500484</v>
      </c>
      <c r="H1266" s="13">
        <v>0.93766190525158521</v>
      </c>
      <c r="I1266" s="13">
        <v>28.156385081293756</v>
      </c>
      <c r="J1266" s="13">
        <v>29.09164808691548</v>
      </c>
      <c r="K1266" s="10">
        <v>16</v>
      </c>
      <c r="L1266" s="13">
        <v>0.48068182368404133</v>
      </c>
      <c r="M1266" s="13">
        <v>1.042829077084954</v>
      </c>
      <c r="N1266" s="13">
        <v>1.0774684476635363</v>
      </c>
      <c r="O1266" s="13">
        <v>0.75063959611039566</v>
      </c>
      <c r="P1266" s="3"/>
      <c r="Q1266" s="3"/>
      <c r="R1266" s="3"/>
      <c r="S1266" s="3"/>
    </row>
    <row r="1267" spans="1:19" x14ac:dyDescent="0.3">
      <c r="A1267" s="27"/>
      <c r="B1267" s="10">
        <v>4</v>
      </c>
      <c r="C1267" s="10">
        <v>27</v>
      </c>
      <c r="D1267" s="13">
        <v>0.598742</v>
      </c>
      <c r="E1267" s="13">
        <v>1.8835537854018154</v>
      </c>
      <c r="F1267" s="13">
        <v>1.1991075821046</v>
      </c>
      <c r="G1267" s="13">
        <v>2.0152440919243602</v>
      </c>
      <c r="H1267" s="13">
        <v>0.49932300398695234</v>
      </c>
      <c r="I1267" s="13">
        <v>30.033196167900911</v>
      </c>
      <c r="J1267" s="13">
        <v>29.215103568464105</v>
      </c>
      <c r="K1267" s="10">
        <v>16</v>
      </c>
      <c r="L1267" s="13">
        <v>0.84398725971208399</v>
      </c>
      <c r="M1267" s="13">
        <v>1.1123405988111448</v>
      </c>
      <c r="N1267" s="13">
        <v>1.082040872906078</v>
      </c>
      <c r="O1267" s="13">
        <v>1.4096008960655575</v>
      </c>
      <c r="P1267" s="3"/>
      <c r="Q1267" s="3"/>
      <c r="R1267" s="3"/>
      <c r="S1267" s="3"/>
    </row>
    <row r="1268" spans="1:19" x14ac:dyDescent="0.3">
      <c r="A1268" s="27"/>
      <c r="B1268" s="10">
        <v>4</v>
      </c>
      <c r="C1268" s="10">
        <v>27</v>
      </c>
      <c r="D1268" s="13">
        <v>0.50661299999999998</v>
      </c>
      <c r="E1268" s="13">
        <v>1.1330063796680319</v>
      </c>
      <c r="F1268" s="13">
        <v>0.72129426351527992</v>
      </c>
      <c r="G1268" s="13">
        <v>1.7442682711468251</v>
      </c>
      <c r="H1268" s="13">
        <v>0.70236660074209489</v>
      </c>
      <c r="I1268" s="13">
        <v>28.679070139325272</v>
      </c>
      <c r="J1268" s="13">
        <v>28.673151926909036</v>
      </c>
      <c r="K1268" s="10">
        <v>16</v>
      </c>
      <c r="L1268" s="13">
        <v>0.50768019316652402</v>
      </c>
      <c r="M1268" s="13">
        <v>1.0621877829379731</v>
      </c>
      <c r="N1268" s="13">
        <v>1.0619685898855198</v>
      </c>
      <c r="O1268" s="13">
        <v>1.0021065254277408</v>
      </c>
      <c r="P1268" s="3"/>
      <c r="Q1268" s="3"/>
      <c r="R1268" s="3"/>
      <c r="S1268" s="3"/>
    </row>
    <row r="1269" spans="1:19" x14ac:dyDescent="0.3">
      <c r="A1269" s="27"/>
      <c r="B1269" s="10">
        <v>4</v>
      </c>
      <c r="C1269" s="10">
        <v>30</v>
      </c>
      <c r="D1269" s="13">
        <v>0.576596</v>
      </c>
      <c r="E1269" s="13">
        <v>1.3567302129098362</v>
      </c>
      <c r="F1269" s="13">
        <v>0.86372127930688003</v>
      </c>
      <c r="G1269" s="13">
        <v>1.3919962570707305</v>
      </c>
      <c r="H1269" s="13">
        <v>0.66757183574625756</v>
      </c>
      <c r="I1269" s="13">
        <v>28.113705171156429</v>
      </c>
      <c r="J1269" s="13">
        <v>27.968607898756844</v>
      </c>
      <c r="K1269" s="10">
        <v>16</v>
      </c>
      <c r="L1269" s="13">
        <v>0.60792690043522724</v>
      </c>
      <c r="M1269" s="13">
        <v>0.9371235057052143</v>
      </c>
      <c r="N1269" s="13">
        <v>0.93228692995856144</v>
      </c>
      <c r="O1269" s="13">
        <v>1.0543376999410805</v>
      </c>
      <c r="P1269" s="3"/>
      <c r="Q1269" s="3"/>
      <c r="R1269" s="3"/>
      <c r="S1269" s="3"/>
    </row>
    <row r="1270" spans="1:19" x14ac:dyDescent="0.3">
      <c r="A1270" s="27"/>
      <c r="B1270" s="10">
        <v>4</v>
      </c>
      <c r="C1270" s="10">
        <v>28</v>
      </c>
      <c r="D1270" s="13">
        <v>0.62579899999999999</v>
      </c>
      <c r="E1270" s="13">
        <v>1.1747866679863193</v>
      </c>
      <c r="F1270" s="13">
        <v>0.74789242115391996</v>
      </c>
      <c r="G1270" s="13">
        <v>1.1955847790512046</v>
      </c>
      <c r="H1270" s="13">
        <v>0.83675002219498018</v>
      </c>
      <c r="I1270" s="13">
        <v>27.044169469322487</v>
      </c>
      <c r="J1270" s="13">
        <v>27.575784942717792</v>
      </c>
      <c r="K1270" s="10">
        <v>16</v>
      </c>
      <c r="L1270" s="13">
        <v>0.52640120411987457</v>
      </c>
      <c r="M1270" s="13">
        <v>0.96586319533294596</v>
      </c>
      <c r="N1270" s="13">
        <v>0.9848494622399212</v>
      </c>
      <c r="O1270" s="13">
        <v>0.84116657923690286</v>
      </c>
      <c r="P1270" s="3"/>
      <c r="Q1270" s="3"/>
      <c r="R1270" s="3"/>
      <c r="S1270" s="3"/>
    </row>
    <row r="1271" spans="1:19" x14ac:dyDescent="0.3">
      <c r="A1271" s="27"/>
      <c r="B1271" s="10">
        <v>4</v>
      </c>
      <c r="C1271" s="10">
        <v>29</v>
      </c>
      <c r="D1271" s="13">
        <v>0.60282500000000006</v>
      </c>
      <c r="E1271" s="13">
        <v>0.97231350776745229</v>
      </c>
      <c r="F1271" s="13">
        <v>0.61899400398483995</v>
      </c>
      <c r="G1271" s="13">
        <v>1.4067942128157465</v>
      </c>
      <c r="H1271" s="13">
        <v>0.97387857736787398</v>
      </c>
      <c r="I1271" s="13">
        <v>26.91807411616</v>
      </c>
      <c r="J1271" s="13">
        <v>27.998203810246878</v>
      </c>
      <c r="K1271" s="10">
        <v>16</v>
      </c>
      <c r="L1271" s="13">
        <v>0.43567654895856051</v>
      </c>
      <c r="M1271" s="13">
        <v>0.9282094522813793</v>
      </c>
      <c r="N1271" s="13">
        <v>0.96545530380161648</v>
      </c>
      <c r="O1271" s="13">
        <v>0.72272475255432411</v>
      </c>
      <c r="P1271" s="3"/>
      <c r="Q1271" s="3"/>
      <c r="R1271" s="3"/>
      <c r="S1271" s="3"/>
    </row>
    <row r="1272" spans="1:19" x14ac:dyDescent="0.3">
      <c r="A1272" s="27"/>
      <c r="B1272" s="10">
        <v>4</v>
      </c>
      <c r="C1272" s="10">
        <v>28</v>
      </c>
      <c r="D1272" s="13">
        <v>0.54003999999999996</v>
      </c>
      <c r="E1272" s="13">
        <v>0.89351653275820653</v>
      </c>
      <c r="F1272" s="13">
        <v>0.56883029169120003</v>
      </c>
      <c r="G1272" s="13">
        <v>1.5620803277228603</v>
      </c>
      <c r="H1272" s="13">
        <v>0.9493868520862293</v>
      </c>
      <c r="I1272" s="13">
        <v>27.326613247100802</v>
      </c>
      <c r="J1272" s="13">
        <v>28.308776040061105</v>
      </c>
      <c r="K1272" s="10">
        <v>16</v>
      </c>
      <c r="L1272" s="13">
        <v>0.40036901299803701</v>
      </c>
      <c r="M1272" s="13">
        <v>0.9759504731107429</v>
      </c>
      <c r="N1272" s="13">
        <v>1.011027715716468</v>
      </c>
      <c r="O1272" s="13">
        <v>0.74136918190881607</v>
      </c>
      <c r="P1272" s="3"/>
      <c r="Q1272" s="3"/>
      <c r="R1272" s="3"/>
      <c r="S1272" s="3"/>
    </row>
    <row r="1273" spans="1:19" x14ac:dyDescent="0.3">
      <c r="A1273" s="27"/>
      <c r="B1273" s="10">
        <v>4</v>
      </c>
      <c r="C1273" s="10">
        <v>29</v>
      </c>
      <c r="D1273" s="13">
        <v>0.75902499999999995</v>
      </c>
      <c r="E1273" s="13">
        <v>1.4021886988175125</v>
      </c>
      <c r="F1273" s="13">
        <v>0.89266105025760001</v>
      </c>
      <c r="G1273" s="13">
        <v>1.5345791983742008</v>
      </c>
      <c r="H1273" s="13">
        <v>0.85029474488773094</v>
      </c>
      <c r="I1273" s="13">
        <v>27.667979417197479</v>
      </c>
      <c r="J1273" s="13">
        <v>28.253773781363787</v>
      </c>
      <c r="K1273" s="10">
        <v>16</v>
      </c>
      <c r="L1273" s="13">
        <v>0.62829604691208019</v>
      </c>
      <c r="M1273" s="13">
        <v>0.95406825576543031</v>
      </c>
      <c r="N1273" s="13">
        <v>0.97426806142633748</v>
      </c>
      <c r="O1273" s="13">
        <v>0.82776726314954086</v>
      </c>
      <c r="P1273" s="3"/>
      <c r="Q1273" s="3"/>
      <c r="R1273" s="3"/>
      <c r="S1273" s="3"/>
    </row>
    <row r="1274" spans="1:19" x14ac:dyDescent="0.3">
      <c r="A1274" s="27"/>
      <c r="B1274" s="10">
        <v>4</v>
      </c>
      <c r="C1274" s="10">
        <v>27</v>
      </c>
      <c r="D1274" s="13">
        <v>0.58956900000000001</v>
      </c>
      <c r="E1274" s="13">
        <v>0.93649780337102206</v>
      </c>
      <c r="F1274" s="13">
        <v>0.59619301840479999</v>
      </c>
      <c r="G1274" s="13">
        <v>1.2461916277046063</v>
      </c>
      <c r="H1274" s="13">
        <v>0.98888947337470756</v>
      </c>
      <c r="I1274" s="13">
        <v>26.536825361910381</v>
      </c>
      <c r="J1274" s="13">
        <v>27.676998640024596</v>
      </c>
      <c r="K1274" s="10">
        <v>16</v>
      </c>
      <c r="L1274" s="13">
        <v>0.41962816295414779</v>
      </c>
      <c r="M1274" s="13">
        <v>0.98284538377445851</v>
      </c>
      <c r="N1274" s="13">
        <v>1.0250740237046148</v>
      </c>
      <c r="O1274" s="13">
        <v>0.7117541169127749</v>
      </c>
    </row>
    <row r="1275" spans="1:19" x14ac:dyDescent="0.3">
      <c r="A1275" s="27"/>
      <c r="B1275" s="10">
        <v>4</v>
      </c>
      <c r="C1275" s="10">
        <v>28</v>
      </c>
      <c r="D1275" s="13">
        <v>0.65228699999999995</v>
      </c>
      <c r="E1275" s="13">
        <v>1.1574682482492173</v>
      </c>
      <c r="F1275" s="13">
        <v>0.73686717272311997</v>
      </c>
      <c r="G1275" s="13">
        <v>1.4695202713552025</v>
      </c>
      <c r="H1275" s="13">
        <v>0.88521652768089687</v>
      </c>
      <c r="I1275" s="13">
        <v>27.398174431986817</v>
      </c>
      <c r="J1275" s="13">
        <v>28.123655927325789</v>
      </c>
      <c r="K1275" s="10">
        <v>16</v>
      </c>
      <c r="L1275" s="13">
        <v>0.51864112541665763</v>
      </c>
      <c r="M1275" s="13">
        <v>0.97850622971381485</v>
      </c>
      <c r="N1275" s="13">
        <v>1.0044162831187782</v>
      </c>
      <c r="O1275" s="13">
        <v>0.79511185324352263</v>
      </c>
    </row>
    <row r="1276" spans="1:19" x14ac:dyDescent="0.3">
      <c r="A1276" s="27"/>
      <c r="B1276" s="10">
        <v>5</v>
      </c>
      <c r="C1276" s="10">
        <v>34</v>
      </c>
      <c r="D1276" s="13">
        <v>0.78129300000000002</v>
      </c>
      <c r="E1276" s="13">
        <v>1.4230303293107593</v>
      </c>
      <c r="F1276" s="13">
        <v>1.0769873888886987</v>
      </c>
      <c r="G1276" s="13">
        <v>1.2995902782682842</v>
      </c>
      <c r="H1276" s="13">
        <v>0.72544303495158458</v>
      </c>
      <c r="I1276" s="13">
        <v>32.672375103510362</v>
      </c>
      <c r="J1276" s="13">
        <v>32.484205662883667</v>
      </c>
      <c r="K1276" s="10">
        <v>25</v>
      </c>
      <c r="L1276" s="13">
        <v>0.8218242229058379</v>
      </c>
      <c r="M1276" s="13">
        <v>0.96095220892677535</v>
      </c>
      <c r="N1276" s="13">
        <v>0.95541781361422551</v>
      </c>
      <c r="O1276" s="13">
        <v>1.0518771100033379</v>
      </c>
    </row>
    <row r="1277" spans="1:19" x14ac:dyDescent="0.3">
      <c r="A1277" s="27"/>
      <c r="B1277" s="10">
        <v>5</v>
      </c>
      <c r="C1277" s="10">
        <v>36</v>
      </c>
      <c r="D1277" s="13">
        <v>0.90992600000000001</v>
      </c>
      <c r="E1277" s="13">
        <v>1.3754995387333839</v>
      </c>
      <c r="F1277" s="13">
        <v>1.0410148161463195</v>
      </c>
      <c r="G1277" s="13">
        <v>1.7700589445001622</v>
      </c>
      <c r="H1277" s="13">
        <v>0.87407593617966883</v>
      </c>
      <c r="I1277" s="13">
        <v>32.399679263601818</v>
      </c>
      <c r="J1277" s="13">
        <v>32.954674329115548</v>
      </c>
      <c r="K1277" s="10">
        <v>25</v>
      </c>
      <c r="L1277" s="13">
        <v>0.79437438278242245</v>
      </c>
      <c r="M1277" s="13">
        <v>0.89999109065560612</v>
      </c>
      <c r="N1277" s="13">
        <v>0.91540762025320965</v>
      </c>
      <c r="O1277" s="13">
        <v>0.87300987419023357</v>
      </c>
    </row>
    <row r="1278" spans="1:19" x14ac:dyDescent="0.3">
      <c r="A1278" s="27"/>
      <c r="B1278" s="10">
        <v>5</v>
      </c>
      <c r="C1278" s="10">
        <v>32</v>
      </c>
      <c r="D1278" s="13">
        <v>0.89087400000000005</v>
      </c>
      <c r="E1278" s="13">
        <v>1.3451492806613432</v>
      </c>
      <c r="F1278" s="13">
        <v>1.0180449296162573</v>
      </c>
      <c r="G1278" s="13">
        <v>1.2923610763645663</v>
      </c>
      <c r="H1278" s="13">
        <v>0.87508318550911779</v>
      </c>
      <c r="I1278" s="13">
        <v>31.916945148818979</v>
      </c>
      <c r="J1278" s="13">
        <v>32.476976460979955</v>
      </c>
      <c r="K1278" s="10">
        <v>25</v>
      </c>
      <c r="L1278" s="13">
        <v>0.77684659244563647</v>
      </c>
      <c r="M1278" s="13">
        <v>0.99740453590059308</v>
      </c>
      <c r="N1278" s="13">
        <v>1.0149055144056236</v>
      </c>
      <c r="O1278" s="13">
        <v>0.87200501130983332</v>
      </c>
    </row>
    <row r="1279" spans="1:19" x14ac:dyDescent="0.3">
      <c r="A1279" s="27"/>
      <c r="B1279" s="10">
        <v>5</v>
      </c>
      <c r="C1279" s="10">
        <v>34</v>
      </c>
      <c r="D1279" s="13">
        <v>0.84175599999999995</v>
      </c>
      <c r="E1279" s="13">
        <v>1.3620544298760708</v>
      </c>
      <c r="F1279" s="13">
        <v>1.0308391983936218</v>
      </c>
      <c r="G1279" s="13">
        <v>1.3133751086284731</v>
      </c>
      <c r="H1279" s="13">
        <v>0.81657352699793129</v>
      </c>
      <c r="I1279" s="13">
        <v>32.230507473638816</v>
      </c>
      <c r="J1279" s="13">
        <v>32.497990493243861</v>
      </c>
      <c r="K1279" s="10">
        <v>25</v>
      </c>
      <c r="L1279" s="13">
        <v>0.78660960369728694</v>
      </c>
      <c r="M1279" s="13">
        <v>0.94795610216584758</v>
      </c>
      <c r="N1279" s="13">
        <v>0.95582324980129008</v>
      </c>
      <c r="O1279" s="13">
        <v>0.93448648265921119</v>
      </c>
    </row>
    <row r="1280" spans="1:19" x14ac:dyDescent="0.3">
      <c r="A1280" s="27"/>
      <c r="B1280" s="10">
        <v>5</v>
      </c>
      <c r="C1280" s="10">
        <v>32</v>
      </c>
      <c r="D1280" s="13">
        <v>0.95574999999999999</v>
      </c>
      <c r="E1280" s="13">
        <v>1.3284780021512059</v>
      </c>
      <c r="F1280" s="13">
        <v>1.005427660439173</v>
      </c>
      <c r="G1280" s="13">
        <v>1.1364899881210271</v>
      </c>
      <c r="H1280" s="13">
        <v>0.95059051745455891</v>
      </c>
      <c r="I1280" s="13">
        <v>31.383537400848233</v>
      </c>
      <c r="J1280" s="13">
        <v>32.321105372736412</v>
      </c>
      <c r="K1280" s="10">
        <v>25</v>
      </c>
      <c r="L1280" s="13">
        <v>0.7672186455043537</v>
      </c>
      <c r="M1280" s="13">
        <v>0.98073554377650729</v>
      </c>
      <c r="N1280" s="13">
        <v>1.0100345428980129</v>
      </c>
      <c r="O1280" s="13">
        <v>0.80273988543484565</v>
      </c>
    </row>
    <row r="1281" spans="1:15" x14ac:dyDescent="0.3">
      <c r="A1281" s="27"/>
      <c r="B1281" s="10">
        <v>5</v>
      </c>
      <c r="C1281" s="10">
        <v>31</v>
      </c>
      <c r="D1281" s="13">
        <v>0.701685</v>
      </c>
      <c r="E1281" s="13">
        <v>2.0142621742197395</v>
      </c>
      <c r="F1281" s="13">
        <v>1.5244474519393425</v>
      </c>
      <c r="G1281" s="13">
        <v>3.3839140222479678</v>
      </c>
      <c r="H1281" s="13">
        <v>0.46028808609135313</v>
      </c>
      <c r="I1281" s="13">
        <v>36.082473591791199</v>
      </c>
      <c r="J1281" s="13">
        <v>34.568529406863348</v>
      </c>
      <c r="K1281" s="10">
        <v>25</v>
      </c>
      <c r="L1281" s="13">
        <v>1.1632706710183291</v>
      </c>
      <c r="M1281" s="13">
        <v>1.1639507610255226</v>
      </c>
      <c r="N1281" s="13">
        <v>1.1151138518343016</v>
      </c>
      <c r="O1281" s="13">
        <v>1.6578246236107785</v>
      </c>
    </row>
    <row r="1282" spans="1:15" x14ac:dyDescent="0.3">
      <c r="A1282" s="27"/>
      <c r="B1282" s="10">
        <v>5</v>
      </c>
      <c r="C1282" s="10">
        <v>30</v>
      </c>
      <c r="D1282" s="13">
        <v>0.48863200000000001</v>
      </c>
      <c r="E1282" s="13">
        <v>0.76440879165697295</v>
      </c>
      <c r="F1282" s="13">
        <v>0.57852500513390426</v>
      </c>
      <c r="G1282" s="13">
        <v>1.8926361957396634</v>
      </c>
      <c r="H1282" s="13">
        <v>0.8446169062077139</v>
      </c>
      <c r="I1282" s="13">
        <v>32.669551664701096</v>
      </c>
      <c r="J1282" s="13">
        <v>33.077251580355046</v>
      </c>
      <c r="K1282" s="10">
        <v>25</v>
      </c>
      <c r="L1282" s="13">
        <v>0.44145908084064084</v>
      </c>
      <c r="M1282" s="13">
        <v>1.0889850554900364</v>
      </c>
      <c r="N1282" s="13">
        <v>1.1025750526785016</v>
      </c>
      <c r="O1282" s="13">
        <v>0.90345921028635212</v>
      </c>
    </row>
    <row r="1283" spans="1:15" x14ac:dyDescent="0.3">
      <c r="A1283" s="27"/>
      <c r="B1283" s="10">
        <v>5</v>
      </c>
      <c r="C1283" s="10">
        <v>33</v>
      </c>
      <c r="D1283" s="13">
        <v>0.95621500000000004</v>
      </c>
      <c r="E1283" s="13">
        <v>1.7509441743882024</v>
      </c>
      <c r="F1283" s="13">
        <v>1.325161351534639</v>
      </c>
      <c r="G1283" s="13">
        <v>1.2205142745352684</v>
      </c>
      <c r="H1283" s="13">
        <v>0.72158382742798022</v>
      </c>
      <c r="I1283" s="13">
        <v>32.612595137395367</v>
      </c>
      <c r="J1283" s="13">
        <v>32.405129659150653</v>
      </c>
      <c r="K1283" s="10">
        <v>25</v>
      </c>
      <c r="L1283" s="13">
        <v>1.0112000467095092</v>
      </c>
      <c r="M1283" s="13">
        <v>0.98826045870895052</v>
      </c>
      <c r="N1283" s="13">
        <v>0.98197362603486826</v>
      </c>
      <c r="O1283" s="13">
        <v>1.0575028071192245</v>
      </c>
    </row>
    <row r="1284" spans="1:15" x14ac:dyDescent="0.3">
      <c r="A1284" s="27"/>
      <c r="B1284" s="10">
        <v>5</v>
      </c>
      <c r="C1284" s="10">
        <v>34</v>
      </c>
      <c r="D1284" s="13">
        <v>0.67165699999999995</v>
      </c>
      <c r="E1284" s="13">
        <v>1.1934801529901569</v>
      </c>
      <c r="F1284" s="13">
        <v>0.9032576798850912</v>
      </c>
      <c r="G1284" s="13">
        <v>1.2834253604423183</v>
      </c>
      <c r="H1284" s="13">
        <v>0.74359400972427425</v>
      </c>
      <c r="I1284" s="13">
        <v>32.565455311820948</v>
      </c>
      <c r="J1284" s="13">
        <v>32.468040745057706</v>
      </c>
      <c r="K1284" s="10">
        <v>25</v>
      </c>
      <c r="L1284" s="13">
        <v>0.68925509111231587</v>
      </c>
      <c r="M1284" s="13">
        <v>0.95780750917120439</v>
      </c>
      <c r="N1284" s="13">
        <v>0.9549423748546384</v>
      </c>
      <c r="O1284" s="13">
        <v>1.0262010090154885</v>
      </c>
    </row>
    <row r="1285" spans="1:15" x14ac:dyDescent="0.3">
      <c r="A1285" s="27"/>
      <c r="B1285" s="10">
        <v>5</v>
      </c>
      <c r="C1285" s="10">
        <v>34</v>
      </c>
      <c r="D1285" s="13">
        <v>0.89852100000000001</v>
      </c>
      <c r="E1285" s="13">
        <v>1.2212770554827841</v>
      </c>
      <c r="F1285" s="13">
        <v>0.92429511866492953</v>
      </c>
      <c r="G1285" s="13">
        <v>1.2883360418823537</v>
      </c>
      <c r="H1285" s="13">
        <v>0.97211483849210611</v>
      </c>
      <c r="I1285" s="13">
        <v>31.427761849421824</v>
      </c>
      <c r="J1285" s="13">
        <v>32.472951426497737</v>
      </c>
      <c r="K1285" s="10">
        <v>25</v>
      </c>
      <c r="L1285" s="13">
        <v>0.70530827516585404</v>
      </c>
      <c r="M1285" s="13">
        <v>0.92434593674770071</v>
      </c>
      <c r="N1285" s="13">
        <v>0.9550868066616981</v>
      </c>
      <c r="O1285" s="13">
        <v>0.78496582179587793</v>
      </c>
    </row>
    <row r="1286" spans="1:15" x14ac:dyDescent="0.3">
      <c r="A1286" s="27"/>
      <c r="B1286" s="10">
        <v>5</v>
      </c>
      <c r="C1286" s="10">
        <v>34</v>
      </c>
      <c r="D1286" s="13">
        <v>0.45889099999999999</v>
      </c>
      <c r="E1286" s="13">
        <v>1.0135626971193621</v>
      </c>
      <c r="F1286" s="13">
        <v>0.76709134033304782</v>
      </c>
      <c r="G1286" s="13">
        <v>1.3789758225991353</v>
      </c>
      <c r="H1286" s="13">
        <v>0.59822210976956591</v>
      </c>
      <c r="I1286" s="13">
        <v>33.387865273751302</v>
      </c>
      <c r="J1286" s="13">
        <v>32.563591207214515</v>
      </c>
      <c r="K1286" s="10">
        <v>25</v>
      </c>
      <c r="L1286" s="13">
        <v>0.58534969970029505</v>
      </c>
      <c r="M1286" s="13">
        <v>0.98199603746327357</v>
      </c>
      <c r="N1286" s="13">
        <v>0.9577526825651328</v>
      </c>
      <c r="O1286" s="13">
        <v>1.2755745911344851</v>
      </c>
    </row>
    <row r="1287" spans="1:15" x14ac:dyDescent="0.3">
      <c r="A1287" s="27"/>
      <c r="B1287" s="10">
        <v>5</v>
      </c>
      <c r="C1287" s="10">
        <v>32</v>
      </c>
      <c r="D1287" s="13">
        <v>0.74194300000000002</v>
      </c>
      <c r="E1287" s="13">
        <v>1.0234015244244044</v>
      </c>
      <c r="F1287" s="13">
        <v>0.77453762781598334</v>
      </c>
      <c r="G1287" s="13">
        <v>1.1707653642627793</v>
      </c>
      <c r="H1287" s="13">
        <v>0.95791730879764669</v>
      </c>
      <c r="I1287" s="13">
        <v>31.381178820274545</v>
      </c>
      <c r="J1287" s="13">
        <v>32.355380748878162</v>
      </c>
      <c r="K1287" s="10">
        <v>25</v>
      </c>
      <c r="L1287" s="13">
        <v>0.5910317898411197</v>
      </c>
      <c r="M1287" s="13">
        <v>0.98066183813357954</v>
      </c>
      <c r="N1287" s="13">
        <v>1.0111056484024425</v>
      </c>
      <c r="O1287" s="13">
        <v>0.79659999466417186</v>
      </c>
    </row>
    <row r="1288" spans="1:15" x14ac:dyDescent="0.3">
      <c r="A1288" s="27"/>
      <c r="B1288" s="10">
        <v>5</v>
      </c>
      <c r="C1288" s="10">
        <v>32</v>
      </c>
      <c r="D1288" s="13">
        <v>0.66366400000000003</v>
      </c>
      <c r="E1288" s="13">
        <v>1.195333919616492</v>
      </c>
      <c r="F1288" s="13">
        <v>0.90466066001656364</v>
      </c>
      <c r="G1288" s="13">
        <v>1.2959170623001648</v>
      </c>
      <c r="H1288" s="13">
        <v>0.73360546040307406</v>
      </c>
      <c r="I1288" s="13">
        <v>32.627889760284795</v>
      </c>
      <c r="J1288" s="13">
        <v>32.480532446915547</v>
      </c>
      <c r="K1288" s="10">
        <v>25</v>
      </c>
      <c r="L1288" s="13">
        <v>0.6903256728741779</v>
      </c>
      <c r="M1288" s="13">
        <v>1.0196215550088998</v>
      </c>
      <c r="N1288" s="13">
        <v>1.0150166389661108</v>
      </c>
      <c r="O1288" s="13">
        <v>1.0401734505324651</v>
      </c>
    </row>
    <row r="1289" spans="1:15" x14ac:dyDescent="0.3">
      <c r="A1289" s="27"/>
      <c r="B1289" s="10">
        <v>5</v>
      </c>
      <c r="C1289" s="10">
        <v>32</v>
      </c>
      <c r="D1289" s="13">
        <v>0.91149100000000005</v>
      </c>
      <c r="E1289" s="13">
        <v>1.6119337224831014</v>
      </c>
      <c r="F1289" s="13">
        <v>1.2199545259724422</v>
      </c>
      <c r="G1289" s="13">
        <v>1.2865911447104412</v>
      </c>
      <c r="H1289" s="13">
        <v>0.7471516196666742</v>
      </c>
      <c r="I1289" s="13">
        <v>32.550833046377072</v>
      </c>
      <c r="J1289" s="13">
        <v>32.471206529325826</v>
      </c>
      <c r="K1289" s="10">
        <v>25</v>
      </c>
      <c r="L1289" s="13">
        <v>0.93091914597281766</v>
      </c>
      <c r="M1289" s="13">
        <v>1.0172135326992835</v>
      </c>
      <c r="N1289" s="13">
        <v>1.0147252040414321</v>
      </c>
      <c r="O1289" s="13">
        <v>1.0213146876631998</v>
      </c>
    </row>
    <row r="1290" spans="1:15" x14ac:dyDescent="0.3">
      <c r="A1290" s="27"/>
      <c r="B1290" s="10">
        <v>5</v>
      </c>
      <c r="C1290" s="10">
        <v>33</v>
      </c>
      <c r="D1290" s="13">
        <v>0.62068999999999996</v>
      </c>
      <c r="E1290" s="13">
        <v>1.08550825275497</v>
      </c>
      <c r="F1290" s="13">
        <v>0.82154165984497929</v>
      </c>
      <c r="G1290" s="13">
        <v>1.3817803863536378</v>
      </c>
      <c r="H1290" s="13">
        <v>0.7555185942939534</v>
      </c>
      <c r="I1290" s="13">
        <v>32.604187414883867</v>
      </c>
      <c r="J1290" s="13">
        <v>32.566395770969024</v>
      </c>
      <c r="K1290" s="10">
        <v>25</v>
      </c>
      <c r="L1290" s="13">
        <v>0.62689948197401513</v>
      </c>
      <c r="M1290" s="13">
        <v>0.98800567923890503</v>
      </c>
      <c r="N1290" s="13">
        <v>0.98686047790815223</v>
      </c>
      <c r="O1290" s="13">
        <v>1.0100041598447134</v>
      </c>
    </row>
    <row r="1291" spans="1:15" x14ac:dyDescent="0.3">
      <c r="A1291" s="27"/>
      <c r="B1291" s="10">
        <v>5</v>
      </c>
      <c r="C1291" s="10">
        <v>31</v>
      </c>
      <c r="D1291" s="13">
        <v>1.1474470000000001</v>
      </c>
      <c r="E1291" s="13">
        <v>1.7631882860371557</v>
      </c>
      <c r="F1291" s="13">
        <v>1.3344280224990275</v>
      </c>
      <c r="G1291" s="13">
        <v>1.2920816220753346</v>
      </c>
      <c r="H1291" s="13">
        <v>0.85987927460571323</v>
      </c>
      <c r="I1291" s="13">
        <v>31.992685249046765</v>
      </c>
      <c r="J1291" s="13">
        <v>32.476697006690713</v>
      </c>
      <c r="K1291" s="10">
        <v>25</v>
      </c>
      <c r="L1291" s="13">
        <v>1.0182712294761811</v>
      </c>
      <c r="M1291" s="13">
        <v>1.0320221048079601</v>
      </c>
      <c r="N1291" s="13">
        <v>1.0476353873126036</v>
      </c>
      <c r="O1291" s="13">
        <v>0.88742332279938074</v>
      </c>
    </row>
    <row r="1292" spans="1:15" x14ac:dyDescent="0.3">
      <c r="A1292" s="27"/>
      <c r="B1292" s="10">
        <v>5</v>
      </c>
      <c r="C1292" s="10">
        <v>33</v>
      </c>
      <c r="D1292" s="13">
        <v>0.65845900000000002</v>
      </c>
      <c r="E1292" s="13">
        <v>0.97691494657584121</v>
      </c>
      <c r="F1292" s="13">
        <v>0.73935534317715601</v>
      </c>
      <c r="G1292" s="13">
        <v>1.2360523073365048</v>
      </c>
      <c r="H1292" s="13">
        <v>0.89058529985118062</v>
      </c>
      <c r="I1292" s="13">
        <v>31.783125808080602</v>
      </c>
      <c r="J1292" s="13">
        <v>32.420667691951891</v>
      </c>
      <c r="K1292" s="10">
        <v>25</v>
      </c>
      <c r="L1292" s="13">
        <v>0.56418500033210683</v>
      </c>
      <c r="M1292" s="13">
        <v>0.96312502448729098</v>
      </c>
      <c r="N1292" s="13">
        <v>0.98244447551369363</v>
      </c>
      <c r="O1292" s="13">
        <v>0.85682631770863005</v>
      </c>
    </row>
    <row r="1293" spans="1:15" x14ac:dyDescent="0.3">
      <c r="A1293" s="27"/>
      <c r="B1293" s="10">
        <v>5</v>
      </c>
      <c r="C1293" s="10">
        <v>33</v>
      </c>
      <c r="D1293" s="13">
        <v>0.71766200000000002</v>
      </c>
      <c r="E1293" s="13">
        <v>1.2180062193059933</v>
      </c>
      <c r="F1293" s="13">
        <v>0.92181966242132973</v>
      </c>
      <c r="G1293" s="13">
        <v>1.2914314269225842</v>
      </c>
      <c r="H1293" s="13">
        <v>0.77852754639115429</v>
      </c>
      <c r="I1293" s="13">
        <v>32.398793694966812</v>
      </c>
      <c r="J1293" s="13">
        <v>32.476046811537969</v>
      </c>
      <c r="K1293" s="10">
        <v>25</v>
      </c>
      <c r="L1293" s="13">
        <v>0.70341931163227633</v>
      </c>
      <c r="M1293" s="13">
        <v>0.98178162712020645</v>
      </c>
      <c r="N1293" s="13">
        <v>0.9841226306526657</v>
      </c>
      <c r="O1293" s="13">
        <v>0.98015404414930196</v>
      </c>
    </row>
    <row r="1294" spans="1:15" x14ac:dyDescent="0.3">
      <c r="A1294" s="27"/>
      <c r="B1294" s="10">
        <v>5</v>
      </c>
      <c r="C1294" s="10">
        <v>32</v>
      </c>
      <c r="D1294" s="13">
        <v>0.68354899999999996</v>
      </c>
      <c r="E1294" s="13">
        <v>1.4360129377921811</v>
      </c>
      <c r="F1294" s="13">
        <v>1.0868129739949155</v>
      </c>
      <c r="G1294" s="13">
        <v>1.2486393100118784</v>
      </c>
      <c r="H1294" s="13">
        <v>0.62894814135996668</v>
      </c>
      <c r="I1294" s="13">
        <v>33.103898603212045</v>
      </c>
      <c r="J1294" s="13">
        <v>32.433254694627266</v>
      </c>
      <c r="K1294" s="10">
        <v>25</v>
      </c>
      <c r="L1294" s="13">
        <v>0.82932190015612028</v>
      </c>
      <c r="M1294" s="13">
        <v>1.0344968313503764</v>
      </c>
      <c r="N1294" s="13">
        <v>1.0135392092071021</v>
      </c>
      <c r="O1294" s="13">
        <v>1.2132588887645515</v>
      </c>
    </row>
    <row r="1295" spans="1:15" x14ac:dyDescent="0.3">
      <c r="A1295" s="27"/>
      <c r="B1295" s="10">
        <v>5</v>
      </c>
      <c r="C1295" s="10">
        <v>32</v>
      </c>
      <c r="D1295" s="13">
        <v>0.80072699999999997</v>
      </c>
      <c r="E1295" s="13">
        <v>1.3161358650993531</v>
      </c>
      <c r="F1295" s="13">
        <v>0.99608680122978432</v>
      </c>
      <c r="G1295" s="13">
        <v>1.5717152077985017</v>
      </c>
      <c r="H1295" s="13">
        <v>0.80387271371471836</v>
      </c>
      <c r="I1295" s="13">
        <v>32.552351639224909</v>
      </c>
      <c r="J1295" s="13">
        <v>32.756330592413889</v>
      </c>
      <c r="K1295" s="10">
        <v>25</v>
      </c>
      <c r="L1295" s="13">
        <v>0.76009085139995858</v>
      </c>
      <c r="M1295" s="13">
        <v>1.0172609887257784</v>
      </c>
      <c r="N1295" s="13">
        <v>1.023635331012934</v>
      </c>
      <c r="O1295" s="13">
        <v>0.94925093246507064</v>
      </c>
    </row>
    <row r="1296" spans="1:15" x14ac:dyDescent="0.3">
      <c r="A1296" s="27"/>
      <c r="B1296" s="10">
        <v>5</v>
      </c>
      <c r="C1296" s="10">
        <v>31</v>
      </c>
      <c r="D1296" s="13">
        <v>0.962615</v>
      </c>
      <c r="E1296" s="13">
        <v>1.3802963559980803</v>
      </c>
      <c r="F1296" s="13">
        <v>1.0446451756646469</v>
      </c>
      <c r="G1296" s="13">
        <v>1.849505034594952</v>
      </c>
      <c r="H1296" s="13">
        <v>0.92147556167819766</v>
      </c>
      <c r="I1296" s="13">
        <v>32.242127226203962</v>
      </c>
      <c r="J1296" s="13">
        <v>33.034120419210339</v>
      </c>
      <c r="K1296" s="10">
        <v>25</v>
      </c>
      <c r="L1296" s="13">
        <v>0.79714462635333072</v>
      </c>
      <c r="M1296" s="13">
        <v>1.0400686202001279</v>
      </c>
      <c r="N1296" s="13">
        <v>1.0656167877164626</v>
      </c>
      <c r="O1296" s="13">
        <v>0.82810326698974224</v>
      </c>
    </row>
    <row r="1297" spans="1:15" x14ac:dyDescent="0.3">
      <c r="A1297" s="27"/>
      <c r="B1297" s="10">
        <v>5</v>
      </c>
      <c r="C1297" s="10">
        <v>34</v>
      </c>
      <c r="D1297" s="13">
        <v>0.52174299999999996</v>
      </c>
      <c r="E1297" s="13">
        <v>0.92444033523912128</v>
      </c>
      <c r="F1297" s="13">
        <v>0.69964115474249644</v>
      </c>
      <c r="G1297" s="13">
        <v>2.0897610927868402</v>
      </c>
      <c r="H1297" s="13">
        <v>0.74572943067082431</v>
      </c>
      <c r="I1297" s="13">
        <v>33.361113939432713</v>
      </c>
      <c r="J1297" s="13">
        <v>33.274376477402221</v>
      </c>
      <c r="K1297" s="10">
        <v>25</v>
      </c>
      <c r="L1297" s="13">
        <v>0.53388001961888965</v>
      </c>
      <c r="M1297" s="13">
        <v>0.98120923351272682</v>
      </c>
      <c r="N1297" s="13">
        <v>0.97865813168830063</v>
      </c>
      <c r="O1297" s="13">
        <v>1.0232624484063795</v>
      </c>
    </row>
    <row r="1298" spans="1:15" x14ac:dyDescent="0.3">
      <c r="A1298" s="27"/>
      <c r="B1298" s="10">
        <v>5</v>
      </c>
      <c r="C1298" s="10">
        <v>32</v>
      </c>
      <c r="D1298" s="13">
        <v>0.77159199999999994</v>
      </c>
      <c r="E1298" s="13">
        <v>1.154107537332616</v>
      </c>
      <c r="F1298" s="13">
        <v>0.87345943197896869</v>
      </c>
      <c r="G1298" s="13">
        <v>1.397089039092331</v>
      </c>
      <c r="H1298" s="13">
        <v>0.88337474157423546</v>
      </c>
      <c r="I1298" s="13">
        <v>31.980215331221157</v>
      </c>
      <c r="J1298" s="13">
        <v>32.58170442370772</v>
      </c>
      <c r="K1298" s="10">
        <v>25</v>
      </c>
      <c r="L1298" s="13">
        <v>0.66651673578702852</v>
      </c>
      <c r="M1298" s="13">
        <v>0.99938172910066114</v>
      </c>
      <c r="N1298" s="13">
        <v>1.0181782632408662</v>
      </c>
      <c r="O1298" s="13">
        <v>0.86382017411666867</v>
      </c>
    </row>
    <row r="1299" spans="1:15" x14ac:dyDescent="0.3">
      <c r="A1299" s="27"/>
      <c r="B1299" s="10">
        <v>5</v>
      </c>
      <c r="C1299" s="10">
        <v>32</v>
      </c>
      <c r="D1299" s="13">
        <v>0.62138800000000005</v>
      </c>
      <c r="E1299" s="13">
        <v>1.0866815182142289</v>
      </c>
      <c r="F1299" s="13">
        <v>0.82242961850433727</v>
      </c>
      <c r="G1299" s="13">
        <v>2.1927451663648685</v>
      </c>
      <c r="H1299" s="13">
        <v>0.75555158279689683</v>
      </c>
      <c r="I1299" s="13">
        <v>33.414987252380378</v>
      </c>
      <c r="J1299" s="13">
        <v>33.377360550980249</v>
      </c>
      <c r="K1299" s="10">
        <v>25</v>
      </c>
      <c r="L1299" s="13">
        <v>0.62757706273561742</v>
      </c>
      <c r="M1299" s="13">
        <v>1.0442183516368868</v>
      </c>
      <c r="N1299" s="13">
        <v>1.0430425172181328</v>
      </c>
      <c r="O1299" s="13">
        <v>1.009960061564783</v>
      </c>
    </row>
    <row r="1300" spans="1:15" x14ac:dyDescent="0.3">
      <c r="A1300" s="27"/>
      <c r="B1300" s="10">
        <v>5</v>
      </c>
      <c r="C1300" s="10">
        <v>31</v>
      </c>
      <c r="D1300" s="13">
        <v>0.78336799999999995</v>
      </c>
      <c r="E1300" s="13">
        <v>1.4367318156242943</v>
      </c>
      <c r="F1300" s="13">
        <v>1.087357039952886</v>
      </c>
      <c r="G1300" s="13">
        <v>2.8865926026419855</v>
      </c>
      <c r="H1300" s="13">
        <v>0.72043309714897552</v>
      </c>
      <c r="I1300" s="13">
        <v>34.284427116897106</v>
      </c>
      <c r="J1300" s="13">
        <v>34.071207987257367</v>
      </c>
      <c r="K1300" s="10">
        <v>25</v>
      </c>
      <c r="L1300" s="13">
        <v>0.82973706433327932</v>
      </c>
      <c r="M1300" s="13">
        <v>1.1059492618353906</v>
      </c>
      <c r="N1300" s="13">
        <v>1.0990712253953989</v>
      </c>
      <c r="O1300" s="13">
        <v>1.0591919306549149</v>
      </c>
    </row>
    <row r="1301" spans="1:15" x14ac:dyDescent="0.3">
      <c r="A1301" s="27"/>
      <c r="B1301" s="10">
        <v>5</v>
      </c>
      <c r="C1301" s="10">
        <v>32</v>
      </c>
      <c r="D1301" s="13">
        <v>0.65990700000000002</v>
      </c>
      <c r="E1301" s="13">
        <v>1.2282264398647782</v>
      </c>
      <c r="F1301" s="13">
        <v>0.92955459851282074</v>
      </c>
      <c r="G1301" s="13">
        <v>1.5192131339884769</v>
      </c>
      <c r="H1301" s="13">
        <v>0.70991741749841752</v>
      </c>
      <c r="I1301" s="13">
        <v>32.969626046496387</v>
      </c>
      <c r="J1301" s="13">
        <v>32.703828518603856</v>
      </c>
      <c r="K1301" s="10">
        <v>25</v>
      </c>
      <c r="L1301" s="13">
        <v>0.70932166286516796</v>
      </c>
      <c r="M1301" s="13">
        <v>1.0303008139530121</v>
      </c>
      <c r="N1301" s="13">
        <v>1.0219946412063705</v>
      </c>
      <c r="O1301" s="13">
        <v>1.074881252760113</v>
      </c>
    </row>
    <row r="1302" spans="1:15" x14ac:dyDescent="0.3">
      <c r="A1302" s="27"/>
      <c r="B1302" s="10">
        <v>5</v>
      </c>
      <c r="C1302" s="10">
        <v>31</v>
      </c>
      <c r="D1302" s="13">
        <v>0.58521800000000002</v>
      </c>
      <c r="E1302" s="13">
        <v>1.2530506444917044</v>
      </c>
      <c r="F1302" s="13">
        <v>0.94834222009172353</v>
      </c>
      <c r="G1302" s="13">
        <v>1.434773241000403</v>
      </c>
      <c r="H1302" s="13">
        <v>0.61709579896527</v>
      </c>
      <c r="I1302" s="13">
        <v>33.349294246174054</v>
      </c>
      <c r="J1302" s="13">
        <v>32.619388625615784</v>
      </c>
      <c r="K1302" s="10">
        <v>25</v>
      </c>
      <c r="L1302" s="13">
        <v>0.72365806333153071</v>
      </c>
      <c r="M1302" s="13">
        <v>1.0757836853604534</v>
      </c>
      <c r="N1302" s="13">
        <v>1.0522383427617994</v>
      </c>
      <c r="O1302" s="13">
        <v>1.2365615263568972</v>
      </c>
    </row>
    <row r="1303" spans="1:15" x14ac:dyDescent="0.3">
      <c r="A1303" s="27"/>
      <c r="B1303" s="10">
        <v>5</v>
      </c>
      <c r="C1303" s="10">
        <v>34</v>
      </c>
      <c r="D1303" s="13">
        <v>0.68704399999999999</v>
      </c>
      <c r="E1303" s="13">
        <v>0.97486475895184388</v>
      </c>
      <c r="F1303" s="13">
        <v>0.73780370638458659</v>
      </c>
      <c r="G1303" s="13">
        <v>1.5202402772763823</v>
      </c>
      <c r="H1303" s="13">
        <v>0.931201611017487</v>
      </c>
      <c r="I1303" s="13">
        <v>31.864232222188946</v>
      </c>
      <c r="J1303" s="13">
        <v>32.70485566189177</v>
      </c>
      <c r="K1303" s="10">
        <v>25</v>
      </c>
      <c r="L1303" s="13">
        <v>0.5630009821027</v>
      </c>
      <c r="M1303" s="13">
        <v>0.93718330065261601</v>
      </c>
      <c r="N1303" s="13">
        <v>0.96190751946740505</v>
      </c>
      <c r="O1303" s="13">
        <v>0.81945404093871721</v>
      </c>
    </row>
    <row r="1304" spans="1:15" x14ac:dyDescent="0.3">
      <c r="A1304" s="27"/>
      <c r="B1304" s="10">
        <v>5</v>
      </c>
      <c r="C1304" s="10">
        <v>32</v>
      </c>
      <c r="D1304" s="13">
        <v>0.457009</v>
      </c>
      <c r="E1304" s="13">
        <v>1.1094792674469685</v>
      </c>
      <c r="F1304" s="13">
        <v>0.83968356447652159</v>
      </c>
      <c r="G1304" s="13">
        <v>1.7428631980408118</v>
      </c>
      <c r="H1304" s="13">
        <v>0.544263362216587</v>
      </c>
      <c r="I1304" s="13">
        <v>34.02154638695788</v>
      </c>
      <c r="J1304" s="13">
        <v>32.927478582656192</v>
      </c>
      <c r="K1304" s="10">
        <v>25</v>
      </c>
      <c r="L1304" s="13">
        <v>0.64074315073900734</v>
      </c>
      <c r="M1304" s="13">
        <v>1.0631733245924337</v>
      </c>
      <c r="N1304" s="13">
        <v>1.028983705708006</v>
      </c>
      <c r="O1304" s="13">
        <v>1.4020361759593516</v>
      </c>
    </row>
    <row r="1305" spans="1:15" x14ac:dyDescent="0.3">
      <c r="A1305" s="27"/>
      <c r="B1305" s="10">
        <v>5</v>
      </c>
      <c r="C1305" s="10">
        <v>30</v>
      </c>
      <c r="D1305" s="13">
        <v>0.56577100000000002</v>
      </c>
      <c r="E1305" s="13">
        <v>0.97641229957681708</v>
      </c>
      <c r="F1305" s="13">
        <v>0.73897492649322361</v>
      </c>
      <c r="G1305" s="13">
        <v>1.914623761331836</v>
      </c>
      <c r="H1305" s="13">
        <v>0.76561596302711377</v>
      </c>
      <c r="I1305" s="13">
        <v>33.086543946196265</v>
      </c>
      <c r="J1305" s="13">
        <v>33.099239145947223</v>
      </c>
      <c r="K1305" s="10">
        <v>25</v>
      </c>
      <c r="L1305" s="13">
        <v>0.56389471313944461</v>
      </c>
      <c r="M1305" s="13">
        <v>1.1028847982065422</v>
      </c>
      <c r="N1305" s="13">
        <v>1.1033079715315741</v>
      </c>
      <c r="O1305" s="13">
        <v>0.99668366377817985</v>
      </c>
    </row>
    <row r="1306" spans="1:15" x14ac:dyDescent="0.3">
      <c r="A1306" s="27"/>
      <c r="B1306" s="10">
        <v>5</v>
      </c>
      <c r="C1306" s="10">
        <v>34</v>
      </c>
      <c r="D1306" s="13">
        <v>0.68381099999999995</v>
      </c>
      <c r="E1306" s="13">
        <v>1.0552287823682573</v>
      </c>
      <c r="F1306" s="13">
        <v>0.79862534732723189</v>
      </c>
      <c r="G1306" s="13">
        <v>2.5640187212833032</v>
      </c>
      <c r="H1306" s="13">
        <v>0.85623503221944763</v>
      </c>
      <c r="I1306" s="13">
        <v>33.282843560186066</v>
      </c>
      <c r="J1306" s="13">
        <v>33.748634105898688</v>
      </c>
      <c r="K1306" s="10">
        <v>25</v>
      </c>
      <c r="L1306" s="13">
        <v>0.60941257272970317</v>
      </c>
      <c r="M1306" s="13">
        <v>0.97890716353488427</v>
      </c>
      <c r="N1306" s="13">
        <v>0.99260688546760845</v>
      </c>
      <c r="O1306" s="13">
        <v>0.89120030641464265</v>
      </c>
    </row>
    <row r="1307" spans="1:15" x14ac:dyDescent="0.3">
      <c r="A1307" s="27"/>
      <c r="B1307" s="10">
        <v>5</v>
      </c>
      <c r="C1307" s="10">
        <v>31</v>
      </c>
      <c r="D1307" s="13">
        <v>0.55012000000000005</v>
      </c>
      <c r="E1307" s="13">
        <v>1.1139728620369087</v>
      </c>
      <c r="F1307" s="13">
        <v>0.84308443696986357</v>
      </c>
      <c r="G1307" s="13">
        <v>1.5069129050445746</v>
      </c>
      <c r="H1307" s="13">
        <v>0.65250878307894133</v>
      </c>
      <c r="I1307" s="13">
        <v>33.244368989649871</v>
      </c>
      <c r="J1307" s="13">
        <v>32.691528289659956</v>
      </c>
      <c r="K1307" s="10">
        <v>25</v>
      </c>
      <c r="L1307" s="13">
        <v>0.64333827805700372</v>
      </c>
      <c r="M1307" s="13">
        <v>1.072398999666125</v>
      </c>
      <c r="N1307" s="13">
        <v>1.0545654286987083</v>
      </c>
      <c r="O1307" s="13">
        <v>1.1694508072002539</v>
      </c>
    </row>
    <row r="1308" spans="1:15" x14ac:dyDescent="0.3">
      <c r="A1308" s="27"/>
      <c r="B1308" s="10">
        <v>5</v>
      </c>
      <c r="C1308" s="10">
        <v>32</v>
      </c>
      <c r="D1308" s="13">
        <v>0.78366800000000003</v>
      </c>
      <c r="E1308" s="13">
        <v>1.1000932584524037</v>
      </c>
      <c r="F1308" s="13">
        <v>0.83257998199417327</v>
      </c>
      <c r="G1308" s="13">
        <v>1.3974500272584944</v>
      </c>
      <c r="H1308" s="13">
        <v>0.9412525126090342</v>
      </c>
      <c r="I1308" s="13">
        <v>31.691187464213321</v>
      </c>
      <c r="J1308" s="13">
        <v>32.582065411873877</v>
      </c>
      <c r="K1308" s="10">
        <v>25</v>
      </c>
      <c r="L1308" s="13">
        <v>0.63532257087555388</v>
      </c>
      <c r="M1308" s="13">
        <v>0.99034960825666629</v>
      </c>
      <c r="N1308" s="13">
        <v>1.0181895441210587</v>
      </c>
      <c r="O1308" s="13">
        <v>0.81070373024744391</v>
      </c>
    </row>
    <row r="1309" spans="1:15" x14ac:dyDescent="0.3">
      <c r="A1309" s="27"/>
      <c r="B1309" s="10">
        <v>5</v>
      </c>
      <c r="C1309" s="10">
        <v>32</v>
      </c>
      <c r="D1309" s="13">
        <v>0.64065899999999998</v>
      </c>
      <c r="E1309" s="13">
        <v>0.94085213547822422</v>
      </c>
      <c r="F1309" s="13">
        <v>0.71206204382856064</v>
      </c>
      <c r="G1309" s="13">
        <v>1.8580329310256791</v>
      </c>
      <c r="H1309" s="13">
        <v>0.89972356419302135</v>
      </c>
      <c r="I1309" s="13">
        <v>32.359415110060574</v>
      </c>
      <c r="J1309" s="13">
        <v>33.04264831564106</v>
      </c>
      <c r="K1309" s="10">
        <v>25</v>
      </c>
      <c r="L1309" s="13">
        <v>0.54335811344456331</v>
      </c>
      <c r="M1309" s="13">
        <v>1.0112317221893929</v>
      </c>
      <c r="N1309" s="13">
        <v>1.0325827598637831</v>
      </c>
      <c r="O1309" s="13">
        <v>0.84812374983347349</v>
      </c>
    </row>
    <row r="1310" spans="1:15" x14ac:dyDescent="0.3">
      <c r="A1310" s="27"/>
      <c r="B1310" s="10">
        <v>5</v>
      </c>
      <c r="C1310" s="10">
        <v>33</v>
      </c>
      <c r="D1310" s="13">
        <v>0.84232099999999999</v>
      </c>
      <c r="E1310" s="13">
        <v>1.2619368662317569</v>
      </c>
      <c r="F1310" s="13">
        <v>0.95506755022122292</v>
      </c>
      <c r="G1310" s="13">
        <v>1.1838283564358609</v>
      </c>
      <c r="H1310" s="13">
        <v>0.88194913522597707</v>
      </c>
      <c r="I1310" s="13">
        <v>31.774082680305977</v>
      </c>
      <c r="J1310" s="13">
        <v>32.368443741051244</v>
      </c>
      <c r="K1310" s="10">
        <v>25</v>
      </c>
      <c r="L1310" s="13">
        <v>0.7287900075534256</v>
      </c>
      <c r="M1310" s="13">
        <v>0.96285099031230237</v>
      </c>
      <c r="N1310" s="13">
        <v>0.9808619315470074</v>
      </c>
      <c r="O1310" s="13">
        <v>0.86521647632366472</v>
      </c>
    </row>
    <row r="1311" spans="1:15" x14ac:dyDescent="0.3">
      <c r="A1311" s="27"/>
      <c r="B1311" s="10">
        <v>5</v>
      </c>
      <c r="C1311" s="10">
        <v>31</v>
      </c>
      <c r="D1311" s="13">
        <v>0.85979099999999997</v>
      </c>
      <c r="E1311" s="13">
        <v>1.2572385000214894</v>
      </c>
      <c r="F1311" s="13">
        <v>0.95151170109235028</v>
      </c>
      <c r="G1311" s="13">
        <v>1.1692219913927224</v>
      </c>
      <c r="H1311" s="13">
        <v>0.90360528305952148</v>
      </c>
      <c r="I1311" s="13">
        <v>31.651195576095112</v>
      </c>
      <c r="J1311" s="13">
        <v>32.353837376008102</v>
      </c>
      <c r="K1311" s="10">
        <v>25</v>
      </c>
      <c r="L1311" s="13">
        <v>0.72607662114123972</v>
      </c>
      <c r="M1311" s="13">
        <v>1.021006308906294</v>
      </c>
      <c r="N1311" s="13">
        <v>1.0436721734196162</v>
      </c>
      <c r="O1311" s="13">
        <v>0.84448036923070813</v>
      </c>
    </row>
    <row r="1312" spans="1:15" x14ac:dyDescent="0.3">
      <c r="A1312" s="27"/>
      <c r="B1312" s="10">
        <v>5</v>
      </c>
      <c r="C1312" s="10">
        <v>31</v>
      </c>
      <c r="D1312" s="13">
        <v>0.57366899999999998</v>
      </c>
      <c r="E1312" s="13">
        <v>0.99027199091509599</v>
      </c>
      <c r="F1312" s="13">
        <v>0.74946431134874236</v>
      </c>
      <c r="G1312" s="13">
        <v>1.219037516570689</v>
      </c>
      <c r="H1312" s="13">
        <v>0.7654387157777004</v>
      </c>
      <c r="I1312" s="13">
        <v>32.391843937682189</v>
      </c>
      <c r="J1312" s="13">
        <v>32.403652901186078</v>
      </c>
      <c r="K1312" s="10">
        <v>25</v>
      </c>
      <c r="L1312" s="13">
        <v>0.57189892065996351</v>
      </c>
      <c r="M1312" s="13">
        <v>1.0448981915381352</v>
      </c>
      <c r="N1312" s="13">
        <v>1.0452791258447123</v>
      </c>
      <c r="O1312" s="13">
        <v>0.99691445879063278</v>
      </c>
    </row>
    <row r="1313" spans="1:15" x14ac:dyDescent="0.3">
      <c r="A1313" s="27"/>
      <c r="B1313" s="10">
        <v>5</v>
      </c>
      <c r="C1313" s="10">
        <v>34</v>
      </c>
      <c r="D1313" s="13">
        <v>1.1839500000000001</v>
      </c>
      <c r="E1313" s="13">
        <v>1.716737436658595</v>
      </c>
      <c r="F1313" s="13">
        <v>1.2992727781212716</v>
      </c>
      <c r="G1313" s="13">
        <v>1.135398689181415</v>
      </c>
      <c r="H1313" s="13">
        <v>0.91124051849371734</v>
      </c>
      <c r="I1313" s="13">
        <v>31.579196096712828</v>
      </c>
      <c r="J1313" s="13">
        <v>32.320014073796798</v>
      </c>
      <c r="K1313" s="10">
        <v>25</v>
      </c>
      <c r="L1313" s="13">
        <v>0.99144507376638591</v>
      </c>
      <c r="M1313" s="13">
        <v>0.92879988519743606</v>
      </c>
      <c r="N1313" s="13">
        <v>0.95058864922931763</v>
      </c>
      <c r="O1313" s="13">
        <v>0.83740451350680845</v>
      </c>
    </row>
    <row r="1314" spans="1:15" x14ac:dyDescent="0.3">
      <c r="A1314" s="27"/>
      <c r="B1314" s="10">
        <v>5</v>
      </c>
      <c r="C1314" s="10">
        <v>34</v>
      </c>
      <c r="D1314" s="13">
        <v>0.93967100000000003</v>
      </c>
      <c r="E1314" s="13">
        <v>1.3552648850066973</v>
      </c>
      <c r="F1314" s="13">
        <v>1.0257006893611749</v>
      </c>
      <c r="G1314" s="13">
        <v>1.1915313805194927</v>
      </c>
      <c r="H1314" s="13">
        <v>0.91612593200580206</v>
      </c>
      <c r="I1314" s="13">
        <v>31.610901720490482</v>
      </c>
      <c r="J1314" s="13">
        <v>32.376146765134877</v>
      </c>
      <c r="K1314" s="10">
        <v>25</v>
      </c>
      <c r="L1314" s="13">
        <v>0.78268852603560435</v>
      </c>
      <c r="M1314" s="13">
        <v>0.92973240354383768</v>
      </c>
      <c r="N1314" s="13">
        <v>0.95223961073926111</v>
      </c>
      <c r="O1314" s="13">
        <v>0.83293889673684118</v>
      </c>
    </row>
    <row r="1315" spans="1:15" x14ac:dyDescent="0.3">
      <c r="A1315" s="27"/>
      <c r="B1315" s="10">
        <v>5</v>
      </c>
      <c r="C1315" s="10">
        <v>33</v>
      </c>
      <c r="D1315" s="13">
        <v>0.73555599999999999</v>
      </c>
      <c r="E1315" s="13">
        <v>1.5183481912872219</v>
      </c>
      <c r="F1315" s="13">
        <v>1.1491264945493664</v>
      </c>
      <c r="G1315" s="13">
        <v>1.5682259589836891</v>
      </c>
      <c r="H1315" s="13">
        <v>0.64010011385948473</v>
      </c>
      <c r="I1315" s="13">
        <v>33.367725389686264</v>
      </c>
      <c r="J1315" s="13">
        <v>32.752841343599073</v>
      </c>
      <c r="K1315" s="10">
        <v>25</v>
      </c>
      <c r="L1315" s="13">
        <v>0.87687190968690132</v>
      </c>
      <c r="M1315" s="13">
        <v>1.0111431936268565</v>
      </c>
      <c r="N1315" s="13">
        <v>0.99251034374542646</v>
      </c>
      <c r="O1315" s="13">
        <v>1.1921212112835751</v>
      </c>
    </row>
    <row r="1316" spans="1:15" x14ac:dyDescent="0.3">
      <c r="A1316" s="27"/>
      <c r="B1316" s="10">
        <v>5</v>
      </c>
      <c r="C1316" s="10">
        <v>31</v>
      </c>
      <c r="D1316" s="13">
        <v>0.597271</v>
      </c>
      <c r="E1316" s="13">
        <v>1.0285010738374964</v>
      </c>
      <c r="F1316" s="13">
        <v>0.77839710311583532</v>
      </c>
      <c r="G1316" s="13">
        <v>1.4736676505433104</v>
      </c>
      <c r="H1316" s="13">
        <v>0.76730886794053055</v>
      </c>
      <c r="I1316" s="13">
        <v>32.637123310840657</v>
      </c>
      <c r="J1316" s="13">
        <v>32.658283035158689</v>
      </c>
      <c r="K1316" s="10">
        <v>25</v>
      </c>
      <c r="L1316" s="13">
        <v>0.59397686637762215</v>
      </c>
      <c r="M1316" s="13">
        <v>1.0528104293819567</v>
      </c>
      <c r="N1316" s="13">
        <v>1.0534930011341512</v>
      </c>
      <c r="O1316" s="13">
        <v>0.99448469183607136</v>
      </c>
    </row>
    <row r="1317" spans="1:15" x14ac:dyDescent="0.3">
      <c r="A1317" s="27"/>
      <c r="B1317" s="10">
        <v>5</v>
      </c>
      <c r="C1317" s="10">
        <v>34</v>
      </c>
      <c r="D1317" s="13">
        <v>0.91296500000000003</v>
      </c>
      <c r="E1317" s="13">
        <v>1.6784778611960278</v>
      </c>
      <c r="F1317" s="13">
        <v>1.2703169087847563</v>
      </c>
      <c r="G1317" s="13">
        <v>1.4112471133629052</v>
      </c>
      <c r="H1317" s="13">
        <v>0.71869074062265648</v>
      </c>
      <c r="I1317" s="13">
        <v>32.817793410249621</v>
      </c>
      <c r="J1317" s="13">
        <v>32.595862497978288</v>
      </c>
      <c r="K1317" s="10">
        <v>25</v>
      </c>
      <c r="L1317" s="13">
        <v>0.96934951808806036</v>
      </c>
      <c r="M1317" s="13">
        <v>0.96522921794851824</v>
      </c>
      <c r="N1317" s="13">
        <v>0.95870183817583199</v>
      </c>
      <c r="O1317" s="13">
        <v>1.0617597805918741</v>
      </c>
    </row>
    <row r="1318" spans="1:15" x14ac:dyDescent="0.3">
      <c r="A1318" s="27"/>
      <c r="B1318" s="10">
        <v>5</v>
      </c>
      <c r="C1318" s="10">
        <v>34</v>
      </c>
      <c r="D1318" s="13">
        <v>0.725213</v>
      </c>
      <c r="E1318" s="13">
        <v>1.2442631367521397</v>
      </c>
      <c r="F1318" s="13">
        <v>0.94169159935628421</v>
      </c>
      <c r="G1318" s="13">
        <v>1.3838930587961282</v>
      </c>
      <c r="H1318" s="13">
        <v>0.77011730857080674</v>
      </c>
      <c r="I1318" s="13">
        <v>32.533306515942094</v>
      </c>
      <c r="J1318" s="13">
        <v>32.568508443411517</v>
      </c>
      <c r="K1318" s="10">
        <v>25</v>
      </c>
      <c r="L1318" s="13">
        <v>0.71858312812418013</v>
      </c>
      <c r="M1318" s="13">
        <v>0.95686195635123805</v>
      </c>
      <c r="N1318" s="13">
        <v>0.95789730715916221</v>
      </c>
      <c r="O1318" s="13">
        <v>0.99085803498307412</v>
      </c>
    </row>
    <row r="1319" spans="1:15" x14ac:dyDescent="0.3">
      <c r="A1319" s="27"/>
      <c r="B1319" s="10">
        <v>5</v>
      </c>
      <c r="C1319" s="10">
        <v>34</v>
      </c>
      <c r="D1319" s="13">
        <v>0.82982900000000004</v>
      </c>
      <c r="E1319" s="13">
        <v>1.2943561814523705</v>
      </c>
      <c r="F1319" s="13">
        <v>0.97960335450441027</v>
      </c>
      <c r="G1319" s="13">
        <v>1.2055954800435245</v>
      </c>
      <c r="H1319" s="13">
        <v>0.8471071441153013</v>
      </c>
      <c r="I1319" s="13">
        <v>31.970059759467016</v>
      </c>
      <c r="J1319" s="13">
        <v>32.390210864658911</v>
      </c>
      <c r="K1319" s="10">
        <v>25</v>
      </c>
      <c r="L1319" s="13">
        <v>0.74751271359105786</v>
      </c>
      <c r="M1319" s="13">
        <v>0.94029587527844161</v>
      </c>
      <c r="N1319" s="13">
        <v>0.95265326072526213</v>
      </c>
      <c r="O1319" s="13">
        <v>0.90080331440701378</v>
      </c>
    </row>
    <row r="1320" spans="1:15" x14ac:dyDescent="0.3">
      <c r="A1320" s="27"/>
      <c r="B1320" s="10">
        <v>5</v>
      </c>
      <c r="C1320" s="10">
        <v>32</v>
      </c>
      <c r="D1320" s="13">
        <v>1.106147</v>
      </c>
      <c r="E1320" s="13">
        <v>1.8739480912833972</v>
      </c>
      <c r="F1320" s="13">
        <v>1.418254003568417</v>
      </c>
      <c r="G1320" s="13">
        <v>1.1018601664248555</v>
      </c>
      <c r="H1320" s="13">
        <v>0.77993575002563997</v>
      </c>
      <c r="I1320" s="13">
        <v>32.202181416296654</v>
      </c>
      <c r="J1320" s="13">
        <v>32.28647555104024</v>
      </c>
      <c r="K1320" s="10">
        <v>25</v>
      </c>
      <c r="L1320" s="13">
        <v>1.0822369011845154</v>
      </c>
      <c r="M1320" s="13">
        <v>1.0063181692592704</v>
      </c>
      <c r="N1320" s="13">
        <v>1.0089523609700075</v>
      </c>
      <c r="O1320" s="13">
        <v>0.97838433877641529</v>
      </c>
    </row>
    <row r="1321" spans="1:15" x14ac:dyDescent="0.3">
      <c r="A1321" s="27"/>
      <c r="B1321" s="10">
        <v>5</v>
      </c>
      <c r="C1321" s="10">
        <v>30</v>
      </c>
      <c r="D1321" s="13">
        <v>0.66822199999999998</v>
      </c>
      <c r="E1321" s="13">
        <v>1.6927881154323345</v>
      </c>
      <c r="F1321" s="13">
        <v>1.2811472916844364</v>
      </c>
      <c r="G1321" s="13">
        <v>1.8234673307856144</v>
      </c>
      <c r="H1321" s="13">
        <v>0.52158093322855181</v>
      </c>
      <c r="I1321" s="13">
        <v>34.215562664642853</v>
      </c>
      <c r="J1321" s="13">
        <v>33.008082715401002</v>
      </c>
      <c r="K1321" s="10">
        <v>25</v>
      </c>
      <c r="L1321" s="13">
        <v>0.97761393334689317</v>
      </c>
      <c r="M1321" s="13">
        <v>1.1405187554880951</v>
      </c>
      <c r="N1321" s="13">
        <v>1.1002694238467001</v>
      </c>
      <c r="O1321" s="13">
        <v>1.4630077030491262</v>
      </c>
    </row>
    <row r="1322" spans="1:15" x14ac:dyDescent="0.3">
      <c r="A1322" s="27"/>
      <c r="B1322" s="10">
        <v>5</v>
      </c>
      <c r="C1322" s="10">
        <v>30</v>
      </c>
      <c r="D1322" s="13">
        <v>0.66366700000000001</v>
      </c>
      <c r="E1322" s="13">
        <v>1.4708436138397933</v>
      </c>
      <c r="F1322" s="13">
        <v>1.1131737606043726</v>
      </c>
      <c r="G1322" s="13">
        <v>1.6854068360986991</v>
      </c>
      <c r="H1322" s="13">
        <v>0.59619353553543786</v>
      </c>
      <c r="I1322" s="13">
        <v>33.704439158421508</v>
      </c>
      <c r="J1322" s="13">
        <v>32.870022220714084</v>
      </c>
      <c r="K1322" s="10">
        <v>25</v>
      </c>
      <c r="L1322" s="13">
        <v>0.84943720809195211</v>
      </c>
      <c r="M1322" s="13">
        <v>1.1234813052807169</v>
      </c>
      <c r="N1322" s="13">
        <v>1.0956674073571362</v>
      </c>
      <c r="O1322" s="13">
        <v>1.2799147887298179</v>
      </c>
    </row>
    <row r="1323" spans="1:15" x14ac:dyDescent="0.3">
      <c r="A1323" s="27"/>
      <c r="B1323" s="10">
        <v>5</v>
      </c>
      <c r="C1323" s="10">
        <v>33</v>
      </c>
      <c r="D1323" s="13">
        <v>0.71787400000000001</v>
      </c>
      <c r="E1323" s="13">
        <v>1.0366334988671586</v>
      </c>
      <c r="F1323" s="13">
        <v>0.78455193974694981</v>
      </c>
      <c r="G1323" s="13">
        <v>1.0843780415579809</v>
      </c>
      <c r="H1323" s="13">
        <v>0.91501143981817679</v>
      </c>
      <c r="I1323" s="13">
        <v>31.509320842467094</v>
      </c>
      <c r="J1323" s="13">
        <v>32.268993426173367</v>
      </c>
      <c r="K1323" s="10">
        <v>25</v>
      </c>
      <c r="L1323" s="13">
        <v>0.59867348017613409</v>
      </c>
      <c r="M1323" s="13">
        <v>0.95482790431718467</v>
      </c>
      <c r="N1323" s="13">
        <v>0.97784828564161719</v>
      </c>
      <c r="O1323" s="13">
        <v>0.83395342382665216</v>
      </c>
    </row>
    <row r="1324" spans="1:15" x14ac:dyDescent="0.3">
      <c r="A1324" s="27"/>
      <c r="B1324" s="10">
        <v>5</v>
      </c>
      <c r="C1324" s="10">
        <v>33</v>
      </c>
      <c r="D1324" s="13">
        <v>1.06067</v>
      </c>
      <c r="E1324" s="13">
        <v>2.4540919368321497</v>
      </c>
      <c r="F1324" s="13">
        <v>1.8573223723360899</v>
      </c>
      <c r="G1324" s="13">
        <v>3.5832738461248503</v>
      </c>
      <c r="H1324" s="13">
        <v>0.57107479875231237</v>
      </c>
      <c r="I1324" s="13">
        <v>35.727899852363294</v>
      </c>
      <c r="J1324" s="13">
        <v>34.767889230740238</v>
      </c>
      <c r="K1324" s="10">
        <v>25</v>
      </c>
      <c r="L1324" s="13">
        <v>1.4172798410441549</v>
      </c>
      <c r="M1324" s="13">
        <v>1.0826636318897969</v>
      </c>
      <c r="N1324" s="13">
        <v>1.0535724009315224</v>
      </c>
      <c r="O1324" s="13">
        <v>1.3362118670690741</v>
      </c>
    </row>
    <row r="1325" spans="1:15" x14ac:dyDescent="0.3">
      <c r="A1325" s="27"/>
      <c r="B1325" s="10">
        <v>5</v>
      </c>
      <c r="C1325" s="10">
        <v>36</v>
      </c>
      <c r="D1325" s="13">
        <v>0.99037600000000003</v>
      </c>
      <c r="E1325" s="13">
        <v>2.858610682501435</v>
      </c>
      <c r="F1325" s="13">
        <v>2.1634729712947967</v>
      </c>
      <c r="G1325" s="13">
        <v>1.4234967182432059</v>
      </c>
      <c r="H1325" s="13">
        <v>0.45777137645832439</v>
      </c>
      <c r="I1325" s="13">
        <v>34.134639835951589</v>
      </c>
      <c r="J1325" s="13">
        <v>32.608112102858591</v>
      </c>
      <c r="K1325" s="10">
        <v>25</v>
      </c>
      <c r="L1325" s="13">
        <v>1.650896298095722</v>
      </c>
      <c r="M1325" s="13">
        <v>0.94818443988754408</v>
      </c>
      <c r="N1325" s="13">
        <v>0.90578089174607201</v>
      </c>
      <c r="O1325" s="13">
        <v>1.666938918244911</v>
      </c>
    </row>
    <row r="1326" spans="1:15" x14ac:dyDescent="0.3">
      <c r="A1326" s="27"/>
      <c r="B1326" s="10">
        <v>5</v>
      </c>
      <c r="C1326" s="10">
        <v>33</v>
      </c>
      <c r="D1326" s="13">
        <v>0.69287600000000005</v>
      </c>
      <c r="E1326" s="13">
        <v>1.0214789280486303</v>
      </c>
      <c r="F1326" s="13">
        <v>0.77308255549040983</v>
      </c>
      <c r="G1326" s="13">
        <v>1.5432563884982522</v>
      </c>
      <c r="H1326" s="13">
        <v>0.89625098261397163</v>
      </c>
      <c r="I1326" s="13">
        <v>32.062001475428396</v>
      </c>
      <c r="J1326" s="13">
        <v>32.727871773113634</v>
      </c>
      <c r="K1326" s="10">
        <v>25</v>
      </c>
      <c r="L1326" s="13">
        <v>0.5899214577280667</v>
      </c>
      <c r="M1326" s="13">
        <v>0.97157580228570894</v>
      </c>
      <c r="N1326" s="13">
        <v>0.99175369009435255</v>
      </c>
      <c r="O1326" s="13">
        <v>0.85140985938041824</v>
      </c>
    </row>
    <row r="1327" spans="1:15" x14ac:dyDescent="0.3">
      <c r="A1327" s="27"/>
      <c r="B1327" s="10">
        <v>6</v>
      </c>
      <c r="C1327" s="10">
        <v>37</v>
      </c>
      <c r="D1327" s="13">
        <v>0.91817400000000005</v>
      </c>
      <c r="E1327" s="13">
        <v>1.4010961739014967</v>
      </c>
      <c r="F1327" s="13">
        <v>1.1586972089052168</v>
      </c>
      <c r="G1327" s="13">
        <v>1.3318566690358962</v>
      </c>
      <c r="H1327" s="13">
        <v>0.79241927307957127</v>
      </c>
      <c r="I1327" s="13">
        <v>37.245484361522571</v>
      </c>
      <c r="J1327" s="13">
        <v>37.184615384615384</v>
      </c>
      <c r="K1327" s="10">
        <v>36</v>
      </c>
      <c r="L1327" s="13">
        <v>0.92992878560854597</v>
      </c>
      <c r="M1327" s="13">
        <v>1.006634712473583</v>
      </c>
      <c r="N1327" s="13">
        <v>1.004989604989605</v>
      </c>
      <c r="O1327" s="13">
        <v>1.0128023507619972</v>
      </c>
    </row>
    <row r="1328" spans="1:15" x14ac:dyDescent="0.3">
      <c r="A1328" s="27"/>
      <c r="B1328" s="10">
        <v>6</v>
      </c>
      <c r="C1328" s="10">
        <v>37</v>
      </c>
      <c r="D1328" s="13">
        <v>0.98849299999999996</v>
      </c>
      <c r="E1328" s="13">
        <v>2.3673593920526286</v>
      </c>
      <c r="F1328" s="13">
        <v>1.957790458030171</v>
      </c>
      <c r="G1328" s="13">
        <v>2.0256455070766242</v>
      </c>
      <c r="H1328" s="13">
        <v>0.50490234843343307</v>
      </c>
      <c r="I1328" s="13">
        <v>38.970585909399404</v>
      </c>
      <c r="J1328" s="13">
        <v>37.184615384615384</v>
      </c>
      <c r="K1328" s="10">
        <v>36</v>
      </c>
      <c r="L1328" s="13">
        <v>1.5712523419575479</v>
      </c>
      <c r="M1328" s="13">
        <v>1.0532590786324163</v>
      </c>
      <c r="N1328" s="13">
        <v>1.004989604989605</v>
      </c>
      <c r="O1328" s="13">
        <v>1.5895432157410807</v>
      </c>
    </row>
    <row r="1329" spans="1:15" x14ac:dyDescent="0.3">
      <c r="A1329" s="27"/>
      <c r="B1329" s="10">
        <v>6</v>
      </c>
      <c r="C1329" s="10">
        <v>38</v>
      </c>
      <c r="D1329" s="13">
        <v>0.78195000000000003</v>
      </c>
      <c r="E1329" s="13">
        <v>1.0636770812594432</v>
      </c>
      <c r="F1329" s="13">
        <v>0.87965386544436686</v>
      </c>
      <c r="G1329" s="13">
        <v>1.4233732469449685</v>
      </c>
      <c r="H1329" s="13">
        <v>0.8889291921715019</v>
      </c>
      <c r="I1329" s="13">
        <v>36.66642484697099</v>
      </c>
      <c r="J1329" s="13">
        <v>37.184615384615384</v>
      </c>
      <c r="K1329" s="10">
        <v>36</v>
      </c>
      <c r="L1329" s="13">
        <v>0.70597861508740223</v>
      </c>
      <c r="M1329" s="13">
        <v>0.9649059170255524</v>
      </c>
      <c r="N1329" s="13">
        <v>0.97854251012145743</v>
      </c>
      <c r="O1329" s="13">
        <v>0.90284367937515464</v>
      </c>
    </row>
    <row r="1330" spans="1:15" x14ac:dyDescent="0.3">
      <c r="A1330" s="27"/>
      <c r="B1330" s="10">
        <v>6</v>
      </c>
      <c r="C1330" s="10">
        <v>34</v>
      </c>
      <c r="D1330" s="13">
        <v>0.89044500000000004</v>
      </c>
      <c r="E1330" s="13">
        <v>1.2166584255954889</v>
      </c>
      <c r="F1330" s="13">
        <v>1.0061684188337661</v>
      </c>
      <c r="G1330" s="13">
        <v>1.2084251370276675</v>
      </c>
      <c r="H1330" s="13">
        <v>0.8849860354711796</v>
      </c>
      <c r="I1330" s="13">
        <v>36.690083787172924</v>
      </c>
      <c r="J1330" s="13">
        <v>37.184615384615384</v>
      </c>
      <c r="K1330" s="10">
        <v>36</v>
      </c>
      <c r="L1330" s="13">
        <v>0.80751465408966372</v>
      </c>
      <c r="M1330" s="13">
        <v>1.0791201113874389</v>
      </c>
      <c r="N1330" s="13">
        <v>1.0936651583710406</v>
      </c>
      <c r="O1330" s="13">
        <v>0.9068664028543747</v>
      </c>
    </row>
    <row r="1331" spans="1:15" x14ac:dyDescent="0.3">
      <c r="A1331" s="27"/>
      <c r="B1331" s="10">
        <v>6</v>
      </c>
      <c r="C1331" s="10">
        <v>36</v>
      </c>
      <c r="D1331" s="13">
        <v>0.79998199999999997</v>
      </c>
      <c r="E1331" s="13">
        <v>1.7766824703864281</v>
      </c>
      <c r="F1331" s="13">
        <v>1.4693045758701153</v>
      </c>
      <c r="G1331" s="13">
        <v>1.1986971063420779</v>
      </c>
      <c r="H1331" s="13">
        <v>0.54446301545495046</v>
      </c>
      <c r="I1331" s="13">
        <v>38.733221907270298</v>
      </c>
      <c r="J1331" s="13">
        <v>37.184615384615384</v>
      </c>
      <c r="K1331" s="10">
        <v>36</v>
      </c>
      <c r="L1331" s="13">
        <v>1.1792111083265286</v>
      </c>
      <c r="M1331" s="13">
        <v>1.0759228307575084</v>
      </c>
      <c r="N1331" s="13">
        <v>1.0329059829059828</v>
      </c>
      <c r="O1331" s="13">
        <v>1.4740470514668189</v>
      </c>
    </row>
    <row r="1332" spans="1:15" x14ac:dyDescent="0.3">
      <c r="A1332" s="27"/>
      <c r="B1332" s="10">
        <v>6</v>
      </c>
      <c r="C1332" s="10">
        <v>33</v>
      </c>
      <c r="D1332" s="13">
        <v>0.57180900000000001</v>
      </c>
      <c r="E1332" s="13">
        <v>1.1313716684500474</v>
      </c>
      <c r="F1332" s="13">
        <v>0.93563683841711187</v>
      </c>
      <c r="G1332" s="13">
        <v>1.5424608800210269</v>
      </c>
      <c r="H1332" s="13">
        <v>0.61114417103047469</v>
      </c>
      <c r="I1332" s="13">
        <v>38.333134973817153</v>
      </c>
      <c r="J1332" s="13">
        <v>37.184615384615384</v>
      </c>
      <c r="K1332" s="10">
        <v>36</v>
      </c>
      <c r="L1332" s="13">
        <v>0.75090853955014381</v>
      </c>
      <c r="M1332" s="13">
        <v>1.1616101507217318</v>
      </c>
      <c r="N1332" s="13">
        <v>1.1268065268065268</v>
      </c>
      <c r="O1332" s="13">
        <v>1.3132156708798635</v>
      </c>
    </row>
    <row r="1333" spans="1:15" x14ac:dyDescent="0.3">
      <c r="A1333" s="27"/>
      <c r="B1333" s="10">
        <v>6</v>
      </c>
      <c r="C1333" s="10">
        <v>40</v>
      </c>
      <c r="D1333" s="13">
        <v>0.51520100000000002</v>
      </c>
      <c r="E1333" s="13">
        <v>0.90726073687935649</v>
      </c>
      <c r="F1333" s="13">
        <v>0.75029858988488507</v>
      </c>
      <c r="G1333" s="13">
        <v>1.3674885425037695</v>
      </c>
      <c r="H1333" s="13">
        <v>0.68666129317801994</v>
      </c>
      <c r="I1333" s="13">
        <v>37.880032240931882</v>
      </c>
      <c r="J1333" s="13">
        <v>37.184615384615384</v>
      </c>
      <c r="K1333" s="10">
        <v>36</v>
      </c>
      <c r="L1333" s="13">
        <v>0.6021627144460745</v>
      </c>
      <c r="M1333" s="13">
        <v>0.94700080602329706</v>
      </c>
      <c r="N1333" s="13">
        <v>0.92961538461538462</v>
      </c>
      <c r="O1333" s="13">
        <v>1.1687918199810841</v>
      </c>
    </row>
    <row r="1334" spans="1:15" x14ac:dyDescent="0.3">
      <c r="A1334" s="27"/>
      <c r="B1334" s="10">
        <v>6</v>
      </c>
      <c r="C1334" s="10">
        <v>38</v>
      </c>
      <c r="D1334" s="13">
        <v>0.82259199999999999</v>
      </c>
      <c r="E1334" s="13">
        <v>1.0407510240650826</v>
      </c>
      <c r="F1334" s="13">
        <v>0.86069416876035121</v>
      </c>
      <c r="G1334" s="13">
        <v>1.5668945577979785</v>
      </c>
      <c r="H1334" s="13">
        <v>0.95573088543724027</v>
      </c>
      <c r="I1334" s="13">
        <v>36.265614687376555</v>
      </c>
      <c r="J1334" s="13">
        <v>37.184615384615384</v>
      </c>
      <c r="K1334" s="10">
        <v>36</v>
      </c>
      <c r="L1334" s="13">
        <v>0.69076224313330759</v>
      </c>
      <c r="M1334" s="13">
        <v>0.95435828124675148</v>
      </c>
      <c r="N1334" s="13">
        <v>0.97854251012145743</v>
      </c>
      <c r="O1334" s="13">
        <v>0.83973858624118347</v>
      </c>
    </row>
    <row r="1335" spans="1:15" x14ac:dyDescent="0.3">
      <c r="A1335" s="27"/>
      <c r="B1335" s="10">
        <v>6</v>
      </c>
      <c r="C1335" s="10">
        <v>37</v>
      </c>
      <c r="D1335" s="13">
        <v>0.65365700000000004</v>
      </c>
      <c r="E1335" s="13">
        <v>0.93152690219207968</v>
      </c>
      <c r="F1335" s="13">
        <v>0.77036654706186436</v>
      </c>
      <c r="G1335" s="13">
        <v>1.1696740785406803</v>
      </c>
      <c r="H1335" s="13">
        <v>0.8485012783758743</v>
      </c>
      <c r="I1335" s="13">
        <v>36.908992329744756</v>
      </c>
      <c r="J1335" s="13">
        <v>37.184615384615384</v>
      </c>
      <c r="K1335" s="10">
        <v>36</v>
      </c>
      <c r="L1335" s="13">
        <v>0.61826853648811175</v>
      </c>
      <c r="M1335" s="13">
        <v>0.99754033323634472</v>
      </c>
      <c r="N1335" s="13">
        <v>1.004989604989605</v>
      </c>
      <c r="O1335" s="13">
        <v>0.94586080541952688</v>
      </c>
    </row>
    <row r="1336" spans="1:15" x14ac:dyDescent="0.3">
      <c r="A1336" s="27"/>
      <c r="B1336" s="10">
        <v>6</v>
      </c>
      <c r="C1336" s="10">
        <v>36</v>
      </c>
      <c r="D1336" s="13">
        <v>1.0786629999999999</v>
      </c>
      <c r="E1336" s="13">
        <v>1.4063072829011469</v>
      </c>
      <c r="F1336" s="13">
        <v>1.1630067613582664</v>
      </c>
      <c r="G1336" s="13">
        <v>1.3798102464794297</v>
      </c>
      <c r="H1336" s="13">
        <v>0.92747784092006302</v>
      </c>
      <c r="I1336" s="13">
        <v>36.43513295447962</v>
      </c>
      <c r="J1336" s="13">
        <v>37.184615384615384</v>
      </c>
      <c r="K1336" s="10">
        <v>36</v>
      </c>
      <c r="L1336" s="13">
        <v>0.93338747770548069</v>
      </c>
      <c r="M1336" s="13">
        <v>1.0120870265133228</v>
      </c>
      <c r="N1336" s="13">
        <v>1.0329059829059828</v>
      </c>
      <c r="O1336" s="13">
        <v>0.8653188972881064</v>
      </c>
    </row>
    <row r="1337" spans="1:15" x14ac:dyDescent="0.3">
      <c r="A1337" s="27"/>
      <c r="B1337" s="10">
        <v>6</v>
      </c>
      <c r="C1337" s="10">
        <v>38</v>
      </c>
      <c r="D1337" s="13">
        <v>1.132698</v>
      </c>
      <c r="E1337" s="13">
        <v>1.5237739155658663</v>
      </c>
      <c r="F1337" s="13">
        <v>1.260150884612202</v>
      </c>
      <c r="G1337" s="13">
        <v>1.510452783973798</v>
      </c>
      <c r="H1337" s="13">
        <v>0.89885902857464217</v>
      </c>
      <c r="I1337" s="13">
        <v>36.606845828552146</v>
      </c>
      <c r="J1337" s="13">
        <v>37.184615384615384</v>
      </c>
      <c r="K1337" s="10">
        <v>36</v>
      </c>
      <c r="L1337" s="13">
        <v>1.0113518638041521</v>
      </c>
      <c r="M1337" s="13">
        <v>0.96333804811979329</v>
      </c>
      <c r="N1337" s="13">
        <v>0.97854251012145743</v>
      </c>
      <c r="O1337" s="13">
        <v>0.89286982391083247</v>
      </c>
    </row>
    <row r="1338" spans="1:15" x14ac:dyDescent="0.3">
      <c r="A1338" s="27"/>
      <c r="B1338" s="10">
        <v>6</v>
      </c>
      <c r="C1338" s="10">
        <v>34</v>
      </c>
      <c r="D1338" s="13">
        <v>0.856549</v>
      </c>
      <c r="E1338" s="13">
        <v>1.1352182961911446</v>
      </c>
      <c r="F1338" s="13">
        <v>0.93881797395250888</v>
      </c>
      <c r="G1338" s="13">
        <v>1.238713934645828</v>
      </c>
      <c r="H1338" s="13">
        <v>0.91236962197671923</v>
      </c>
      <c r="I1338" s="13">
        <v>36.525782268139686</v>
      </c>
      <c r="J1338" s="13">
        <v>37.184615384615384</v>
      </c>
      <c r="K1338" s="10">
        <v>36</v>
      </c>
      <c r="L1338" s="13">
        <v>0.75346160473624446</v>
      </c>
      <c r="M1338" s="13">
        <v>1.0742877137688143</v>
      </c>
      <c r="N1338" s="13">
        <v>1.0936651583710406</v>
      </c>
      <c r="O1338" s="13">
        <v>0.87964798830685043</v>
      </c>
    </row>
    <row r="1339" spans="1:15" x14ac:dyDescent="0.3">
      <c r="A1339" s="27"/>
      <c r="B1339" s="10">
        <v>6</v>
      </c>
      <c r="C1339" s="10">
        <v>41</v>
      </c>
      <c r="D1339" s="13">
        <v>1.067151</v>
      </c>
      <c r="E1339" s="13">
        <v>1.3725937998454125</v>
      </c>
      <c r="F1339" s="13">
        <v>1.1351259352973573</v>
      </c>
      <c r="G1339" s="13">
        <v>1.2645812531569485</v>
      </c>
      <c r="H1339" s="13">
        <v>0.94011683357446096</v>
      </c>
      <c r="I1339" s="13">
        <v>36.359298998553236</v>
      </c>
      <c r="J1339" s="13">
        <v>37.184615384615384</v>
      </c>
      <c r="K1339" s="10">
        <v>36</v>
      </c>
      <c r="L1339" s="13">
        <v>0.91101132755916125</v>
      </c>
      <c r="M1339" s="13">
        <v>0.88681217069642038</v>
      </c>
      <c r="N1339" s="13">
        <v>0.90694183864915567</v>
      </c>
      <c r="O1339" s="13">
        <v>0.85368549301754038</v>
      </c>
    </row>
    <row r="1340" spans="1:15" x14ac:dyDescent="0.3">
      <c r="A1340" s="27"/>
      <c r="B1340" s="10">
        <v>6</v>
      </c>
      <c r="C1340" s="10">
        <v>37</v>
      </c>
      <c r="D1340" s="13">
        <v>0.81235000000000002</v>
      </c>
      <c r="E1340" s="13">
        <v>1.0171996970185782</v>
      </c>
      <c r="F1340" s="13">
        <v>0.84121737807095132</v>
      </c>
      <c r="G1340" s="13">
        <v>1.578523794309697</v>
      </c>
      <c r="H1340" s="13">
        <v>0.96568380679777577</v>
      </c>
      <c r="I1340" s="13">
        <v>36.205897159213343</v>
      </c>
      <c r="J1340" s="13">
        <v>37.184615384615384</v>
      </c>
      <c r="K1340" s="10">
        <v>36</v>
      </c>
      <c r="L1340" s="13">
        <v>0.67513087009284056</v>
      </c>
      <c r="M1340" s="13">
        <v>0.97853776105982004</v>
      </c>
      <c r="N1340" s="13">
        <v>1.004989604989605</v>
      </c>
      <c r="O1340" s="13">
        <v>0.83108373249564915</v>
      </c>
    </row>
    <row r="1341" spans="1:15" x14ac:dyDescent="0.3">
      <c r="A1341" s="27"/>
      <c r="B1341" s="10">
        <v>6</v>
      </c>
      <c r="C1341" s="10">
        <v>36</v>
      </c>
      <c r="D1341" s="13">
        <v>0.88022699999999998</v>
      </c>
      <c r="E1341" s="13">
        <v>1.0974020089903136</v>
      </c>
      <c r="F1341" s="13">
        <v>0.90754415617542761</v>
      </c>
      <c r="G1341" s="13">
        <v>1.3155669519495539</v>
      </c>
      <c r="H1341" s="13">
        <v>0.96989991507350171</v>
      </c>
      <c r="I1341" s="13">
        <v>36.180600509558992</v>
      </c>
      <c r="J1341" s="13">
        <v>37.184615384615384</v>
      </c>
      <c r="K1341" s="10">
        <v>36</v>
      </c>
      <c r="L1341" s="13">
        <v>0.72836236123822795</v>
      </c>
      <c r="M1341" s="13">
        <v>1.0050166808210832</v>
      </c>
      <c r="N1341" s="13">
        <v>1.0329059829059828</v>
      </c>
      <c r="O1341" s="13">
        <v>0.82747105148811384</v>
      </c>
    </row>
    <row r="1342" spans="1:15" x14ac:dyDescent="0.3">
      <c r="A1342" s="27"/>
      <c r="B1342" s="10">
        <v>6</v>
      </c>
      <c r="C1342" s="10">
        <v>37</v>
      </c>
      <c r="D1342" s="13">
        <v>0.63099899999999998</v>
      </c>
      <c r="E1342" s="13">
        <v>0.88676946172001714</v>
      </c>
      <c r="F1342" s="13">
        <v>0.73335244173581127</v>
      </c>
      <c r="G1342" s="13">
        <v>1.8797785214531537</v>
      </c>
      <c r="H1342" s="13">
        <v>0.86043076164913912</v>
      </c>
      <c r="I1342" s="13">
        <v>36.837415430105168</v>
      </c>
      <c r="J1342" s="13">
        <v>37.184615384615384</v>
      </c>
      <c r="K1342" s="10">
        <v>36</v>
      </c>
      <c r="L1342" s="13">
        <v>0.58856234426489484</v>
      </c>
      <c r="M1342" s="13">
        <v>0.99560582243527485</v>
      </c>
      <c r="N1342" s="13">
        <v>1.004989604989605</v>
      </c>
      <c r="O1342" s="13">
        <v>0.93274687323576566</v>
      </c>
    </row>
    <row r="1343" spans="1:15" x14ac:dyDescent="0.3">
      <c r="A1343" s="27"/>
      <c r="B1343" s="10">
        <v>6</v>
      </c>
      <c r="C1343" s="10">
        <v>39</v>
      </c>
      <c r="D1343" s="13">
        <v>1.1241969999999999</v>
      </c>
      <c r="E1343" s="13">
        <v>1.5622767480185271</v>
      </c>
      <c r="F1343" s="13">
        <v>1.2919924707423058</v>
      </c>
      <c r="G1343" s="13">
        <v>1.2798997059650215</v>
      </c>
      <c r="H1343" s="13">
        <v>0.8701265877765525</v>
      </c>
      <c r="I1343" s="13">
        <v>36.779240473340685</v>
      </c>
      <c r="J1343" s="13">
        <v>37.184615384615384</v>
      </c>
      <c r="K1343" s="10">
        <v>36</v>
      </c>
      <c r="L1343" s="13">
        <v>1.0369067778008765</v>
      </c>
      <c r="M1343" s="13">
        <v>0.94305744803437652</v>
      </c>
      <c r="N1343" s="13">
        <v>0.95345167652859963</v>
      </c>
      <c r="O1343" s="13">
        <v>0.92235326886735736</v>
      </c>
    </row>
    <row r="1344" spans="1:15" x14ac:dyDescent="0.3">
      <c r="A1344" s="27"/>
      <c r="B1344" s="10">
        <v>6</v>
      </c>
      <c r="C1344" s="10">
        <v>37</v>
      </c>
      <c r="D1344" s="13">
        <v>0.783524</v>
      </c>
      <c r="E1344" s="13">
        <v>1.0486656823007532</v>
      </c>
      <c r="F1344" s="13">
        <v>0.86723953843442136</v>
      </c>
      <c r="G1344" s="13">
        <v>1.0654234593155689</v>
      </c>
      <c r="H1344" s="13">
        <v>0.90346895554883455</v>
      </c>
      <c r="I1344" s="13">
        <v>36.579186266706991</v>
      </c>
      <c r="J1344" s="13">
        <v>37.184615384615384</v>
      </c>
      <c r="K1344" s="10">
        <v>36</v>
      </c>
      <c r="L1344" s="13">
        <v>0.69601532187172799</v>
      </c>
      <c r="M1344" s="13">
        <v>0.98862665585694565</v>
      </c>
      <c r="N1344" s="13">
        <v>1.004989604989605</v>
      </c>
      <c r="O1344" s="13">
        <v>0.88831397873163809</v>
      </c>
    </row>
    <row r="1345" spans="1:15" x14ac:dyDescent="0.3">
      <c r="A1345" s="27"/>
      <c r="B1345" s="10">
        <v>6</v>
      </c>
      <c r="C1345" s="10">
        <v>37</v>
      </c>
      <c r="D1345" s="13">
        <v>0.73509100000000005</v>
      </c>
      <c r="E1345" s="13">
        <v>0.92899214144850606</v>
      </c>
      <c r="F1345" s="13">
        <v>0.76827031680049518</v>
      </c>
      <c r="G1345" s="13">
        <v>1.4846436051301735</v>
      </c>
      <c r="H1345" s="13">
        <v>0.95681296533924121</v>
      </c>
      <c r="I1345" s="13">
        <v>36.259122207964552</v>
      </c>
      <c r="J1345" s="13">
        <v>37.184615384615384</v>
      </c>
      <c r="K1345" s="10">
        <v>36</v>
      </c>
      <c r="L1345" s="13">
        <v>0.61658617732962828</v>
      </c>
      <c r="M1345" s="13">
        <v>0.97997627589093383</v>
      </c>
      <c r="N1345" s="13">
        <v>1.004989604989605</v>
      </c>
      <c r="O1345" s="13">
        <v>0.83878890821630003</v>
      </c>
    </row>
    <row r="1346" spans="1:15" x14ac:dyDescent="0.3">
      <c r="A1346" s="27"/>
      <c r="B1346" s="10">
        <v>6</v>
      </c>
      <c r="C1346" s="10">
        <v>37</v>
      </c>
      <c r="D1346" s="13">
        <v>1.1567559999999999</v>
      </c>
      <c r="E1346" s="13">
        <v>1.8725505669900639</v>
      </c>
      <c r="F1346" s="13">
        <v>1.5485868535801235</v>
      </c>
      <c r="G1346" s="13">
        <v>1.4002779143609319</v>
      </c>
      <c r="H1346" s="13">
        <v>0.74697521635660047</v>
      </c>
      <c r="I1346" s="13">
        <v>37.518148701860397</v>
      </c>
      <c r="J1346" s="13">
        <v>37.184615384615384</v>
      </c>
      <c r="K1346" s="10">
        <v>36</v>
      </c>
      <c r="L1346" s="13">
        <v>1.2428402183860994</v>
      </c>
      <c r="M1346" s="13">
        <v>1.0140040189691999</v>
      </c>
      <c r="N1346" s="13">
        <v>1.004989604989605</v>
      </c>
      <c r="O1346" s="13">
        <v>1.0744186486917722</v>
      </c>
    </row>
    <row r="1347" spans="1:15" x14ac:dyDescent="0.3">
      <c r="A1347" s="27"/>
      <c r="B1347" s="10">
        <v>6</v>
      </c>
      <c r="C1347" s="10">
        <v>36</v>
      </c>
      <c r="D1347" s="13">
        <v>0.912663</v>
      </c>
      <c r="E1347" s="13">
        <v>1.3058563817795963</v>
      </c>
      <c r="F1347" s="13">
        <v>1.0799345348190641</v>
      </c>
      <c r="G1347" s="13">
        <v>1.2350334608426092</v>
      </c>
      <c r="H1347" s="13">
        <v>0.84510956041692908</v>
      </c>
      <c r="I1347" s="13">
        <v>36.929342637498422</v>
      </c>
      <c r="J1347" s="13">
        <v>37.184615384615384</v>
      </c>
      <c r="K1347" s="10">
        <v>36</v>
      </c>
      <c r="L1347" s="13">
        <v>0.86671669076504387</v>
      </c>
      <c r="M1347" s="13">
        <v>1.0258150732638451</v>
      </c>
      <c r="N1347" s="13">
        <v>1.0329059829059828</v>
      </c>
      <c r="O1347" s="13">
        <v>0.94965687309011526</v>
      </c>
    </row>
    <row r="1348" spans="1:15" x14ac:dyDescent="0.3">
      <c r="A1348" s="27"/>
      <c r="B1348" s="10">
        <v>6</v>
      </c>
      <c r="C1348" s="10">
        <v>35</v>
      </c>
      <c r="D1348" s="13">
        <v>0.61256900000000003</v>
      </c>
      <c r="E1348" s="13">
        <v>0.95140566195917808</v>
      </c>
      <c r="F1348" s="13">
        <v>0.78680614905898894</v>
      </c>
      <c r="G1348" s="13">
        <v>2.1480062074730966</v>
      </c>
      <c r="H1348" s="13">
        <v>0.77855136329656993</v>
      </c>
      <c r="I1348" s="13">
        <v>37.328691820220584</v>
      </c>
      <c r="J1348" s="13">
        <v>37.184615384615384</v>
      </c>
      <c r="K1348" s="10">
        <v>36</v>
      </c>
      <c r="L1348" s="13">
        <v>0.63146237091144508</v>
      </c>
      <c r="M1348" s="13">
        <v>1.0665340520063025</v>
      </c>
      <c r="N1348" s="13">
        <v>1.0624175824175823</v>
      </c>
      <c r="O1348" s="13">
        <v>1.0308428453144789</v>
      </c>
    </row>
    <row r="1349" spans="1:15" x14ac:dyDescent="0.3">
      <c r="A1349" s="27"/>
      <c r="B1349" s="10">
        <v>6</v>
      </c>
      <c r="C1349" s="10">
        <v>37</v>
      </c>
      <c r="D1349" s="13">
        <v>0.54067699999999996</v>
      </c>
      <c r="E1349" s="13">
        <v>0.93519960292945181</v>
      </c>
      <c r="F1349" s="13">
        <v>0.77340384612298962</v>
      </c>
      <c r="G1349" s="13">
        <v>1.7425522237115247</v>
      </c>
      <c r="H1349" s="13">
        <v>0.69908755006891887</v>
      </c>
      <c r="I1349" s="13">
        <v>37.805474699586483</v>
      </c>
      <c r="J1349" s="13">
        <v>37.184615384615384</v>
      </c>
      <c r="K1349" s="10">
        <v>36</v>
      </c>
      <c r="L1349" s="13">
        <v>0.62070616368332254</v>
      </c>
      <c r="M1349" s="13">
        <v>1.0217695864753105</v>
      </c>
      <c r="N1349" s="13">
        <v>1.004989604989605</v>
      </c>
      <c r="O1349" s="13">
        <v>1.1480165860270042</v>
      </c>
    </row>
    <row r="1350" spans="1:15" x14ac:dyDescent="0.3">
      <c r="A1350" s="27"/>
      <c r="B1350" s="10">
        <v>6</v>
      </c>
      <c r="C1350" s="10">
        <v>36</v>
      </c>
      <c r="D1350" s="13">
        <v>1.213079</v>
      </c>
      <c r="E1350" s="13">
        <v>2.3814758942752627</v>
      </c>
      <c r="F1350" s="13">
        <v>1.9694647113966075</v>
      </c>
      <c r="G1350" s="13">
        <v>2.5370123432714071</v>
      </c>
      <c r="H1350" s="13">
        <v>0.6159435063651223</v>
      </c>
      <c r="I1350" s="13">
        <v>38.304338961809265</v>
      </c>
      <c r="J1350" s="13">
        <v>37.184615384615384</v>
      </c>
      <c r="K1350" s="10">
        <v>36</v>
      </c>
      <c r="L1350" s="13">
        <v>1.5806216786336877</v>
      </c>
      <c r="M1350" s="13">
        <v>1.0640094156058129</v>
      </c>
      <c r="N1350" s="13">
        <v>1.0329059829059828</v>
      </c>
      <c r="O1350" s="13">
        <v>1.3029833000436803</v>
      </c>
    </row>
    <row r="1351" spans="1:15" x14ac:dyDescent="0.3">
      <c r="A1351" s="27"/>
      <c r="B1351" s="10">
        <v>6</v>
      </c>
      <c r="C1351" s="10">
        <v>35</v>
      </c>
      <c r="D1351" s="13">
        <v>0.88302400000000003</v>
      </c>
      <c r="E1351" s="13">
        <v>1.4203769586270654</v>
      </c>
      <c r="F1351" s="13">
        <v>1.1746422895236364</v>
      </c>
      <c r="G1351" s="13">
        <v>1.6630502117552652</v>
      </c>
      <c r="H1351" s="13">
        <v>0.75173864237265031</v>
      </c>
      <c r="I1351" s="13">
        <v>37.489568145764096</v>
      </c>
      <c r="J1351" s="13">
        <v>37.184615384615384</v>
      </c>
      <c r="K1351" s="10">
        <v>36</v>
      </c>
      <c r="L1351" s="13">
        <v>0.94272573492538014</v>
      </c>
      <c r="M1351" s="13">
        <v>1.0711305184504027</v>
      </c>
      <c r="N1351" s="13">
        <v>1.0624175824175823</v>
      </c>
      <c r="O1351" s="13">
        <v>1.0676105461747134</v>
      </c>
    </row>
    <row r="1352" spans="1:15" x14ac:dyDescent="0.3">
      <c r="A1352" s="27"/>
      <c r="B1352" s="10">
        <v>6</v>
      </c>
      <c r="C1352" s="10">
        <v>39</v>
      </c>
      <c r="D1352" s="13">
        <v>1.2943880000000001</v>
      </c>
      <c r="E1352" s="13">
        <v>1.6772907016290082</v>
      </c>
      <c r="F1352" s="13">
        <v>1.3871082447455456</v>
      </c>
      <c r="G1352" s="13">
        <v>1.1414322648527264</v>
      </c>
      <c r="H1352" s="13">
        <v>0.93315572515931922</v>
      </c>
      <c r="I1352" s="13">
        <v>36.401065649044085</v>
      </c>
      <c r="J1352" s="13">
        <v>37.184615384615384</v>
      </c>
      <c r="K1352" s="10">
        <v>36</v>
      </c>
      <c r="L1352" s="13">
        <v>1.1132432836034765</v>
      </c>
      <c r="M1352" s="13">
        <v>0.93336065766779708</v>
      </c>
      <c r="N1352" s="13">
        <v>0.95345167652859963</v>
      </c>
      <c r="O1352" s="13">
        <v>0.86005377336894062</v>
      </c>
    </row>
    <row r="1353" spans="1:15" x14ac:dyDescent="0.3">
      <c r="A1353" s="27"/>
      <c r="B1353" s="10">
        <v>6</v>
      </c>
      <c r="C1353" s="10">
        <v>38</v>
      </c>
      <c r="D1353" s="13">
        <v>1.0191429999999999</v>
      </c>
      <c r="E1353" s="13">
        <v>1.3318296419212758</v>
      </c>
      <c r="F1353" s="13">
        <v>1.1014142480556866</v>
      </c>
      <c r="G1353" s="13">
        <v>1.3235870146777877</v>
      </c>
      <c r="H1353" s="13">
        <v>0.92530399148102627</v>
      </c>
      <c r="I1353" s="13">
        <v>36.44817605111384</v>
      </c>
      <c r="J1353" s="13">
        <v>37.184615384615384</v>
      </c>
      <c r="K1353" s="10">
        <v>36</v>
      </c>
      <c r="L1353" s="13">
        <v>0.88395553754212808</v>
      </c>
      <c r="M1353" s="13">
        <v>0.9591625276608905</v>
      </c>
      <c r="N1353" s="13">
        <v>0.97854251012145743</v>
      </c>
      <c r="O1353" s="13">
        <v>0.86735182162084046</v>
      </c>
    </row>
    <row r="1354" spans="1:15" x14ac:dyDescent="0.3">
      <c r="A1354" s="27"/>
      <c r="B1354" s="10">
        <v>6</v>
      </c>
      <c r="C1354" s="10">
        <v>35</v>
      </c>
      <c r="D1354" s="13">
        <v>0.74213200000000001</v>
      </c>
      <c r="E1354" s="13">
        <v>0.93725357212198412</v>
      </c>
      <c r="F1354" s="13">
        <v>0.77510246497221358</v>
      </c>
      <c r="G1354" s="13">
        <v>1.0269924469833298</v>
      </c>
      <c r="H1354" s="13">
        <v>0.95746308847902384</v>
      </c>
      <c r="I1354" s="13">
        <v>36.255221469125857</v>
      </c>
      <c r="J1354" s="13">
        <v>37.184615384615384</v>
      </c>
      <c r="K1354" s="10">
        <v>36</v>
      </c>
      <c r="L1354" s="13">
        <v>0.62206941419564843</v>
      </c>
      <c r="M1354" s="13">
        <v>1.0358634705464531</v>
      </c>
      <c r="N1354" s="13">
        <v>1.0624175824175823</v>
      </c>
      <c r="O1354" s="13">
        <v>0.83821936555174603</v>
      </c>
    </row>
    <row r="1355" spans="1:15" x14ac:dyDescent="0.3">
      <c r="A1355" s="27"/>
      <c r="B1355" s="10">
        <v>6</v>
      </c>
      <c r="C1355" s="10">
        <v>42</v>
      </c>
      <c r="D1355" s="13">
        <v>1.339717</v>
      </c>
      <c r="E1355" s="13">
        <v>1.8664977152521587</v>
      </c>
      <c r="F1355" s="13">
        <v>1.5435811854859069</v>
      </c>
      <c r="G1355" s="13">
        <v>1.2118753143833543</v>
      </c>
      <c r="H1355" s="13">
        <v>0.86792778546226446</v>
      </c>
      <c r="I1355" s="13">
        <v>36.792433287226416</v>
      </c>
      <c r="J1355" s="13">
        <v>37.184615384615384</v>
      </c>
      <c r="K1355" s="10">
        <v>36</v>
      </c>
      <c r="L1355" s="13">
        <v>1.2388228488643307</v>
      </c>
      <c r="M1355" s="13">
        <v>0.87601031636253368</v>
      </c>
      <c r="N1355" s="13">
        <v>0.88534798534798531</v>
      </c>
      <c r="O1355" s="13">
        <v>0.92468995232898488</v>
      </c>
    </row>
    <row r="1356" spans="1:15" x14ac:dyDescent="0.3">
      <c r="A1356" s="27"/>
      <c r="B1356" s="10">
        <v>6</v>
      </c>
      <c r="C1356" s="10">
        <v>37</v>
      </c>
      <c r="D1356" s="13">
        <v>1.033379</v>
      </c>
      <c r="E1356" s="13">
        <v>1.4803636493046994</v>
      </c>
      <c r="F1356" s="13">
        <v>1.2242508833905996</v>
      </c>
      <c r="G1356" s="13">
        <v>1.4222810367856256</v>
      </c>
      <c r="H1356" s="13">
        <v>0.84409087550586515</v>
      </c>
      <c r="I1356" s="13">
        <v>36.935454746964808</v>
      </c>
      <c r="J1356" s="13">
        <v>37.184615384615384</v>
      </c>
      <c r="K1356" s="10">
        <v>36</v>
      </c>
      <c r="L1356" s="13">
        <v>0.98253981154168657</v>
      </c>
      <c r="M1356" s="13">
        <v>0.99825553370175157</v>
      </c>
      <c r="N1356" s="13">
        <v>1.004989604989605</v>
      </c>
      <c r="O1356" s="13">
        <v>0.95080295955470984</v>
      </c>
    </row>
    <row r="1357" spans="1:15" x14ac:dyDescent="0.3">
      <c r="A1357" s="27"/>
      <c r="B1357" s="10">
        <v>6</v>
      </c>
      <c r="C1357" s="10">
        <v>37</v>
      </c>
      <c r="D1357" s="13">
        <v>0.47660799999999998</v>
      </c>
      <c r="E1357" s="13">
        <v>0.70483827973299984</v>
      </c>
      <c r="F1357" s="13">
        <v>0.58289656532428635</v>
      </c>
      <c r="G1357" s="13">
        <v>1.5129225870466927</v>
      </c>
      <c r="H1357" s="13">
        <v>0.81765450056279843</v>
      </c>
      <c r="I1357" s="13">
        <v>37.094072996623211</v>
      </c>
      <c r="J1357" s="13">
        <v>37.184615384615384</v>
      </c>
      <c r="K1357" s="10">
        <v>36</v>
      </c>
      <c r="L1357" s="13">
        <v>0.46781185883718374</v>
      </c>
      <c r="M1357" s="13">
        <v>1.002542513422249</v>
      </c>
      <c r="N1357" s="13">
        <v>1.004989604989605</v>
      </c>
      <c r="O1357" s="13">
        <v>0.98154428552853445</v>
      </c>
    </row>
    <row r="1358" spans="1:15" x14ac:dyDescent="0.3">
      <c r="A1358" s="27"/>
      <c r="B1358" s="10">
        <v>6</v>
      </c>
      <c r="C1358" s="10">
        <v>40</v>
      </c>
      <c r="D1358" s="13">
        <v>0.61577099999999996</v>
      </c>
      <c r="E1358" s="13">
        <v>1.4854864735862505</v>
      </c>
      <c r="F1358" s="13">
        <v>1.2284874249694808</v>
      </c>
      <c r="G1358" s="13">
        <v>1.5675328553273151</v>
      </c>
      <c r="H1358" s="13">
        <v>0.5012432260064017</v>
      </c>
      <c r="I1358" s="13">
        <v>38.99254064396159</v>
      </c>
      <c r="J1358" s="13">
        <v>37.184615384615384</v>
      </c>
      <c r="K1358" s="10">
        <v>36</v>
      </c>
      <c r="L1358" s="13">
        <v>0.98593990773191686</v>
      </c>
      <c r="M1358" s="13">
        <v>0.97481351609903977</v>
      </c>
      <c r="N1358" s="13">
        <v>0.92961538461538462</v>
      </c>
      <c r="O1358" s="13">
        <v>1.6011470298729835</v>
      </c>
    </row>
    <row r="1359" spans="1:15" x14ac:dyDescent="0.3">
      <c r="A1359" s="27"/>
      <c r="B1359" s="10">
        <v>6</v>
      </c>
      <c r="C1359" s="10">
        <v>38</v>
      </c>
      <c r="D1359" s="13">
        <v>0.89899700000000005</v>
      </c>
      <c r="E1359" s="13">
        <v>1.9983893219443229</v>
      </c>
      <c r="F1359" s="13">
        <v>1.6526546662354014</v>
      </c>
      <c r="G1359" s="13">
        <v>2.4221921277911878</v>
      </c>
      <c r="H1359" s="13">
        <v>0.54397147714339766</v>
      </c>
      <c r="I1359" s="13">
        <v>38.736171137139614</v>
      </c>
      <c r="J1359" s="13">
        <v>37.184615384615384</v>
      </c>
      <c r="K1359" s="10">
        <v>36</v>
      </c>
      <c r="L1359" s="13">
        <v>1.3263613090555917</v>
      </c>
      <c r="M1359" s="13">
        <v>1.0193729246615688</v>
      </c>
      <c r="N1359" s="13">
        <v>0.97854251012145743</v>
      </c>
      <c r="O1359" s="13">
        <v>1.47537901578714</v>
      </c>
    </row>
    <row r="1360" spans="1:15" x14ac:dyDescent="0.3">
      <c r="A1360" s="27"/>
      <c r="B1360" s="10">
        <v>6</v>
      </c>
      <c r="C1360" s="10">
        <v>33</v>
      </c>
      <c r="D1360" s="13">
        <v>0.83591899999999997</v>
      </c>
      <c r="E1360" s="13">
        <v>1.3408562080719766</v>
      </c>
      <c r="F1360" s="13">
        <v>1.108879158173663</v>
      </c>
      <c r="G1360" s="13">
        <v>1.4705179954345513</v>
      </c>
      <c r="H1360" s="13">
        <v>0.75384138464354256</v>
      </c>
      <c r="I1360" s="13">
        <v>37.476951692138748</v>
      </c>
      <c r="J1360" s="13">
        <v>37.184615384615384</v>
      </c>
      <c r="K1360" s="10">
        <v>36</v>
      </c>
      <c r="L1360" s="13">
        <v>0.88994660643168355</v>
      </c>
      <c r="M1360" s="13">
        <v>1.1356652027920833</v>
      </c>
      <c r="N1360" s="13">
        <v>1.1268065268065268</v>
      </c>
      <c r="O1360" s="13">
        <v>1.0646325857310142</v>
      </c>
    </row>
    <row r="1361" spans="1:15" x14ac:dyDescent="0.3">
      <c r="A1361" s="27"/>
      <c r="B1361" s="10">
        <v>6</v>
      </c>
      <c r="C1361" s="10">
        <v>40</v>
      </c>
      <c r="D1361" s="13">
        <v>0.63766100000000003</v>
      </c>
      <c r="E1361" s="13">
        <v>1.0146383622483812</v>
      </c>
      <c r="F1361" s="13">
        <v>0.83909917126646416</v>
      </c>
      <c r="G1361" s="13">
        <v>1.6671474196221272</v>
      </c>
      <c r="H1361" s="13">
        <v>0.75993520412798088</v>
      </c>
      <c r="I1361" s="13">
        <v>37.440388775232115</v>
      </c>
      <c r="J1361" s="13">
        <v>37.184615384615384</v>
      </c>
      <c r="K1361" s="10">
        <v>36</v>
      </c>
      <c r="L1361" s="13">
        <v>0.67343087334975216</v>
      </c>
      <c r="M1361" s="13">
        <v>0.93600971938080291</v>
      </c>
      <c r="N1361" s="13">
        <v>0.92961538461538462</v>
      </c>
      <c r="O1361" s="13">
        <v>1.0560954384065391</v>
      </c>
    </row>
    <row r="1362" spans="1:15" x14ac:dyDescent="0.3">
      <c r="A1362" s="27"/>
      <c r="B1362" s="10">
        <v>6</v>
      </c>
      <c r="C1362" s="10">
        <v>36</v>
      </c>
      <c r="D1362" s="13">
        <v>0.89474200000000004</v>
      </c>
      <c r="E1362" s="13">
        <v>1.2470704688220713</v>
      </c>
      <c r="F1362" s="13">
        <v>1.0313189761332133</v>
      </c>
      <c r="G1362" s="13">
        <v>1.4213287097028122</v>
      </c>
      <c r="H1362" s="13">
        <v>0.86757057778061097</v>
      </c>
      <c r="I1362" s="13">
        <v>36.794576533316331</v>
      </c>
      <c r="J1362" s="13">
        <v>37.184615384615384</v>
      </c>
      <c r="K1362" s="10">
        <v>36</v>
      </c>
      <c r="L1362" s="13">
        <v>0.82769958853768166</v>
      </c>
      <c r="M1362" s="13">
        <v>1.0220715703698982</v>
      </c>
      <c r="N1362" s="13">
        <v>1.0329059829059828</v>
      </c>
      <c r="O1362" s="13">
        <v>0.92507067795820652</v>
      </c>
    </row>
    <row r="1363" spans="1:15" x14ac:dyDescent="0.3">
      <c r="A1363" s="27"/>
      <c r="B1363" s="10">
        <v>6</v>
      </c>
      <c r="C1363" s="10">
        <v>39</v>
      </c>
      <c r="D1363" s="13">
        <v>0.84342799999999996</v>
      </c>
      <c r="E1363" s="13">
        <v>1.1934081392550988</v>
      </c>
      <c r="F1363" s="13">
        <v>0.98694058680433483</v>
      </c>
      <c r="G1363" s="13">
        <v>1.2505046638084474</v>
      </c>
      <c r="H1363" s="13">
        <v>0.85458842333253149</v>
      </c>
      <c r="I1363" s="13">
        <v>36.872469460004808</v>
      </c>
      <c r="J1363" s="13">
        <v>37.184615384615384</v>
      </c>
      <c r="K1363" s="10">
        <v>36</v>
      </c>
      <c r="L1363" s="13">
        <v>0.79208308633270985</v>
      </c>
      <c r="M1363" s="13">
        <v>0.94544793487191814</v>
      </c>
      <c r="N1363" s="13">
        <v>0.95345167652859963</v>
      </c>
      <c r="O1363" s="13">
        <v>0.93912353672478255</v>
      </c>
    </row>
    <row r="1364" spans="1:15" x14ac:dyDescent="0.3">
      <c r="A1364" s="27"/>
      <c r="B1364" s="10">
        <v>6</v>
      </c>
      <c r="C1364" s="10">
        <v>38</v>
      </c>
      <c r="D1364" s="13">
        <v>1.1483559999999999</v>
      </c>
      <c r="E1364" s="13">
        <v>1.6252125030326614</v>
      </c>
      <c r="F1364" s="13">
        <v>1.3440399211840246</v>
      </c>
      <c r="G1364" s="13">
        <v>1.3273682369268502</v>
      </c>
      <c r="H1364" s="13">
        <v>0.85440616896882204</v>
      </c>
      <c r="I1364" s="13">
        <v>36.873562986187068</v>
      </c>
      <c r="J1364" s="13">
        <v>37.184615384615384</v>
      </c>
      <c r="K1364" s="10">
        <v>36</v>
      </c>
      <c r="L1364" s="13">
        <v>1.0786781931553839</v>
      </c>
      <c r="M1364" s="13">
        <v>0.97035692068913337</v>
      </c>
      <c r="N1364" s="13">
        <v>0.97854251012145743</v>
      </c>
      <c r="O1364" s="13">
        <v>0.93932386224775588</v>
      </c>
    </row>
    <row r="1365" spans="1:15" x14ac:dyDescent="0.3">
      <c r="A1365" s="27"/>
      <c r="B1365" s="10">
        <v>6</v>
      </c>
      <c r="C1365" s="10">
        <v>37</v>
      </c>
      <c r="D1365" s="13">
        <v>1.088381</v>
      </c>
      <c r="E1365" s="13">
        <v>1.5887932441146191</v>
      </c>
      <c r="F1365" s="13">
        <v>1.3139214364969778</v>
      </c>
      <c r="G1365" s="13">
        <v>1.6854269164276705</v>
      </c>
      <c r="H1365" s="13">
        <v>0.82834556904841505</v>
      </c>
      <c r="I1365" s="13">
        <v>37.029926585709511</v>
      </c>
      <c r="J1365" s="13">
        <v>37.184615384615384</v>
      </c>
      <c r="K1365" s="10">
        <v>36</v>
      </c>
      <c r="L1365" s="13">
        <v>1.0545061785219336</v>
      </c>
      <c r="M1365" s="13">
        <v>1.0008088266407975</v>
      </c>
      <c r="N1365" s="13">
        <v>1.004989604989605</v>
      </c>
      <c r="O1365" s="13">
        <v>0.96887595292634987</v>
      </c>
    </row>
    <row r="1366" spans="1:15" x14ac:dyDescent="0.3">
      <c r="A1366" s="27"/>
      <c r="B1366" s="10">
        <v>6</v>
      </c>
      <c r="C1366" s="10">
        <v>37</v>
      </c>
      <c r="D1366" s="13">
        <v>0.88136099999999995</v>
      </c>
      <c r="E1366" s="13">
        <v>1.360433487472535</v>
      </c>
      <c r="F1366" s="13">
        <v>1.1250694379145734</v>
      </c>
      <c r="G1366" s="13">
        <v>1.7889198371719233</v>
      </c>
      <c r="H1366" s="13">
        <v>0.78338364753173728</v>
      </c>
      <c r="I1366" s="13">
        <v>37.299698114809573</v>
      </c>
      <c r="J1366" s="13">
        <v>37.184615384615384</v>
      </c>
      <c r="K1366" s="10">
        <v>36</v>
      </c>
      <c r="L1366" s="13">
        <v>0.902940343762209</v>
      </c>
      <c r="M1366" s="13">
        <v>1.0080999490489073</v>
      </c>
      <c r="N1366" s="13">
        <v>1.004989604989605</v>
      </c>
      <c r="O1366" s="13">
        <v>1.0244841146388473</v>
      </c>
    </row>
    <row r="1367" spans="1:15" x14ac:dyDescent="0.3">
      <c r="A1367" s="27"/>
      <c r="B1367" s="10">
        <v>6</v>
      </c>
      <c r="C1367" s="10">
        <v>38</v>
      </c>
      <c r="D1367" s="13">
        <v>0.91498299999999999</v>
      </c>
      <c r="E1367" s="13">
        <v>1.4250286931696272</v>
      </c>
      <c r="F1367" s="13">
        <v>1.1784892430243554</v>
      </c>
      <c r="G1367" s="13">
        <v>1.1748790588064133</v>
      </c>
      <c r="H1367" s="13">
        <v>0.77640335320488818</v>
      </c>
      <c r="I1367" s="13">
        <v>37.341579880770674</v>
      </c>
      <c r="J1367" s="13">
        <v>37.184615384615384</v>
      </c>
      <c r="K1367" s="10">
        <v>36</v>
      </c>
      <c r="L1367" s="13">
        <v>0.94581316170929053</v>
      </c>
      <c r="M1367" s="13">
        <v>0.98267315475712302</v>
      </c>
      <c r="N1367" s="13">
        <v>0.97854251012145743</v>
      </c>
      <c r="O1367" s="13">
        <v>1.033694791825958</v>
      </c>
    </row>
    <row r="1368" spans="1:15" x14ac:dyDescent="0.3">
      <c r="A1368" s="27"/>
      <c r="B1368" s="10">
        <v>6</v>
      </c>
      <c r="C1368" s="10">
        <v>35</v>
      </c>
      <c r="D1368" s="13">
        <v>0.74788399999999999</v>
      </c>
      <c r="E1368" s="13">
        <v>1.0442066576282039</v>
      </c>
      <c r="F1368" s="13">
        <v>0.86355195471335833</v>
      </c>
      <c r="G1368" s="13">
        <v>1.2855025661306934</v>
      </c>
      <c r="H1368" s="13">
        <v>0.86605559273876886</v>
      </c>
      <c r="I1368" s="13">
        <v>36.803666443567387</v>
      </c>
      <c r="J1368" s="13">
        <v>37.184615384615384</v>
      </c>
      <c r="K1368" s="10">
        <v>36</v>
      </c>
      <c r="L1368" s="13">
        <v>0.69305579955200314</v>
      </c>
      <c r="M1368" s="13">
        <v>1.0515333269590681</v>
      </c>
      <c r="N1368" s="13">
        <v>1.0624175824175823</v>
      </c>
      <c r="O1368" s="13">
        <v>0.9266888976793235</v>
      </c>
    </row>
    <row r="1369" spans="1:15" x14ac:dyDescent="0.3">
      <c r="A1369" s="27"/>
      <c r="B1369" s="10">
        <v>6</v>
      </c>
      <c r="C1369" s="10">
        <v>38</v>
      </c>
      <c r="D1369" s="13">
        <v>0.74311499999999997</v>
      </c>
      <c r="E1369" s="13">
        <v>1.2725291163832748</v>
      </c>
      <c r="F1369" s="13">
        <v>1.05237310819149</v>
      </c>
      <c r="G1369" s="13">
        <v>1.537792289854971</v>
      </c>
      <c r="H1369" s="13">
        <v>0.70613263890508182</v>
      </c>
      <c r="I1369" s="13">
        <v>37.763204166569508</v>
      </c>
      <c r="J1369" s="13">
        <v>37.184615384615384</v>
      </c>
      <c r="K1369" s="10">
        <v>36</v>
      </c>
      <c r="L1369" s="13">
        <v>0.84459687913829851</v>
      </c>
      <c r="M1369" s="13">
        <v>0.99376853069919757</v>
      </c>
      <c r="N1369" s="13">
        <v>0.97854251012145743</v>
      </c>
      <c r="O1369" s="13">
        <v>1.1365628188615471</v>
      </c>
    </row>
    <row r="1370" spans="1:15" x14ac:dyDescent="0.3">
      <c r="A1370" s="27"/>
      <c r="B1370" s="10">
        <v>6</v>
      </c>
      <c r="C1370" s="10">
        <v>39</v>
      </c>
      <c r="D1370" s="13">
        <v>0.66308299999999998</v>
      </c>
      <c r="E1370" s="13">
        <v>1.3190931550656362</v>
      </c>
      <c r="F1370" s="13">
        <v>1.0908812582111755</v>
      </c>
      <c r="G1370" s="13">
        <v>1.2032782511569831</v>
      </c>
      <c r="H1370" s="13">
        <v>0.60784159138211058</v>
      </c>
      <c r="I1370" s="13">
        <v>38.352950451707336</v>
      </c>
      <c r="J1370" s="13">
        <v>37.184615384615384</v>
      </c>
      <c r="K1370" s="10">
        <v>36</v>
      </c>
      <c r="L1370" s="13">
        <v>0.87550213800025134</v>
      </c>
      <c r="M1370" s="13">
        <v>0.98340898594121373</v>
      </c>
      <c r="N1370" s="13">
        <v>0.95345167652859963</v>
      </c>
      <c r="O1370" s="13">
        <v>1.3203507524702811</v>
      </c>
    </row>
    <row r="1371" spans="1:15" x14ac:dyDescent="0.3">
      <c r="A1371" s="27"/>
      <c r="B1371" s="10">
        <v>6</v>
      </c>
      <c r="C1371" s="10">
        <v>43</v>
      </c>
      <c r="D1371" s="13">
        <v>0.81289699999999998</v>
      </c>
      <c r="E1371" s="13">
        <v>2.1146886036098165</v>
      </c>
      <c r="F1371" s="13">
        <v>1.7488333979838777</v>
      </c>
      <c r="G1371" s="13">
        <v>2.3600559791063267</v>
      </c>
      <c r="H1371" s="13">
        <v>0.46482243588047828</v>
      </c>
      <c r="I1371" s="13">
        <v>39.211065384717131</v>
      </c>
      <c r="J1371" s="13">
        <v>37.184615384615384</v>
      </c>
      <c r="K1371" s="10">
        <v>36</v>
      </c>
      <c r="L1371" s="13">
        <v>1.4035509065870611</v>
      </c>
      <c r="M1371" s="13">
        <v>0.91188524150504957</v>
      </c>
      <c r="N1371" s="13">
        <v>0.86475849731663679</v>
      </c>
      <c r="O1371" s="13">
        <v>1.7266036245515251</v>
      </c>
    </row>
    <row r="1372" spans="1:15" x14ac:dyDescent="0.3">
      <c r="A1372" s="27"/>
      <c r="B1372" s="10">
        <v>6</v>
      </c>
      <c r="C1372" s="10">
        <v>39</v>
      </c>
      <c r="D1372" s="13">
        <v>0.79152400000000001</v>
      </c>
      <c r="E1372" s="13">
        <v>1.4620405486891177</v>
      </c>
      <c r="F1372" s="13">
        <v>1.2090978011559632</v>
      </c>
      <c r="G1372" s="13">
        <v>1.8351733020584324</v>
      </c>
      <c r="H1372" s="13">
        <v>0.65464017819175591</v>
      </c>
      <c r="I1372" s="13">
        <v>38.072158930849461</v>
      </c>
      <c r="J1372" s="13">
        <v>37.184615384615384</v>
      </c>
      <c r="K1372" s="10">
        <v>36</v>
      </c>
      <c r="L1372" s="13">
        <v>0.97037849169696555</v>
      </c>
      <c r="M1372" s="13">
        <v>0.97620920335511441</v>
      </c>
      <c r="N1372" s="13">
        <v>0.95345167652859963</v>
      </c>
      <c r="O1372" s="13">
        <v>1.2259621839602659</v>
      </c>
    </row>
    <row r="1373" spans="1:15" x14ac:dyDescent="0.3">
      <c r="A1373" s="27"/>
      <c r="B1373" s="10">
        <v>6</v>
      </c>
      <c r="C1373" s="10">
        <v>37</v>
      </c>
      <c r="D1373" s="13">
        <v>0.89113500000000001</v>
      </c>
      <c r="E1373" s="13">
        <v>1.0952370672965703</v>
      </c>
      <c r="F1373" s="13">
        <v>0.90575376380643147</v>
      </c>
      <c r="G1373" s="13">
        <v>1.2939513519647226</v>
      </c>
      <c r="H1373" s="13">
        <v>0.98386011254869532</v>
      </c>
      <c r="I1373" s="13">
        <v>36.09683932470783</v>
      </c>
      <c r="J1373" s="13">
        <v>37.184615384615384</v>
      </c>
      <c r="K1373" s="10">
        <v>36</v>
      </c>
      <c r="L1373" s="13">
        <v>0.72692545659336694</v>
      </c>
      <c r="M1373" s="13">
        <v>0.97559025201913052</v>
      </c>
      <c r="N1373" s="13">
        <v>1.004989604989605</v>
      </c>
      <c r="O1373" s="13">
        <v>0.81572989119871508</v>
      </c>
    </row>
    <row r="1374" spans="1:15" x14ac:dyDescent="0.3">
      <c r="A1374" s="27"/>
      <c r="B1374" s="10">
        <v>6</v>
      </c>
      <c r="C1374" s="10">
        <v>38</v>
      </c>
      <c r="D1374" s="13">
        <v>0.72043900000000005</v>
      </c>
      <c r="E1374" s="13">
        <v>1.1307696509430907</v>
      </c>
      <c r="F1374" s="13">
        <v>0.93513897394640955</v>
      </c>
      <c r="G1374" s="13">
        <v>1.4630836219617405</v>
      </c>
      <c r="H1374" s="13">
        <v>0.77040848480483348</v>
      </c>
      <c r="I1374" s="13">
        <v>37.377549091170998</v>
      </c>
      <c r="J1374" s="13">
        <v>37.184615384615384</v>
      </c>
      <c r="K1374" s="10">
        <v>36</v>
      </c>
      <c r="L1374" s="13">
        <v>0.75050897139801598</v>
      </c>
      <c r="M1374" s="13">
        <v>0.98361971292555261</v>
      </c>
      <c r="N1374" s="13">
        <v>0.97854251012145743</v>
      </c>
      <c r="O1374" s="13">
        <v>1.0417384003337076</v>
      </c>
    </row>
    <row r="1375" spans="1:15" x14ac:dyDescent="0.3">
      <c r="A1375" s="27"/>
      <c r="B1375" s="10">
        <v>6</v>
      </c>
      <c r="C1375" s="10">
        <v>40</v>
      </c>
      <c r="D1375" s="13">
        <v>0.647146</v>
      </c>
      <c r="E1375" s="13">
        <v>1.395861909451608</v>
      </c>
      <c r="F1375" s="13">
        <v>1.1543685070489627</v>
      </c>
      <c r="G1375" s="13">
        <v>2.2072360495488055</v>
      </c>
      <c r="H1375" s="13">
        <v>0.56060607687086805</v>
      </c>
      <c r="I1375" s="13">
        <v>38.636363538774795</v>
      </c>
      <c r="J1375" s="13">
        <v>37.184615384615384</v>
      </c>
      <c r="K1375" s="10">
        <v>36</v>
      </c>
      <c r="L1375" s="13">
        <v>0.92645472488801384</v>
      </c>
      <c r="M1375" s="13">
        <v>0.96590908846936985</v>
      </c>
      <c r="N1375" s="13">
        <v>0.92961538461538462</v>
      </c>
      <c r="O1375" s="13">
        <v>1.4316007900659415</v>
      </c>
    </row>
    <row r="1376" spans="1:15" x14ac:dyDescent="0.3">
      <c r="A1376" s="27"/>
      <c r="B1376" s="10">
        <v>6</v>
      </c>
      <c r="C1376" s="10">
        <v>36</v>
      </c>
      <c r="D1376" s="13">
        <v>1.045933</v>
      </c>
      <c r="E1376" s="13">
        <v>1.3232488958264688</v>
      </c>
      <c r="F1376" s="13">
        <v>1.0943180281561697</v>
      </c>
      <c r="G1376" s="13">
        <v>1.3498734957650218</v>
      </c>
      <c r="H1376" s="13">
        <v>0.95578522247532161</v>
      </c>
      <c r="I1376" s="13">
        <v>36.26528866514807</v>
      </c>
      <c r="J1376" s="13">
        <v>37.184615384615384</v>
      </c>
      <c r="K1376" s="10">
        <v>36</v>
      </c>
      <c r="L1376" s="13">
        <v>0.87826036618687486</v>
      </c>
      <c r="M1376" s="13">
        <v>1.0073691295874463</v>
      </c>
      <c r="N1376" s="13">
        <v>1.0329059829059828</v>
      </c>
      <c r="O1376" s="13">
        <v>0.83969084653307124</v>
      </c>
    </row>
    <row r="1377" spans="1:15" x14ac:dyDescent="0.3">
      <c r="A1377" s="27"/>
      <c r="B1377" s="10">
        <v>6</v>
      </c>
      <c r="C1377" s="10">
        <v>41</v>
      </c>
      <c r="D1377" s="13">
        <v>0.80934200000000001</v>
      </c>
      <c r="E1377" s="13">
        <v>1.217685330490492</v>
      </c>
      <c r="F1377" s="13">
        <v>1.0070176623459639</v>
      </c>
      <c r="G1377" s="13">
        <v>1.9461730151164878</v>
      </c>
      <c r="H1377" s="13">
        <v>0.80370189149865001</v>
      </c>
      <c r="I1377" s="13">
        <v>37.1777886510081</v>
      </c>
      <c r="J1377" s="13">
        <v>37.184615384615384</v>
      </c>
      <c r="K1377" s="10">
        <v>36</v>
      </c>
      <c r="L1377" s="13">
        <v>0.80819622644688915</v>
      </c>
      <c r="M1377" s="13">
        <v>0.9067753329514171</v>
      </c>
      <c r="N1377" s="13">
        <v>0.90694183864915567</v>
      </c>
      <c r="O1377" s="13">
        <v>0.99858431472342857</v>
      </c>
    </row>
    <row r="1378" spans="1:15" x14ac:dyDescent="0.3">
      <c r="A1378" s="27"/>
      <c r="B1378" s="10">
        <v>6</v>
      </c>
      <c r="C1378" s="10">
        <v>37</v>
      </c>
      <c r="D1378" s="13">
        <v>1.054073</v>
      </c>
      <c r="E1378" s="13">
        <v>1.5218895456085546</v>
      </c>
      <c r="F1378" s="13">
        <v>1.2585925232015063</v>
      </c>
      <c r="G1378" s="13">
        <v>1.4509435836588105</v>
      </c>
      <c r="H1378" s="13">
        <v>0.83750139983251615</v>
      </c>
      <c r="I1378" s="13">
        <v>36.974991601004902</v>
      </c>
      <c r="J1378" s="13">
        <v>37.184615384615384</v>
      </c>
      <c r="K1378" s="10">
        <v>36</v>
      </c>
      <c r="L1378" s="13">
        <v>1.0101011788771066</v>
      </c>
      <c r="M1378" s="13">
        <v>0.99932409732445682</v>
      </c>
      <c r="N1378" s="13">
        <v>1.004989604989605</v>
      </c>
      <c r="O1378" s="13">
        <v>0.95828389388316237</v>
      </c>
    </row>
    <row r="1379" spans="1:15" x14ac:dyDescent="0.3">
      <c r="A1379" s="27"/>
      <c r="B1379" s="10">
        <v>6</v>
      </c>
      <c r="C1379" s="10">
        <v>37</v>
      </c>
      <c r="D1379" s="13">
        <v>0.79374400000000001</v>
      </c>
      <c r="E1379" s="13">
        <v>1.1740422868835496</v>
      </c>
      <c r="F1379" s="13">
        <v>0.97092515580897321</v>
      </c>
      <c r="G1379" s="13">
        <v>1.5457683216668585</v>
      </c>
      <c r="H1379" s="13">
        <v>0.81751306498867449</v>
      </c>
      <c r="I1379" s="13">
        <v>37.094921610067956</v>
      </c>
      <c r="J1379" s="13">
        <v>37.184615384615384</v>
      </c>
      <c r="K1379" s="10">
        <v>36</v>
      </c>
      <c r="L1379" s="13">
        <v>0.77922967632874018</v>
      </c>
      <c r="M1379" s="13">
        <v>1.0025654489207556</v>
      </c>
      <c r="N1379" s="13">
        <v>1.004989604989605</v>
      </c>
      <c r="O1379" s="13">
        <v>0.98171409967034728</v>
      </c>
    </row>
    <row r="1380" spans="1:15" x14ac:dyDescent="0.3">
      <c r="A1380" s="27"/>
      <c r="B1380" s="10">
        <v>6</v>
      </c>
      <c r="C1380" s="10">
        <v>38</v>
      </c>
      <c r="D1380" s="13">
        <v>0.94744399999999995</v>
      </c>
      <c r="E1380" s="13">
        <v>1.3353833566773008</v>
      </c>
      <c r="F1380" s="13">
        <v>1.1043531465023118</v>
      </c>
      <c r="G1380" s="13">
        <v>1.0983746066079891</v>
      </c>
      <c r="H1380" s="13">
        <v>0.85791759909475362</v>
      </c>
      <c r="I1380" s="13">
        <v>36.852494405431479</v>
      </c>
      <c r="J1380" s="13">
        <v>37.184615384615384</v>
      </c>
      <c r="K1380" s="10">
        <v>36</v>
      </c>
      <c r="L1380" s="13">
        <v>0.88631419193647087</v>
      </c>
      <c r="M1380" s="13">
        <v>0.96980248435345995</v>
      </c>
      <c r="N1380" s="13">
        <v>0.97854251012145743</v>
      </c>
      <c r="O1380" s="13">
        <v>0.93547923881144524</v>
      </c>
    </row>
    <row r="1381" spans="1:15" x14ac:dyDescent="0.3">
      <c r="A1381" s="27"/>
      <c r="B1381" s="10">
        <v>6</v>
      </c>
      <c r="C1381" s="10">
        <v>38</v>
      </c>
      <c r="D1381" s="13">
        <v>1.037649</v>
      </c>
      <c r="E1381" s="13">
        <v>1.4625518599770935</v>
      </c>
      <c r="F1381" s="13">
        <v>1.2095206521873874</v>
      </c>
      <c r="G1381" s="13">
        <v>1.1987243714124147</v>
      </c>
      <c r="H1381" s="13">
        <v>0.85790101898916582</v>
      </c>
      <c r="I1381" s="13">
        <v>36.852593886065009</v>
      </c>
      <c r="J1381" s="13">
        <v>37.184615384615384</v>
      </c>
      <c r="K1381" s="10">
        <v>36</v>
      </c>
      <c r="L1381" s="13">
        <v>0.97071785675551869</v>
      </c>
      <c r="M1381" s="13">
        <v>0.9698051022648686</v>
      </c>
      <c r="N1381" s="13">
        <v>0.97854251012145743</v>
      </c>
      <c r="O1381" s="13">
        <v>0.93549731822178661</v>
      </c>
    </row>
    <row r="1382" spans="1:15" x14ac:dyDescent="0.3">
      <c r="A1382" s="27"/>
      <c r="B1382" s="10">
        <v>6</v>
      </c>
      <c r="C1382" s="10">
        <v>37</v>
      </c>
      <c r="D1382" s="13">
        <v>0.77189799999999997</v>
      </c>
      <c r="E1382" s="13">
        <v>1.0906924555803175</v>
      </c>
      <c r="F1382" s="13">
        <v>0.9019954001699676</v>
      </c>
      <c r="G1382" s="13">
        <v>1.3131391768787486</v>
      </c>
      <c r="H1382" s="13">
        <v>0.85576711350695056</v>
      </c>
      <c r="I1382" s="13">
        <v>36.865397318958294</v>
      </c>
      <c r="J1382" s="13">
        <v>37.184615384615384</v>
      </c>
      <c r="K1382" s="10">
        <v>36</v>
      </c>
      <c r="L1382" s="13">
        <v>0.72390912885435876</v>
      </c>
      <c r="M1382" s="13">
        <v>0.99636208970157547</v>
      </c>
      <c r="N1382" s="13">
        <v>1.004989604989605</v>
      </c>
      <c r="O1382" s="13">
        <v>0.93783003564507073</v>
      </c>
    </row>
    <row r="1383" spans="1:15" x14ac:dyDescent="0.3">
      <c r="A1383" s="27"/>
      <c r="B1383" s="10">
        <v>6</v>
      </c>
      <c r="C1383" s="10">
        <v>38</v>
      </c>
      <c r="D1383" s="13">
        <v>0.85812200000000005</v>
      </c>
      <c r="E1383" s="13">
        <v>1.1737753615092905</v>
      </c>
      <c r="F1383" s="13">
        <v>0.97070441030134746</v>
      </c>
      <c r="G1383" s="13">
        <v>1.3131315933925845</v>
      </c>
      <c r="H1383" s="13">
        <v>0.88401988380129326</v>
      </c>
      <c r="I1383" s="13">
        <v>36.695880697192237</v>
      </c>
      <c r="J1383" s="13">
        <v>37.184615384615384</v>
      </c>
      <c r="K1383" s="10">
        <v>36</v>
      </c>
      <c r="L1383" s="13">
        <v>0.77905251390851749</v>
      </c>
      <c r="M1383" s="13">
        <v>0.96568107097874312</v>
      </c>
      <c r="N1383" s="13">
        <v>0.97854251012145743</v>
      </c>
      <c r="O1383" s="13">
        <v>0.9078575236487556</v>
      </c>
    </row>
    <row r="1384" spans="1:15" x14ac:dyDescent="0.3">
      <c r="A1384" s="27"/>
      <c r="B1384" s="10">
        <v>6</v>
      </c>
      <c r="C1384" s="10">
        <v>37</v>
      </c>
      <c r="D1384" s="13">
        <v>0.70531699999999997</v>
      </c>
      <c r="E1384" s="13">
        <v>1.0537665261018236</v>
      </c>
      <c r="F1384" s="13">
        <v>0.87145790230226605</v>
      </c>
      <c r="G1384" s="13">
        <v>1.2494100018296312</v>
      </c>
      <c r="H1384" s="13">
        <v>0.8093529224264927</v>
      </c>
      <c r="I1384" s="13">
        <v>37.143882465441045</v>
      </c>
      <c r="J1384" s="13">
        <v>37.184615384615384</v>
      </c>
      <c r="K1384" s="10">
        <v>36</v>
      </c>
      <c r="L1384" s="13">
        <v>0.69940082928361369</v>
      </c>
      <c r="M1384" s="13">
        <v>1.0038887152821905</v>
      </c>
      <c r="N1384" s="13">
        <v>1.004989604989605</v>
      </c>
      <c r="O1384" s="13">
        <v>0.99161204009489878</v>
      </c>
    </row>
    <row r="1385" spans="1:15" x14ac:dyDescent="0.3">
      <c r="A1385" s="27"/>
      <c r="B1385" s="10">
        <v>6</v>
      </c>
      <c r="C1385" s="10">
        <v>37</v>
      </c>
      <c r="D1385" s="13">
        <v>0.67222099999999996</v>
      </c>
      <c r="E1385" s="13">
        <v>0.89210058840396889</v>
      </c>
      <c r="F1385" s="13">
        <v>0.73776124801483633</v>
      </c>
      <c r="G1385" s="13">
        <v>1.6039229442711096</v>
      </c>
      <c r="H1385" s="13">
        <v>0.91116333611830158</v>
      </c>
      <c r="I1385" s="13">
        <v>36.533019983290188</v>
      </c>
      <c r="J1385" s="13">
        <v>37.184615384615384</v>
      </c>
      <c r="K1385" s="10">
        <v>36</v>
      </c>
      <c r="L1385" s="13">
        <v>0.59210069391959952</v>
      </c>
      <c r="M1385" s="13">
        <v>0.98737891846730241</v>
      </c>
      <c r="N1385" s="13">
        <v>1.004989604989605</v>
      </c>
      <c r="O1385" s="13">
        <v>0.88081255110982781</v>
      </c>
    </row>
    <row r="1386" spans="1:15" x14ac:dyDescent="0.3">
      <c r="A1386" s="27"/>
      <c r="B1386" s="10">
        <v>6</v>
      </c>
      <c r="C1386" s="10">
        <v>36</v>
      </c>
      <c r="D1386" s="13">
        <v>0.75167600000000001</v>
      </c>
      <c r="E1386" s="13">
        <v>1.0005803947609175</v>
      </c>
      <c r="F1386" s="13">
        <v>0.8274733257363559</v>
      </c>
      <c r="G1386" s="13">
        <v>1.7396610426178751</v>
      </c>
      <c r="H1386" s="13">
        <v>0.90839907054537983</v>
      </c>
      <c r="I1386" s="13">
        <v>36.549605576727721</v>
      </c>
      <c r="J1386" s="13">
        <v>37.184615384615384</v>
      </c>
      <c r="K1386" s="10">
        <v>36</v>
      </c>
      <c r="L1386" s="13">
        <v>0.66410038706533192</v>
      </c>
      <c r="M1386" s="13">
        <v>1.0152668215757701</v>
      </c>
      <c r="N1386" s="13">
        <v>1.0329059829059828</v>
      </c>
      <c r="O1386" s="13">
        <v>0.88349287068541749</v>
      </c>
    </row>
    <row r="1387" spans="1:15" x14ac:dyDescent="0.3">
      <c r="A1387" s="27"/>
      <c r="B1387" s="10">
        <v>6</v>
      </c>
      <c r="C1387" s="10">
        <v>37</v>
      </c>
      <c r="D1387" s="13">
        <v>1.047919</v>
      </c>
      <c r="E1387" s="13">
        <v>1.5349338536257195</v>
      </c>
      <c r="F1387" s="13">
        <v>1.2693800790974739</v>
      </c>
      <c r="G1387" s="13">
        <v>1.1429311472150316</v>
      </c>
      <c r="H1387" s="13">
        <v>0.82553603704342671</v>
      </c>
      <c r="I1387" s="13">
        <v>37.046783777739442</v>
      </c>
      <c r="J1387" s="13">
        <v>37.184615384615384</v>
      </c>
      <c r="K1387" s="10">
        <v>36</v>
      </c>
      <c r="L1387" s="13">
        <v>1.0187588839936139</v>
      </c>
      <c r="M1387" s="13">
        <v>1.0012644264253903</v>
      </c>
      <c r="N1387" s="13">
        <v>1.004989604989605</v>
      </c>
      <c r="O1387" s="13">
        <v>0.97217331109905814</v>
      </c>
    </row>
    <row r="1388" spans="1:15" x14ac:dyDescent="0.3">
      <c r="A1388" s="27"/>
      <c r="B1388" s="10">
        <v>6</v>
      </c>
      <c r="C1388" s="10">
        <v>39</v>
      </c>
      <c r="D1388" s="13">
        <v>0.68498300000000001</v>
      </c>
      <c r="E1388" s="13">
        <v>1.0825532100025534</v>
      </c>
      <c r="F1388" s="13">
        <v>0.89526429825903442</v>
      </c>
      <c r="G1388" s="13">
        <v>1.7711485929352828</v>
      </c>
      <c r="H1388" s="13">
        <v>0.76511819060811925</v>
      </c>
      <c r="I1388" s="13">
        <v>37.409290856351284</v>
      </c>
      <c r="J1388" s="13">
        <v>37.184615384615384</v>
      </c>
      <c r="K1388" s="10">
        <v>36</v>
      </c>
      <c r="L1388" s="13">
        <v>0.71850698808994318</v>
      </c>
      <c r="M1388" s="13">
        <v>0.95921258606028936</v>
      </c>
      <c r="N1388" s="13">
        <v>0.95345167652859963</v>
      </c>
      <c r="O1388" s="13">
        <v>1.0489413432011352</v>
      </c>
    </row>
    <row r="1389" spans="1:15" x14ac:dyDescent="0.3">
      <c r="A1389" s="27"/>
      <c r="B1389" s="10">
        <v>6</v>
      </c>
      <c r="C1389" s="10">
        <v>36</v>
      </c>
      <c r="D1389" s="13">
        <v>0.66794200000000004</v>
      </c>
      <c r="E1389" s="13">
        <v>0.92060675723515251</v>
      </c>
      <c r="F1389" s="13">
        <v>0.76133565987644169</v>
      </c>
      <c r="G1389" s="13">
        <v>1.514821639896641</v>
      </c>
      <c r="H1389" s="13">
        <v>0.87732919289292366</v>
      </c>
      <c r="I1389" s="13">
        <v>36.736024842642458</v>
      </c>
      <c r="J1389" s="13">
        <v>37.184615384615384</v>
      </c>
      <c r="K1389" s="10">
        <v>36</v>
      </c>
      <c r="L1389" s="13">
        <v>0.6110206706187854</v>
      </c>
      <c r="M1389" s="13">
        <v>1.020445134517846</v>
      </c>
      <c r="N1389" s="13">
        <v>1.0329059829059828</v>
      </c>
      <c r="O1389" s="13">
        <v>0.91478102981813592</v>
      </c>
    </row>
    <row r="1390" spans="1:15" x14ac:dyDescent="0.3">
      <c r="A1390" s="27"/>
      <c r="B1390" s="10">
        <v>6</v>
      </c>
      <c r="C1390" s="10">
        <v>37</v>
      </c>
      <c r="D1390" s="13">
        <v>0.94498800000000005</v>
      </c>
      <c r="E1390" s="13">
        <v>1.207455555875135</v>
      </c>
      <c r="F1390" s="13">
        <v>0.99855770683731615</v>
      </c>
      <c r="G1390" s="13">
        <v>1.1370829362936157</v>
      </c>
      <c r="H1390" s="13">
        <v>0.9463529183436129</v>
      </c>
      <c r="I1390" s="13">
        <v>36.321882489938325</v>
      </c>
      <c r="J1390" s="13">
        <v>37.184615384615384</v>
      </c>
      <c r="K1390" s="10">
        <v>36</v>
      </c>
      <c r="L1390" s="13">
        <v>0.80140656984635905</v>
      </c>
      <c r="M1390" s="13">
        <v>0.98167249972806281</v>
      </c>
      <c r="N1390" s="13">
        <v>1.004989604989605</v>
      </c>
      <c r="O1390" s="13">
        <v>0.84806004927719614</v>
      </c>
    </row>
    <row r="1391" spans="1:15" x14ac:dyDescent="0.3">
      <c r="A1391" s="27"/>
      <c r="B1391" s="10">
        <v>6</v>
      </c>
      <c r="C1391" s="10">
        <v>38</v>
      </c>
      <c r="D1391" s="13">
        <v>1.0045269999999999</v>
      </c>
      <c r="E1391" s="13">
        <v>1.4407441592460144</v>
      </c>
      <c r="F1391" s="13">
        <v>1.1914858288537553</v>
      </c>
      <c r="G1391" s="13">
        <v>1.0329911154214779</v>
      </c>
      <c r="H1391" s="13">
        <v>0.84308766052751516</v>
      </c>
      <c r="I1391" s="13">
        <v>36.941474036834911</v>
      </c>
      <c r="J1391" s="13">
        <v>37.184615384615384</v>
      </c>
      <c r="K1391" s="10">
        <v>36</v>
      </c>
      <c r="L1391" s="13">
        <v>0.9562437549518602</v>
      </c>
      <c r="M1391" s="13">
        <v>0.97214405360091871</v>
      </c>
      <c r="N1391" s="13">
        <v>0.97854251012145743</v>
      </c>
      <c r="O1391" s="13">
        <v>0.95193434815775013</v>
      </c>
    </row>
    <row r="1392" spans="1:15" x14ac:dyDescent="0.3">
      <c r="A1392" s="27"/>
      <c r="B1392" s="10">
        <v>6</v>
      </c>
      <c r="C1392" s="10">
        <v>41</v>
      </c>
      <c r="D1392" s="13">
        <v>0.80385799999999996</v>
      </c>
      <c r="E1392" s="13">
        <v>1.244568973927501</v>
      </c>
      <c r="F1392" s="13">
        <v>1.0292502565075232</v>
      </c>
      <c r="G1392" s="13">
        <v>1.4421247383008835</v>
      </c>
      <c r="H1392" s="13">
        <v>0.78101316459970616</v>
      </c>
      <c r="I1392" s="13">
        <v>37.313921012401764</v>
      </c>
      <c r="J1392" s="13">
        <v>37.184615384615384</v>
      </c>
      <c r="K1392" s="10">
        <v>36</v>
      </c>
      <c r="L1392" s="13">
        <v>0.82603930842783291</v>
      </c>
      <c r="M1392" s="13">
        <v>0.91009563444882347</v>
      </c>
      <c r="N1392" s="13">
        <v>0.90694183864915567</v>
      </c>
      <c r="O1392" s="13">
        <v>1.0275935655648547</v>
      </c>
    </row>
    <row r="1393" spans="1:15" x14ac:dyDescent="0.3">
      <c r="A1393" s="27"/>
      <c r="B1393" s="10">
        <v>6</v>
      </c>
      <c r="C1393" s="10">
        <v>40</v>
      </c>
      <c r="D1393" s="13">
        <v>0.51488100000000003</v>
      </c>
      <c r="E1393" s="13">
        <v>0.81065520249201173</v>
      </c>
      <c r="F1393" s="13">
        <v>0.67040645603677496</v>
      </c>
      <c r="G1393" s="13">
        <v>1.6286683175891072</v>
      </c>
      <c r="H1393" s="13">
        <v>0.76801318866141166</v>
      </c>
      <c r="I1393" s="13">
        <v>37.391920868031534</v>
      </c>
      <c r="J1393" s="13">
        <v>37.184615384615384</v>
      </c>
      <c r="K1393" s="10">
        <v>36</v>
      </c>
      <c r="L1393" s="13">
        <v>0.53804415574233488</v>
      </c>
      <c r="M1393" s="13">
        <v>0.9347980217007883</v>
      </c>
      <c r="N1393" s="13">
        <v>0.92961538461538462</v>
      </c>
      <c r="O1393" s="13">
        <v>1.0449873965874346</v>
      </c>
    </row>
    <row r="1394" spans="1:15" x14ac:dyDescent="0.3">
      <c r="A1394" s="27"/>
      <c r="B1394" s="10">
        <v>6</v>
      </c>
      <c r="C1394" s="10">
        <v>36</v>
      </c>
      <c r="D1394" s="13">
        <v>0.86069399999999996</v>
      </c>
      <c r="E1394" s="13">
        <v>1.1686613793034719</v>
      </c>
      <c r="F1394" s="13">
        <v>0.96647518106023678</v>
      </c>
      <c r="G1394" s="13">
        <v>1.5149778275924279</v>
      </c>
      <c r="H1394" s="13">
        <v>0.89054951111709524</v>
      </c>
      <c r="I1394" s="13">
        <v>36.656702933297431</v>
      </c>
      <c r="J1394" s="13">
        <v>37.184615384615384</v>
      </c>
      <c r="K1394" s="10">
        <v>36</v>
      </c>
      <c r="L1394" s="13">
        <v>0.77565828633808764</v>
      </c>
      <c r="M1394" s="13">
        <v>1.0182417481471508</v>
      </c>
      <c r="N1394" s="13">
        <v>1.0329059829059828</v>
      </c>
      <c r="O1394" s="13">
        <v>0.90120099168588097</v>
      </c>
    </row>
    <row r="1395" spans="1:15" x14ac:dyDescent="0.3">
      <c r="A1395" s="27"/>
      <c r="B1395" s="10">
        <v>6</v>
      </c>
      <c r="C1395" s="10">
        <v>33</v>
      </c>
      <c r="D1395" s="13">
        <v>0.58161099999999999</v>
      </c>
      <c r="E1395" s="13">
        <v>0.98486493219086191</v>
      </c>
      <c r="F1395" s="13">
        <v>0.81447674280666915</v>
      </c>
      <c r="G1395" s="13">
        <v>1.5508077696057279</v>
      </c>
      <c r="H1395" s="13">
        <v>0.71409159946763012</v>
      </c>
      <c r="I1395" s="13">
        <v>37.715450403194218</v>
      </c>
      <c r="J1395" s="13">
        <v>37.184615384615384</v>
      </c>
      <c r="K1395" s="10">
        <v>36</v>
      </c>
      <c r="L1395" s="13">
        <v>0.6536697961499679</v>
      </c>
      <c r="M1395" s="13">
        <v>1.1428924364604309</v>
      </c>
      <c r="N1395" s="13">
        <v>1.1268065268065268</v>
      </c>
      <c r="O1395" s="13">
        <v>1.1238951741799379</v>
      </c>
    </row>
    <row r="1396" spans="1:15" x14ac:dyDescent="0.3">
      <c r="A1396" s="27"/>
      <c r="B1396" s="10">
        <v>6</v>
      </c>
      <c r="C1396" s="10">
        <v>37</v>
      </c>
      <c r="D1396" s="13">
        <v>0.742205</v>
      </c>
      <c r="E1396" s="13">
        <v>1.3910457127793658</v>
      </c>
      <c r="F1396" s="13">
        <v>1.150385544461801</v>
      </c>
      <c r="G1396" s="13">
        <v>1.6824246972539656</v>
      </c>
      <c r="H1396" s="13">
        <v>0.64517935189044373</v>
      </c>
      <c r="I1396" s="13">
        <v>38.12892388865734</v>
      </c>
      <c r="J1396" s="13">
        <v>37.184615384615384</v>
      </c>
      <c r="K1396" s="10">
        <v>36</v>
      </c>
      <c r="L1396" s="13">
        <v>0.92325814209370194</v>
      </c>
      <c r="M1396" s="13">
        <v>1.0305114564501985</v>
      </c>
      <c r="N1396" s="13">
        <v>1.004989604989605</v>
      </c>
      <c r="O1396" s="13">
        <v>1.2439395343519675</v>
      </c>
    </row>
    <row r="1397" spans="1:15" x14ac:dyDescent="0.3">
      <c r="A1397" s="27"/>
      <c r="B1397" s="10">
        <v>6</v>
      </c>
      <c r="C1397" s="10">
        <v>38</v>
      </c>
      <c r="D1397" s="13">
        <v>0.95729399999999998</v>
      </c>
      <c r="E1397" s="13">
        <v>1.615058391135886</v>
      </c>
      <c r="F1397" s="13">
        <v>1.3356425382399668</v>
      </c>
      <c r="G1397" s="13">
        <v>1.1441311638972871</v>
      </c>
      <c r="H1397" s="13">
        <v>0.71672919407124236</v>
      </c>
      <c r="I1397" s="13">
        <v>37.699624835572543</v>
      </c>
      <c r="J1397" s="13">
        <v>37.184615384615384</v>
      </c>
      <c r="K1397" s="10">
        <v>36</v>
      </c>
      <c r="L1397" s="13">
        <v>1.0719387550489992</v>
      </c>
      <c r="M1397" s="13">
        <v>0.99209539040980377</v>
      </c>
      <c r="N1397" s="13">
        <v>0.97854251012145743</v>
      </c>
      <c r="O1397" s="13">
        <v>1.1197591910625149</v>
      </c>
    </row>
    <row r="1398" spans="1:15" x14ac:dyDescent="0.3">
      <c r="A1398" s="27"/>
      <c r="B1398" s="10">
        <v>6</v>
      </c>
      <c r="C1398" s="10">
        <v>37</v>
      </c>
      <c r="D1398" s="13">
        <v>0.97237700000000005</v>
      </c>
      <c r="E1398" s="13">
        <v>1.263502625104707</v>
      </c>
      <c r="F1398" s="13">
        <v>1.044908259992269</v>
      </c>
      <c r="G1398" s="13">
        <v>1.5999904261461946</v>
      </c>
      <c r="H1398" s="13">
        <v>0.93058600188230345</v>
      </c>
      <c r="I1398" s="13">
        <v>36.416483988706176</v>
      </c>
      <c r="J1398" s="13">
        <v>37.184615384615384</v>
      </c>
      <c r="K1398" s="10">
        <v>36</v>
      </c>
      <c r="L1398" s="13">
        <v>0.83860585994251347</v>
      </c>
      <c r="M1398" s="13">
        <v>0.98422929699205886</v>
      </c>
      <c r="N1398" s="13">
        <v>1.004989604989605</v>
      </c>
      <c r="O1398" s="13">
        <v>0.86242872871583087</v>
      </c>
    </row>
    <row r="1399" spans="1:15" x14ac:dyDescent="0.3">
      <c r="A1399" s="27"/>
      <c r="B1399" s="10">
        <v>7</v>
      </c>
      <c r="C1399" s="10">
        <v>41</v>
      </c>
      <c r="D1399" s="13">
        <v>1.0034909999999999</v>
      </c>
      <c r="E1399" s="13">
        <v>1.2615207701673592</v>
      </c>
      <c r="F1399" s="13">
        <v>1.0988179147669004</v>
      </c>
      <c r="G1399" s="13">
        <v>1.245601579757351</v>
      </c>
      <c r="H1399" s="13">
        <v>0.91324594049131169</v>
      </c>
      <c r="I1399" s="13">
        <v>41.361676836803468</v>
      </c>
      <c r="J1399" s="13">
        <v>41.939013804858035</v>
      </c>
      <c r="K1399" s="10">
        <v>49</v>
      </c>
      <c r="L1399" s="13">
        <v>0.91286411380634813</v>
      </c>
      <c r="M1399" s="13">
        <v>1.0088213862634992</v>
      </c>
      <c r="N1399" s="13">
        <v>1.0229027757282447</v>
      </c>
      <c r="O1399" s="13">
        <v>0.90968839163116377</v>
      </c>
    </row>
    <row r="1400" spans="1:15" x14ac:dyDescent="0.3">
      <c r="A1400" s="27"/>
      <c r="B1400" s="10">
        <v>7</v>
      </c>
      <c r="C1400" s="10">
        <v>41</v>
      </c>
      <c r="D1400" s="13">
        <v>1.0576080000000001</v>
      </c>
      <c r="E1400" s="13">
        <v>1.3021330475778563</v>
      </c>
      <c r="F1400" s="13">
        <v>1.1341922811930807</v>
      </c>
      <c r="G1400" s="13">
        <v>1.5413351275112031</v>
      </c>
      <c r="H1400" s="13">
        <v>0.9324768097411843</v>
      </c>
      <c r="I1400" s="13">
        <v>40.931327204300509</v>
      </c>
      <c r="J1400" s="13">
        <v>41.64328025710418</v>
      </c>
      <c r="K1400" s="10">
        <v>49</v>
      </c>
      <c r="L1400" s="13">
        <v>0.94225204899117487</v>
      </c>
      <c r="M1400" s="13">
        <v>0.99832505376342706</v>
      </c>
      <c r="N1400" s="13">
        <v>1.0156897623683947</v>
      </c>
      <c r="O1400" s="13">
        <v>0.89092749770347313</v>
      </c>
    </row>
    <row r="1401" spans="1:15" x14ac:dyDescent="0.3">
      <c r="A1401" s="27"/>
      <c r="B1401" s="10">
        <v>7</v>
      </c>
      <c r="C1401" s="10">
        <v>44</v>
      </c>
      <c r="D1401" s="13">
        <v>0.80832099999999996</v>
      </c>
      <c r="E1401" s="13">
        <v>2.6073597712054455</v>
      </c>
      <c r="F1401" s="13">
        <v>2.2710792359470902</v>
      </c>
      <c r="G1401" s="13">
        <v>1.7934291997054712</v>
      </c>
      <c r="H1401" s="13">
        <v>0.35591932998450065</v>
      </c>
      <c r="I1401" s="13">
        <v>44.715135490403021</v>
      </c>
      <c r="J1401" s="13">
        <v>41.391186184909913</v>
      </c>
      <c r="K1401" s="10">
        <v>49</v>
      </c>
      <c r="L1401" s="13">
        <v>1.8867427498637368</v>
      </c>
      <c r="M1401" s="13">
        <v>1.0162530793273414</v>
      </c>
      <c r="N1401" s="13">
        <v>0.94070877692977073</v>
      </c>
      <c r="O1401" s="13">
        <v>2.3341503559399506</v>
      </c>
    </row>
    <row r="1402" spans="1:15" x14ac:dyDescent="0.3">
      <c r="A1402" s="27"/>
      <c r="B1402" s="10">
        <v>7</v>
      </c>
      <c r="C1402" s="10">
        <v>39</v>
      </c>
      <c r="D1402" s="13">
        <v>1.109613</v>
      </c>
      <c r="E1402" s="13">
        <v>1.7338882041799593</v>
      </c>
      <c r="F1402" s="13">
        <v>1.5102624277071492</v>
      </c>
      <c r="G1402" s="13">
        <v>1.7904877984641947</v>
      </c>
      <c r="H1402" s="13">
        <v>0.73471535783657982</v>
      </c>
      <c r="I1402" s="13">
        <v>42.06650469667975</v>
      </c>
      <c r="J1402" s="13">
        <v>41.394127586151193</v>
      </c>
      <c r="K1402" s="10">
        <v>49</v>
      </c>
      <c r="L1402" s="13">
        <v>1.2546795553259396</v>
      </c>
      <c r="M1402" s="13">
        <v>1.0786283255558911</v>
      </c>
      <c r="N1402" s="13">
        <v>1.0613878868243896</v>
      </c>
      <c r="O1402" s="13">
        <v>1.130736171373208</v>
      </c>
    </row>
    <row r="1403" spans="1:15" x14ac:dyDescent="0.3">
      <c r="A1403" s="27"/>
      <c r="B1403" s="10">
        <v>7</v>
      </c>
      <c r="C1403" s="10">
        <v>43</v>
      </c>
      <c r="D1403" s="13">
        <v>1.0570280000000001</v>
      </c>
      <c r="E1403" s="13">
        <v>1.3398279603186818</v>
      </c>
      <c r="F1403" s="13">
        <v>1.1670255459277543</v>
      </c>
      <c r="G1403" s="13">
        <v>1.1018875967503239</v>
      </c>
      <c r="H1403" s="13">
        <v>0.90574538294248808</v>
      </c>
      <c r="I1403" s="13">
        <v>41.557894722652257</v>
      </c>
      <c r="J1403" s="13">
        <v>42.082727787865061</v>
      </c>
      <c r="K1403" s="10">
        <v>49</v>
      </c>
      <c r="L1403" s="13">
        <v>0.96952891507844219</v>
      </c>
      <c r="M1403" s="13">
        <v>0.9664626679686571</v>
      </c>
      <c r="N1403" s="13">
        <v>0.97866808808988515</v>
      </c>
      <c r="O1403" s="13">
        <v>0.91722160158334698</v>
      </c>
    </row>
    <row r="1404" spans="1:15" x14ac:dyDescent="0.3">
      <c r="A1404" s="27"/>
      <c r="B1404" s="10">
        <v>7</v>
      </c>
      <c r="C1404" s="10">
        <v>43</v>
      </c>
      <c r="D1404" s="13">
        <v>1.1654230000000001</v>
      </c>
      <c r="E1404" s="13">
        <v>1.6986802580902824</v>
      </c>
      <c r="F1404" s="13">
        <v>1.4795953766205854</v>
      </c>
      <c r="G1404" s="13">
        <v>1.4220241540401852</v>
      </c>
      <c r="H1404" s="13">
        <v>0.78766331553552227</v>
      </c>
      <c r="I1404" s="13">
        <v>42.064332637211159</v>
      </c>
      <c r="J1404" s="13">
        <v>41.762591230575197</v>
      </c>
      <c r="K1404" s="10">
        <v>49</v>
      </c>
      <c r="L1404" s="13">
        <v>1.2292023128847942</v>
      </c>
      <c r="M1404" s="13">
        <v>0.97824029388863165</v>
      </c>
      <c r="N1404" s="13">
        <v>0.97122305187384184</v>
      </c>
      <c r="O1404" s="13">
        <v>1.0547263207305795</v>
      </c>
    </row>
    <row r="1405" spans="1:15" x14ac:dyDescent="0.3">
      <c r="A1405" s="27"/>
      <c r="B1405" s="10">
        <v>7</v>
      </c>
      <c r="C1405" s="10">
        <v>41</v>
      </c>
      <c r="D1405" s="13">
        <v>1.035377</v>
      </c>
      <c r="E1405" s="13">
        <v>1.4670757625865416</v>
      </c>
      <c r="F1405" s="13">
        <v>1.2778617430425199</v>
      </c>
      <c r="G1405" s="13">
        <v>1.0904849393480078</v>
      </c>
      <c r="H1405" s="13">
        <v>0.81024180091253317</v>
      </c>
      <c r="I1405" s="13">
        <v>42.237822454264261</v>
      </c>
      <c r="J1405" s="13">
        <v>42.094130445267375</v>
      </c>
      <c r="K1405" s="10">
        <v>49</v>
      </c>
      <c r="L1405" s="13">
        <v>1.0616082172968628</v>
      </c>
      <c r="M1405" s="13">
        <v>1.0301907915674211</v>
      </c>
      <c r="N1405" s="13">
        <v>1.0266861084211554</v>
      </c>
      <c r="O1405" s="13">
        <v>1.0253349430177248</v>
      </c>
    </row>
    <row r="1406" spans="1:15" x14ac:dyDescent="0.3">
      <c r="A1406" s="27"/>
      <c r="B1406" s="10">
        <v>7</v>
      </c>
      <c r="C1406" s="10">
        <v>41</v>
      </c>
      <c r="D1406" s="13">
        <v>1.02</v>
      </c>
      <c r="E1406" s="13">
        <v>1.2700231339291221</v>
      </c>
      <c r="F1406" s="13">
        <v>1.1062236981992657</v>
      </c>
      <c r="G1406" s="13">
        <v>1.1922261201319444</v>
      </c>
      <c r="H1406" s="13">
        <v>0.92205582077149273</v>
      </c>
      <c r="I1406" s="13">
        <v>41.353383134467606</v>
      </c>
      <c r="J1406" s="13">
        <v>41.992389264483442</v>
      </c>
      <c r="K1406" s="10">
        <v>49</v>
      </c>
      <c r="L1406" s="13">
        <v>0.91901661081169783</v>
      </c>
      <c r="M1406" s="13">
        <v>1.0086191008406733</v>
      </c>
      <c r="N1406" s="13">
        <v>1.0242046162069132</v>
      </c>
      <c r="O1406" s="13">
        <v>0.90099667726637045</v>
      </c>
    </row>
    <row r="1407" spans="1:15" x14ac:dyDescent="0.3">
      <c r="A1407" s="27"/>
      <c r="B1407" s="10">
        <v>7</v>
      </c>
      <c r="C1407" s="10">
        <v>43</v>
      </c>
      <c r="D1407" s="13">
        <v>1.0812090000000001</v>
      </c>
      <c r="E1407" s="13">
        <v>1.3787714834835971</v>
      </c>
      <c r="F1407" s="13">
        <v>1.2009463833247256</v>
      </c>
      <c r="G1407" s="13">
        <v>1.156229244346509</v>
      </c>
      <c r="H1407" s="13">
        <v>0.90029747789968606</v>
      </c>
      <c r="I1407" s="13">
        <v>41.54168841035569</v>
      </c>
      <c r="J1407" s="13">
        <v>42.028386140268879</v>
      </c>
      <c r="K1407" s="10">
        <v>49</v>
      </c>
      <c r="L1407" s="13">
        <v>0.99770930306977224</v>
      </c>
      <c r="M1407" s="13">
        <v>0.96608577698501608</v>
      </c>
      <c r="N1407" s="13">
        <v>0.97740432884346229</v>
      </c>
      <c r="O1407" s="13">
        <v>0.92277191835230021</v>
      </c>
    </row>
    <row r="1408" spans="1:15" x14ac:dyDescent="0.3">
      <c r="A1408" s="27"/>
      <c r="B1408" s="10">
        <v>7</v>
      </c>
      <c r="C1408" s="10">
        <v>41</v>
      </c>
      <c r="D1408" s="13">
        <v>0.93585700000000005</v>
      </c>
      <c r="E1408" s="13">
        <v>1.5363511323141028</v>
      </c>
      <c r="F1408" s="13">
        <v>1.3382024200324412</v>
      </c>
      <c r="G1408" s="13">
        <v>1.2223660751481433</v>
      </c>
      <c r="H1408" s="13">
        <v>0.69933889372081148</v>
      </c>
      <c r="I1408" s="13">
        <v>42.882261668806173</v>
      </c>
      <c r="J1408" s="13">
        <v>41.962249309467239</v>
      </c>
      <c r="K1408" s="10">
        <v>49</v>
      </c>
      <c r="L1408" s="13">
        <v>1.1117373951038745</v>
      </c>
      <c r="M1408" s="13">
        <v>1.0459088211903944</v>
      </c>
      <c r="N1408" s="13">
        <v>1.0234694953528596</v>
      </c>
      <c r="O1408" s="13">
        <v>1.1879351173350998</v>
      </c>
    </row>
    <row r="1409" spans="1:15" x14ac:dyDescent="0.3">
      <c r="A1409" s="27"/>
      <c r="B1409" s="10">
        <v>7</v>
      </c>
      <c r="C1409" s="10">
        <v>42</v>
      </c>
      <c r="D1409" s="13">
        <v>0.83947899999999998</v>
      </c>
      <c r="E1409" s="13">
        <v>1.5102242917879241</v>
      </c>
      <c r="F1409" s="13">
        <v>1.315445251775422</v>
      </c>
      <c r="G1409" s="13">
        <v>1.319174718481219</v>
      </c>
      <c r="H1409" s="13">
        <v>0.63817099105187169</v>
      </c>
      <c r="I1409" s="13">
        <v>43.21362834415568</v>
      </c>
      <c r="J1409" s="13">
        <v>41.865440666134162</v>
      </c>
      <c r="K1409" s="10">
        <v>49</v>
      </c>
      <c r="L1409" s="13">
        <v>1.0928314399365047</v>
      </c>
      <c r="M1409" s="13">
        <v>1.0288959129560875</v>
      </c>
      <c r="N1409" s="13">
        <v>0.99679620633652766</v>
      </c>
      <c r="O1409" s="13">
        <v>1.3017972336848267</v>
      </c>
    </row>
    <row r="1410" spans="1:15" x14ac:dyDescent="0.3">
      <c r="A1410" s="27"/>
      <c r="B1410" s="10">
        <v>7</v>
      </c>
      <c r="C1410" s="10">
        <v>41</v>
      </c>
      <c r="D1410" s="13">
        <v>0.85194700000000001</v>
      </c>
      <c r="E1410" s="13">
        <v>1.2935206295006276</v>
      </c>
      <c r="F1410" s="13">
        <v>1.1266906375447834</v>
      </c>
      <c r="G1410" s="13">
        <v>1.6474156138715914</v>
      </c>
      <c r="H1410" s="13">
        <v>0.7561498885412874</v>
      </c>
      <c r="I1410" s="13">
        <v>42.059535166339394</v>
      </c>
      <c r="J1410" s="13">
        <v>41.53719977074379</v>
      </c>
      <c r="K1410" s="10">
        <v>49</v>
      </c>
      <c r="L1410" s="13">
        <v>0.93601991426797404</v>
      </c>
      <c r="M1410" s="13">
        <v>1.0258423211302292</v>
      </c>
      <c r="N1410" s="13">
        <v>1.0131024334327754</v>
      </c>
      <c r="O1410" s="13">
        <v>1.0986832681704073</v>
      </c>
    </row>
    <row r="1411" spans="1:15" x14ac:dyDescent="0.3">
      <c r="A1411" s="27"/>
      <c r="B1411" s="10">
        <v>7</v>
      </c>
      <c r="C1411" s="10">
        <v>41</v>
      </c>
      <c r="D1411" s="13">
        <v>0.94467299999999998</v>
      </c>
      <c r="E1411" s="13">
        <v>1.1802468028163022</v>
      </c>
      <c r="F1411" s="13">
        <v>1.0280261422955888</v>
      </c>
      <c r="G1411" s="13">
        <v>1.2095882198732577</v>
      </c>
      <c r="H1411" s="13">
        <v>0.91891923865918368</v>
      </c>
      <c r="I1411" s="13">
        <v>41.357977109512454</v>
      </c>
      <c r="J1411" s="13">
        <v>41.975027164742123</v>
      </c>
      <c r="K1411" s="10">
        <v>49</v>
      </c>
      <c r="L1411" s="13">
        <v>0.85405248744556617</v>
      </c>
      <c r="M1411" s="13">
        <v>1.0087311490124988</v>
      </c>
      <c r="N1411" s="13">
        <v>1.023781150359564</v>
      </c>
      <c r="O1411" s="13">
        <v>0.90407208361577618</v>
      </c>
    </row>
    <row r="1412" spans="1:15" x14ac:dyDescent="0.3">
      <c r="A1412" s="27"/>
      <c r="B1412" s="10">
        <v>7</v>
      </c>
      <c r="C1412" s="10">
        <v>41</v>
      </c>
      <c r="D1412" s="13">
        <v>0.97547700000000004</v>
      </c>
      <c r="E1412" s="13">
        <v>1.1929693428565815</v>
      </c>
      <c r="F1412" s="13">
        <v>1.0391078107454419</v>
      </c>
      <c r="G1412" s="13">
        <v>1.3142579734297455</v>
      </c>
      <c r="H1412" s="13">
        <v>0.9387639953357737</v>
      </c>
      <c r="I1412" s="13">
        <v>41.11439405921984</v>
      </c>
      <c r="J1412" s="13">
        <v>41.870357411185637</v>
      </c>
      <c r="K1412" s="10">
        <v>49</v>
      </c>
      <c r="L1412" s="13">
        <v>0.86325879661929039</v>
      </c>
      <c r="M1412" s="13">
        <v>1.002790099005362</v>
      </c>
      <c r="N1412" s="13">
        <v>1.021228229541113</v>
      </c>
      <c r="O1412" s="13">
        <v>0.88496068756033242</v>
      </c>
    </row>
    <row r="1413" spans="1:15" x14ac:dyDescent="0.3">
      <c r="A1413" s="27"/>
      <c r="B1413" s="10">
        <v>7</v>
      </c>
      <c r="C1413" s="10">
        <v>42</v>
      </c>
      <c r="D1413" s="13">
        <v>0.81647099999999995</v>
      </c>
      <c r="E1413" s="13">
        <v>1.403405506473359</v>
      </c>
      <c r="F1413" s="13">
        <v>1.2224032680737089</v>
      </c>
      <c r="G1413" s="13">
        <v>1.5101778078007735</v>
      </c>
      <c r="H1413" s="13">
        <v>0.66792278892268808</v>
      </c>
      <c r="I1413" s="13">
        <v>42.814362669740412</v>
      </c>
      <c r="J1413" s="13">
        <v>41.674437576814611</v>
      </c>
      <c r="K1413" s="10">
        <v>49</v>
      </c>
      <c r="L1413" s="13">
        <v>1.0155350227073892</v>
      </c>
      <c r="M1413" s="13">
        <v>1.0193895873747718</v>
      </c>
      <c r="N1413" s="13">
        <v>0.99224851373368117</v>
      </c>
      <c r="O1413" s="13">
        <v>1.2438102794923387</v>
      </c>
    </row>
    <row r="1414" spans="1:15" x14ac:dyDescent="0.3">
      <c r="A1414" s="27"/>
      <c r="B1414" s="10">
        <v>7</v>
      </c>
      <c r="C1414" s="10">
        <v>43</v>
      </c>
      <c r="D1414" s="13">
        <v>0.974271</v>
      </c>
      <c r="E1414" s="13">
        <v>1.6716636114110004</v>
      </c>
      <c r="F1414" s="13">
        <v>1.4560631636993626</v>
      </c>
      <c r="G1414" s="13">
        <v>1.4410944331907019</v>
      </c>
      <c r="H1414" s="13">
        <v>0.66911314308969116</v>
      </c>
      <c r="I1414" s="13">
        <v>42.875113565181465</v>
      </c>
      <c r="J1414" s="13">
        <v>41.743520951424685</v>
      </c>
      <c r="K1414" s="10">
        <v>49</v>
      </c>
      <c r="L1414" s="13">
        <v>1.2096524744579322</v>
      </c>
      <c r="M1414" s="13">
        <v>0.99709566430654573</v>
      </c>
      <c r="N1414" s="13">
        <v>0.97077955700987639</v>
      </c>
      <c r="O1414" s="13">
        <v>1.2415975375002768</v>
      </c>
    </row>
    <row r="1415" spans="1:15" x14ac:dyDescent="0.3">
      <c r="A1415" s="27"/>
      <c r="B1415" s="10">
        <v>7</v>
      </c>
      <c r="C1415" s="10">
        <v>44</v>
      </c>
      <c r="D1415" s="13">
        <v>1.0073989999999999</v>
      </c>
      <c r="E1415" s="13">
        <v>1.4707855368754814</v>
      </c>
      <c r="F1415" s="13">
        <v>1.2810930544444623</v>
      </c>
      <c r="G1415" s="13">
        <v>1.3105381816782489</v>
      </c>
      <c r="H1415" s="13">
        <v>0.78635895847304549</v>
      </c>
      <c r="I1415" s="13">
        <v>42.184949109010432</v>
      </c>
      <c r="J1415" s="13">
        <v>41.874077202937137</v>
      </c>
      <c r="K1415" s="10">
        <v>49</v>
      </c>
      <c r="L1415" s="13">
        <v>1.0642926913846305</v>
      </c>
      <c r="M1415" s="13">
        <v>0.95874884338660071</v>
      </c>
      <c r="N1415" s="13">
        <v>0.95168357279402582</v>
      </c>
      <c r="O1415" s="13">
        <v>1.0564758267425622</v>
      </c>
    </row>
    <row r="1416" spans="1:15" x14ac:dyDescent="0.3">
      <c r="A1416" s="27"/>
      <c r="B1416" s="10">
        <v>7</v>
      </c>
      <c r="C1416" s="10">
        <v>45</v>
      </c>
      <c r="D1416" s="13">
        <v>0.95927499999999999</v>
      </c>
      <c r="E1416" s="13">
        <v>1.4609339811189337</v>
      </c>
      <c r="F1416" s="13">
        <v>1.2725120891447919</v>
      </c>
      <c r="G1416" s="13">
        <v>1.7206771525920859</v>
      </c>
      <c r="H1416" s="13">
        <v>0.75384352587541481</v>
      </c>
      <c r="I1416" s="13">
        <v>42.002418166280009</v>
      </c>
      <c r="J1416" s="13">
        <v>41.463938232023295</v>
      </c>
      <c r="K1416" s="10">
        <v>49</v>
      </c>
      <c r="L1416" s="13">
        <v>1.0571638894433657</v>
      </c>
      <c r="M1416" s="13">
        <v>0.93338707036177793</v>
      </c>
      <c r="N1416" s="13">
        <v>0.92142084960051762</v>
      </c>
      <c r="O1416" s="13">
        <v>1.102044658146377</v>
      </c>
    </row>
    <row r="1417" spans="1:15" x14ac:dyDescent="0.3">
      <c r="A1417" s="27"/>
      <c r="B1417" s="10">
        <v>7</v>
      </c>
      <c r="C1417" s="10">
        <v>41</v>
      </c>
      <c r="D1417" s="13">
        <v>1.063205</v>
      </c>
      <c r="E1417" s="13">
        <v>1.9451451428558537</v>
      </c>
      <c r="F1417" s="13">
        <v>1.6942728017932527</v>
      </c>
      <c r="G1417" s="13">
        <v>2.5011406012646908</v>
      </c>
      <c r="H1417" s="13">
        <v>0.62752881287752615</v>
      </c>
      <c r="I1417" s="13">
        <v>42.106157708592619</v>
      </c>
      <c r="J1417" s="13">
        <v>40.68347478335069</v>
      </c>
      <c r="K1417" s="10">
        <v>49</v>
      </c>
      <c r="L1417" s="13">
        <v>1.4075497122590102</v>
      </c>
      <c r="M1417" s="13">
        <v>1.0269794563071371</v>
      </c>
      <c r="N1417" s="13">
        <v>0.99227987276465102</v>
      </c>
      <c r="O1417" s="13">
        <v>1.3238742408651296</v>
      </c>
    </row>
    <row r="1418" spans="1:15" x14ac:dyDescent="0.3">
      <c r="A1418" s="27"/>
      <c r="B1418" s="10">
        <v>7</v>
      </c>
      <c r="C1418" s="10">
        <v>42</v>
      </c>
      <c r="D1418" s="13">
        <v>1.01833</v>
      </c>
      <c r="E1418" s="13">
        <v>1.7835456631626292</v>
      </c>
      <c r="F1418" s="13">
        <v>1.5535153862174731</v>
      </c>
      <c r="G1418" s="13">
        <v>1.4159038252015079</v>
      </c>
      <c r="H1418" s="13">
        <v>0.65550042763300076</v>
      </c>
      <c r="I1418" s="13">
        <v>42.995593181367482</v>
      </c>
      <c r="J1418" s="13">
        <v>41.768711559413873</v>
      </c>
      <c r="K1418" s="10">
        <v>49</v>
      </c>
      <c r="L1418" s="13">
        <v>1.2906127823960547</v>
      </c>
      <c r="M1418" s="13">
        <v>1.0237045995563687</v>
      </c>
      <c r="N1418" s="13">
        <v>0.99449313236699699</v>
      </c>
      <c r="O1418" s="13">
        <v>1.2673816762700252</v>
      </c>
    </row>
    <row r="1419" spans="1:15" x14ac:dyDescent="0.3">
      <c r="A1419" s="27"/>
      <c r="B1419" s="10">
        <v>7</v>
      </c>
      <c r="C1419" s="10">
        <v>40</v>
      </c>
      <c r="D1419" s="13">
        <v>0.84903399999999996</v>
      </c>
      <c r="E1419" s="13">
        <v>1.1305779566513694</v>
      </c>
      <c r="F1419" s="13">
        <v>0.98476326524871383</v>
      </c>
      <c r="G1419" s="13">
        <v>1.4981294300556194</v>
      </c>
      <c r="H1419" s="13">
        <v>0.86217066574428547</v>
      </c>
      <c r="I1419" s="13">
        <v>41.466675909734384</v>
      </c>
      <c r="J1419" s="13">
        <v>41.686485954559764</v>
      </c>
      <c r="K1419" s="10">
        <v>49</v>
      </c>
      <c r="L1419" s="13">
        <v>0.81811102036047012</v>
      </c>
      <c r="M1419" s="13">
        <v>1.0366668977433595</v>
      </c>
      <c r="N1419" s="13">
        <v>1.0421621488639941</v>
      </c>
      <c r="O1419" s="13">
        <v>0.96357863214013828</v>
      </c>
    </row>
    <row r="1420" spans="1:15" x14ac:dyDescent="0.3">
      <c r="A1420" s="27"/>
      <c r="B1420" s="10">
        <v>7</v>
      </c>
      <c r="C1420" s="10">
        <v>38</v>
      </c>
      <c r="D1420" s="13">
        <v>0.73895999999999995</v>
      </c>
      <c r="E1420" s="13">
        <v>0.93247515730714614</v>
      </c>
      <c r="F1420" s="13">
        <v>0.812210493996262</v>
      </c>
      <c r="G1420" s="13">
        <v>1.2262307377261599</v>
      </c>
      <c r="H1420" s="13">
        <v>0.90981341100894575</v>
      </c>
      <c r="I1420" s="13">
        <v>41.405075385211219</v>
      </c>
      <c r="J1420" s="13">
        <v>41.958384646889222</v>
      </c>
      <c r="K1420" s="10">
        <v>49</v>
      </c>
      <c r="L1420" s="13">
        <v>0.6747594873199716</v>
      </c>
      <c r="M1420" s="13">
        <v>1.0896072469792426</v>
      </c>
      <c r="N1420" s="13">
        <v>1.1041680170234005</v>
      </c>
      <c r="O1420" s="13">
        <v>0.91312044944242132</v>
      </c>
    </row>
    <row r="1421" spans="1:15" x14ac:dyDescent="0.3">
      <c r="A1421" s="27"/>
      <c r="B1421" s="10">
        <v>7</v>
      </c>
      <c r="C1421" s="10">
        <v>42</v>
      </c>
      <c r="D1421" s="13">
        <v>1.487133</v>
      </c>
      <c r="E1421" s="13">
        <v>1.9539117824163315</v>
      </c>
      <c r="F1421" s="13">
        <v>1.7019087764273284</v>
      </c>
      <c r="G1421" s="13">
        <v>1.029421599074009</v>
      </c>
      <c r="H1421" s="13">
        <v>0.8738030031913997</v>
      </c>
      <c r="I1421" s="13">
        <v>41.853957378586195</v>
      </c>
      <c r="J1421" s="13">
        <v>42.155193785541378</v>
      </c>
      <c r="K1421" s="10">
        <v>49</v>
      </c>
      <c r="L1421" s="13">
        <v>1.4138934450319347</v>
      </c>
      <c r="M1421" s="13">
        <v>0.99652279472824268</v>
      </c>
      <c r="N1421" s="13">
        <v>1.0036950901319375</v>
      </c>
      <c r="O1421" s="13">
        <v>0.9507511735883305</v>
      </c>
    </row>
    <row r="1422" spans="1:15" x14ac:dyDescent="0.3">
      <c r="A1422" s="27"/>
      <c r="B1422" s="10">
        <v>7</v>
      </c>
      <c r="C1422" s="10">
        <v>43</v>
      </c>
      <c r="D1422" s="13">
        <v>0.84209900000000004</v>
      </c>
      <c r="E1422" s="13">
        <v>1.08883674460256</v>
      </c>
      <c r="F1422" s="13">
        <v>0.94840556693096756</v>
      </c>
      <c r="G1422" s="13">
        <v>1.5226039862595968</v>
      </c>
      <c r="H1422" s="13">
        <v>0.88791022465739555</v>
      </c>
      <c r="I1422" s="13">
        <v>41.262024441138635</v>
      </c>
      <c r="J1422" s="13">
        <v>41.662011398355787</v>
      </c>
      <c r="K1422" s="10">
        <v>49</v>
      </c>
      <c r="L1422" s="13">
        <v>0.78790616329649632</v>
      </c>
      <c r="M1422" s="13">
        <v>0.95958196374741012</v>
      </c>
      <c r="N1422" s="13">
        <v>0.96888398600827408</v>
      </c>
      <c r="O1422" s="13">
        <v>0.9356455277782022</v>
      </c>
    </row>
    <row r="1423" spans="1:15" x14ac:dyDescent="0.3">
      <c r="A1423" s="27"/>
      <c r="B1423" s="10">
        <v>7</v>
      </c>
      <c r="C1423" s="10">
        <v>42</v>
      </c>
      <c r="D1423" s="13">
        <v>1.1092150000000001</v>
      </c>
      <c r="E1423" s="13">
        <v>1.4018296033218922</v>
      </c>
      <c r="F1423" s="13">
        <v>1.2210306148002004</v>
      </c>
      <c r="G1423" s="13">
        <v>1.4629820222709018</v>
      </c>
      <c r="H1423" s="13">
        <v>0.90842521600615489</v>
      </c>
      <c r="I1423" s="13">
        <v>41.178041465686015</v>
      </c>
      <c r="J1423" s="13">
        <v>41.721633362344484</v>
      </c>
      <c r="K1423" s="10">
        <v>49</v>
      </c>
      <c r="L1423" s="13">
        <v>1.0143946646032436</v>
      </c>
      <c r="M1423" s="13">
        <v>0.98042955870680992</v>
      </c>
      <c r="N1423" s="13">
        <v>0.9933722229129639</v>
      </c>
      <c r="O1423" s="13">
        <v>0.91451581938870596</v>
      </c>
    </row>
    <row r="1424" spans="1:15" x14ac:dyDescent="0.3">
      <c r="A1424" s="27"/>
      <c r="B1424" s="10">
        <v>7</v>
      </c>
      <c r="C1424" s="10">
        <v>43</v>
      </c>
      <c r="D1424" s="13">
        <v>1.001898</v>
      </c>
      <c r="E1424" s="13">
        <v>1.3500822455407102</v>
      </c>
      <c r="F1424" s="13">
        <v>1.1759572992302381</v>
      </c>
      <c r="G1424" s="13">
        <v>1.9820433546904013</v>
      </c>
      <c r="H1424" s="13">
        <v>0.85198501736060106</v>
      </c>
      <c r="I1424" s="13">
        <v>41.054061523785386</v>
      </c>
      <c r="J1424" s="13">
        <v>41.20257202992498</v>
      </c>
      <c r="K1424" s="10">
        <v>49</v>
      </c>
      <c r="L1424" s="13">
        <v>0.97694914089896723</v>
      </c>
      <c r="M1424" s="13">
        <v>0.95474561683221826</v>
      </c>
      <c r="N1424" s="13">
        <v>0.95819934953313901</v>
      </c>
      <c r="O1424" s="13">
        <v>0.97509840412793247</v>
      </c>
    </row>
    <row r="1425" spans="1:15" x14ac:dyDescent="0.3">
      <c r="A1425" s="27"/>
      <c r="B1425" s="10">
        <v>7</v>
      </c>
      <c r="C1425" s="10">
        <v>39</v>
      </c>
      <c r="D1425" s="13">
        <v>0.85420499999999999</v>
      </c>
      <c r="E1425" s="13">
        <v>1.3114874363561577</v>
      </c>
      <c r="F1425" s="13">
        <v>1.1423402009216861</v>
      </c>
      <c r="G1425" s="13">
        <v>2.4357486032305049</v>
      </c>
      <c r="H1425" s="13">
        <v>0.74776760838040457</v>
      </c>
      <c r="I1425" s="13">
        <v>41.329878138106658</v>
      </c>
      <c r="J1425" s="13">
        <v>40.748866781384876</v>
      </c>
      <c r="K1425" s="10">
        <v>49</v>
      </c>
      <c r="L1425" s="13">
        <v>0.94902108999647783</v>
      </c>
      <c r="M1425" s="13">
        <v>1.0597404650796578</v>
      </c>
      <c r="N1425" s="13">
        <v>1.0448427379842276</v>
      </c>
      <c r="O1425" s="13">
        <v>1.110999221494229</v>
      </c>
    </row>
    <row r="1426" spans="1:15" x14ac:dyDescent="0.3">
      <c r="A1426" s="27"/>
      <c r="B1426" s="10">
        <v>7</v>
      </c>
      <c r="C1426" s="10">
        <v>43</v>
      </c>
      <c r="D1426" s="13">
        <v>1.056379</v>
      </c>
      <c r="E1426" s="13">
        <v>1.3398793168080325</v>
      </c>
      <c r="F1426" s="13">
        <v>1.1670702787865963</v>
      </c>
      <c r="G1426" s="13">
        <v>1.3552154929461973</v>
      </c>
      <c r="H1426" s="13">
        <v>0.9051545731233237</v>
      </c>
      <c r="I1426" s="13">
        <v>41.308702495190531</v>
      </c>
      <c r="J1426" s="13">
        <v>41.829399891669183</v>
      </c>
      <c r="K1426" s="10">
        <v>49</v>
      </c>
      <c r="L1426" s="13">
        <v>0.96956607776117254</v>
      </c>
      <c r="M1426" s="13">
        <v>0.96066749988815192</v>
      </c>
      <c r="N1426" s="13">
        <v>0.97277674166672523</v>
      </c>
      <c r="O1426" s="13">
        <v>0.91782028775768221</v>
      </c>
    </row>
    <row r="1427" spans="1:15" x14ac:dyDescent="0.3">
      <c r="A1427" s="27"/>
      <c r="B1427" s="10">
        <v>7</v>
      </c>
      <c r="C1427" s="10">
        <v>41</v>
      </c>
      <c r="D1427" s="13">
        <v>1.0909329999999999</v>
      </c>
      <c r="E1427" s="13">
        <v>1.3482459573437973</v>
      </c>
      <c r="F1427" s="13">
        <v>1.1743578437038931</v>
      </c>
      <c r="G1427" s="13">
        <v>1.2122108574231911</v>
      </c>
      <c r="H1427" s="13">
        <v>0.92896130923707765</v>
      </c>
      <c r="I1427" s="13">
        <v>41.285059977917264</v>
      </c>
      <c r="J1427" s="13">
        <v>41.97240452719219</v>
      </c>
      <c r="K1427" s="10">
        <v>49</v>
      </c>
      <c r="L1427" s="13">
        <v>0.97562036246169592</v>
      </c>
      <c r="M1427" s="13">
        <v>1.006952682388226</v>
      </c>
      <c r="N1427" s="13">
        <v>1.0237171835900534</v>
      </c>
      <c r="O1427" s="13">
        <v>0.89429906553536831</v>
      </c>
    </row>
    <row r="1428" spans="1:15" x14ac:dyDescent="0.3">
      <c r="A1428" s="27"/>
      <c r="B1428" s="10">
        <v>7</v>
      </c>
      <c r="C1428" s="10">
        <v>41</v>
      </c>
      <c r="D1428" s="13">
        <v>1.2048319999999999</v>
      </c>
      <c r="E1428" s="13">
        <v>1.4873698523356114</v>
      </c>
      <c r="F1428" s="13">
        <v>1.2955384312964968</v>
      </c>
      <c r="G1428" s="13">
        <v>1.3364940941763022</v>
      </c>
      <c r="H1428" s="13">
        <v>0.9299855341182558</v>
      </c>
      <c r="I1428" s="13">
        <v>41.153607166995904</v>
      </c>
      <c r="J1428" s="13">
        <v>41.848121290439082</v>
      </c>
      <c r="K1428" s="10">
        <v>49</v>
      </c>
      <c r="L1428" s="13">
        <v>1.0762934660001668</v>
      </c>
      <c r="M1428" s="13">
        <v>1.0037465162681929</v>
      </c>
      <c r="N1428" s="13">
        <v>1.0206858851326606</v>
      </c>
      <c r="O1428" s="13">
        <v>0.89331414338278448</v>
      </c>
    </row>
    <row r="1429" spans="1:15" x14ac:dyDescent="0.3">
      <c r="A1429" s="27"/>
      <c r="B1429" s="10">
        <v>7</v>
      </c>
      <c r="C1429" s="10">
        <v>43</v>
      </c>
      <c r="D1429" s="13">
        <v>1.094819</v>
      </c>
      <c r="E1429" s="13">
        <v>1.5727866929948149</v>
      </c>
      <c r="F1429" s="13">
        <v>1.3699387558560927</v>
      </c>
      <c r="G1429" s="13">
        <v>1.3521652292283883</v>
      </c>
      <c r="H1429" s="13">
        <v>0.79917368226861585</v>
      </c>
      <c r="I1429" s="13">
        <v>42.053618994891302</v>
      </c>
      <c r="J1429" s="13">
        <v>41.832450155386994</v>
      </c>
      <c r="K1429" s="10">
        <v>49</v>
      </c>
      <c r="L1429" s="13">
        <v>1.1381029664035234</v>
      </c>
      <c r="M1429" s="13">
        <v>0.97799113941607674</v>
      </c>
      <c r="N1429" s="13">
        <v>0.97284767803225569</v>
      </c>
      <c r="O1429" s="13">
        <v>1.0395352714955837</v>
      </c>
    </row>
    <row r="1430" spans="1:15" x14ac:dyDescent="0.3">
      <c r="A1430" s="27"/>
      <c r="B1430" s="10">
        <v>7</v>
      </c>
      <c r="C1430" s="10">
        <v>42</v>
      </c>
      <c r="D1430" s="13">
        <v>0.69407200000000002</v>
      </c>
      <c r="E1430" s="13">
        <v>1.0843095499472926</v>
      </c>
      <c r="F1430" s="13">
        <v>0.94446226079722495</v>
      </c>
      <c r="G1430" s="13">
        <v>1.3620981132015502</v>
      </c>
      <c r="H1430" s="13">
        <v>0.73488590154373201</v>
      </c>
      <c r="I1430" s="13">
        <v>42.493700575992328</v>
      </c>
      <c r="J1430" s="13">
        <v>41.822517271413837</v>
      </c>
      <c r="K1430" s="10">
        <v>49</v>
      </c>
      <c r="L1430" s="13">
        <v>0.78463018589307931</v>
      </c>
      <c r="M1430" s="13">
        <v>1.011754775618865</v>
      </c>
      <c r="N1430" s="13">
        <v>0.99577422074794852</v>
      </c>
      <c r="O1430" s="13">
        <v>1.1304737633748074</v>
      </c>
    </row>
    <row r="1431" spans="1:15" x14ac:dyDescent="0.3">
      <c r="A1431" s="27"/>
      <c r="B1431" s="10">
        <v>7</v>
      </c>
      <c r="C1431" s="10">
        <v>40</v>
      </c>
      <c r="D1431" s="13">
        <v>1.1901109999999999</v>
      </c>
      <c r="E1431" s="13">
        <v>1.6684858152459578</v>
      </c>
      <c r="F1431" s="13">
        <v>1.4532952192959083</v>
      </c>
      <c r="G1431" s="13">
        <v>1.8337588845942514</v>
      </c>
      <c r="H1431" s="13">
        <v>0.81890519159388986</v>
      </c>
      <c r="I1431" s="13">
        <v>41.433904774248518</v>
      </c>
      <c r="J1431" s="13">
        <v>41.350856500021131</v>
      </c>
      <c r="K1431" s="10">
        <v>49</v>
      </c>
      <c r="L1431" s="13">
        <v>1.2073529514150625</v>
      </c>
      <c r="M1431" s="13">
        <v>1.0358476193562129</v>
      </c>
      <c r="N1431" s="13">
        <v>1.0337714125005282</v>
      </c>
      <c r="O1431" s="13">
        <v>1.0144876834304217</v>
      </c>
    </row>
    <row r="1432" spans="1:15" x14ac:dyDescent="0.3">
      <c r="A1432" s="27"/>
      <c r="B1432" s="10">
        <v>7</v>
      </c>
      <c r="C1432" s="10">
        <v>46</v>
      </c>
      <c r="D1432" s="13">
        <v>1.1129690000000001</v>
      </c>
      <c r="E1432" s="13">
        <v>1.5419909648313481</v>
      </c>
      <c r="F1432" s="13">
        <v>1.3431148631350718</v>
      </c>
      <c r="G1432" s="13">
        <v>1.1555842008499888</v>
      </c>
      <c r="H1432" s="13">
        <v>0.82864766860082995</v>
      </c>
      <c r="I1432" s="13">
        <v>42.043882118944204</v>
      </c>
      <c r="J1432" s="13">
        <v>42.029031183765397</v>
      </c>
      <c r="K1432" s="10">
        <v>49</v>
      </c>
      <c r="L1432" s="13">
        <v>1.1158185016814444</v>
      </c>
      <c r="M1432" s="13">
        <v>0.91399743736835226</v>
      </c>
      <c r="N1432" s="13">
        <v>0.91367459095142167</v>
      </c>
      <c r="O1432" s="13">
        <v>1.0025602704850218</v>
      </c>
    </row>
    <row r="1433" spans="1:15" x14ac:dyDescent="0.3">
      <c r="A1433" s="27"/>
      <c r="B1433" s="10">
        <v>8</v>
      </c>
      <c r="C1433" s="10">
        <v>46</v>
      </c>
      <c r="D1433" s="13">
        <v>1.2557069999999999</v>
      </c>
      <c r="E1433" s="13">
        <v>1.6838325407391441</v>
      </c>
      <c r="F1433" s="13">
        <v>1.5159819101037262</v>
      </c>
      <c r="G1433" s="13">
        <v>1.4062357105521341</v>
      </c>
      <c r="H1433" s="13">
        <v>0.82831265441292912</v>
      </c>
      <c r="I1433" s="13">
        <v>46.561027343592301</v>
      </c>
      <c r="J1433" s="13">
        <v>46.372143963511114</v>
      </c>
      <c r="K1433" s="10">
        <v>64</v>
      </c>
      <c r="L1433" s="13">
        <v>1.2914999734152899</v>
      </c>
      <c r="M1433" s="13">
        <v>1.0121962465998326</v>
      </c>
      <c r="N1433" s="13">
        <v>1.0080900861632851</v>
      </c>
      <c r="O1433" s="13">
        <v>1.0285042397751147</v>
      </c>
    </row>
    <row r="1434" spans="1:15" x14ac:dyDescent="0.3">
      <c r="A1434" s="27"/>
      <c r="B1434" s="10">
        <v>8</v>
      </c>
      <c r="C1434" s="10">
        <v>47</v>
      </c>
      <c r="D1434" s="13">
        <v>0.93179199999999995</v>
      </c>
      <c r="E1434" s="13">
        <v>1.1912946033785805</v>
      </c>
      <c r="F1434" s="13">
        <v>1.0725419687716442</v>
      </c>
      <c r="G1434" s="13">
        <v>1.3273742347816977</v>
      </c>
      <c r="H1434" s="13">
        <v>0.8687697331482126</v>
      </c>
      <c r="I1434" s="13">
        <v>46.395093665250904</v>
      </c>
      <c r="J1434" s="13">
        <v>46.52986691505199</v>
      </c>
      <c r="K1434" s="10">
        <v>64</v>
      </c>
      <c r="L1434" s="13">
        <v>0.91372325416507394</v>
      </c>
      <c r="M1434" s="13">
        <v>0.9871296524521469</v>
      </c>
      <c r="N1434" s="13">
        <v>0.98999716840536145</v>
      </c>
      <c r="O1434" s="13">
        <v>0.98060860596042243</v>
      </c>
    </row>
    <row r="1435" spans="1:15" x14ac:dyDescent="0.3">
      <c r="A1435" s="27"/>
      <c r="B1435" s="10">
        <v>8</v>
      </c>
      <c r="C1435" s="10">
        <v>47</v>
      </c>
      <c r="D1435" s="13">
        <v>1.3878280000000001</v>
      </c>
      <c r="E1435" s="13">
        <v>1.6645391746684024</v>
      </c>
      <c r="F1435" s="13">
        <v>1.4986117778366457</v>
      </c>
      <c r="G1435" s="13">
        <v>1.3345804650731694</v>
      </c>
      <c r="H1435" s="13">
        <v>0.92607573257126674</v>
      </c>
      <c r="I1435" s="13">
        <v>45.922233209283526</v>
      </c>
      <c r="J1435" s="13">
        <v>46.515454454469044</v>
      </c>
      <c r="K1435" s="10">
        <v>64</v>
      </c>
      <c r="L1435" s="13">
        <v>1.2767019568877578</v>
      </c>
      <c r="M1435" s="13">
        <v>0.97706879168688354</v>
      </c>
      <c r="N1435" s="13">
        <v>0.98969052030785198</v>
      </c>
      <c r="O1435" s="13">
        <v>0.91992808682902905</v>
      </c>
    </row>
    <row r="1436" spans="1:15" x14ac:dyDescent="0.3">
      <c r="A1436" s="27"/>
      <c r="B1436" s="10">
        <v>8</v>
      </c>
      <c r="C1436" s="10">
        <v>45</v>
      </c>
      <c r="D1436" s="13">
        <v>1.0770770000000001</v>
      </c>
      <c r="E1436" s="13">
        <v>2.5094482398343949</v>
      </c>
      <c r="F1436" s="13">
        <v>2.2592971948746361</v>
      </c>
      <c r="G1436" s="13">
        <v>1.7180075794495169</v>
      </c>
      <c r="H1436" s="13">
        <v>0.47673099512690048</v>
      </c>
      <c r="I1436" s="13">
        <v>48.750136880085762</v>
      </c>
      <c r="J1436" s="13">
        <v>45.748600225716352</v>
      </c>
      <c r="K1436" s="10">
        <v>64</v>
      </c>
      <c r="L1436" s="13">
        <v>1.9247474179412767</v>
      </c>
      <c r="M1436" s="13">
        <v>1.0833363751130169</v>
      </c>
      <c r="N1436" s="13">
        <v>1.0166355605714745</v>
      </c>
      <c r="O1436" s="13">
        <v>1.7870100447240787</v>
      </c>
    </row>
    <row r="1437" spans="1:15" x14ac:dyDescent="0.3">
      <c r="A1437" s="27"/>
      <c r="B1437" s="10">
        <v>8</v>
      </c>
      <c r="C1437" s="10">
        <v>47</v>
      </c>
      <c r="D1437" s="13">
        <v>1.413726</v>
      </c>
      <c r="E1437" s="13">
        <v>1.6848769528797649</v>
      </c>
      <c r="F1437" s="13">
        <v>1.5169222113947196</v>
      </c>
      <c r="G1437" s="13">
        <v>1.5322859406394465</v>
      </c>
      <c r="H1437" s="13">
        <v>0.9319700043815452</v>
      </c>
      <c r="I1437" s="13">
        <v>45.479668083668741</v>
      </c>
      <c r="J1437" s="13">
        <v>46.12004350333649</v>
      </c>
      <c r="K1437" s="10">
        <v>64</v>
      </c>
      <c r="L1437" s="13">
        <v>1.2923010377843478</v>
      </c>
      <c r="M1437" s="13">
        <v>0.96765251241848382</v>
      </c>
      <c r="N1437" s="13">
        <v>0.98127752134758484</v>
      </c>
      <c r="O1437" s="13">
        <v>0.91410997448186404</v>
      </c>
    </row>
    <row r="1438" spans="1:15" x14ac:dyDescent="0.3">
      <c r="A1438" s="27"/>
      <c r="B1438" s="10">
        <v>8</v>
      </c>
      <c r="C1438" s="10">
        <v>47</v>
      </c>
      <c r="D1438" s="13">
        <v>0.96429600000000004</v>
      </c>
      <c r="E1438" s="13">
        <v>1.3117002468670478</v>
      </c>
      <c r="F1438" s="13">
        <v>1.180945134161707</v>
      </c>
      <c r="G1438" s="13">
        <v>1.4037645656658262</v>
      </c>
      <c r="H1438" s="13">
        <v>0.81654597839086307</v>
      </c>
      <c r="I1438" s="13">
        <v>46.66010304154144</v>
      </c>
      <c r="J1438" s="13">
        <v>46.377086253283728</v>
      </c>
      <c r="K1438" s="10">
        <v>64</v>
      </c>
      <c r="L1438" s="13">
        <v>1.0060744123723775</v>
      </c>
      <c r="M1438" s="13">
        <v>0.99276814982003059</v>
      </c>
      <c r="N1438" s="13">
        <v>0.98674651602731334</v>
      </c>
      <c r="O1438" s="13">
        <v>1.0433252988422408</v>
      </c>
    </row>
    <row r="1439" spans="1:15" x14ac:dyDescent="0.3">
      <c r="A1439" s="27"/>
      <c r="B1439" s="10">
        <v>8</v>
      </c>
      <c r="C1439" s="10">
        <v>43</v>
      </c>
      <c r="D1439" s="13">
        <v>0.81959000000000004</v>
      </c>
      <c r="E1439" s="13">
        <v>1.0131323313361862</v>
      </c>
      <c r="F1439" s="13">
        <v>0.91213956832825593</v>
      </c>
      <c r="G1439" s="13">
        <v>1.4707323594395136</v>
      </c>
      <c r="H1439" s="13">
        <v>0.89853573779517293</v>
      </c>
      <c r="I1439" s="13">
        <v>45.870249378759588</v>
      </c>
      <c r="J1439" s="13">
        <v>46.243150665736358</v>
      </c>
      <c r="K1439" s="10">
        <v>64</v>
      </c>
      <c r="L1439" s="13">
        <v>0.77707274763349499</v>
      </c>
      <c r="M1439" s="13">
        <v>1.0667499855525486</v>
      </c>
      <c r="N1439" s="13">
        <v>1.0754221085054967</v>
      </c>
      <c r="O1439" s="13">
        <v>0.94812375411302596</v>
      </c>
    </row>
    <row r="1440" spans="1:15" x14ac:dyDescent="0.3">
      <c r="A1440" s="27"/>
      <c r="B1440" s="10">
        <v>8</v>
      </c>
      <c r="C1440" s="10">
        <v>50</v>
      </c>
      <c r="D1440" s="13">
        <v>0.94726999999999995</v>
      </c>
      <c r="E1440" s="13">
        <v>1.1699347377139173</v>
      </c>
      <c r="F1440" s="13">
        <v>1.0533113332028239</v>
      </c>
      <c r="G1440" s="13">
        <v>1.5073759019065303</v>
      </c>
      <c r="H1440" s="13">
        <v>0.89932574552256828</v>
      </c>
      <c r="I1440" s="13">
        <v>45.790642232006391</v>
      </c>
      <c r="J1440" s="13">
        <v>46.169863580802321</v>
      </c>
      <c r="K1440" s="10">
        <v>64</v>
      </c>
      <c r="L1440" s="13">
        <v>0.89734023194009815</v>
      </c>
      <c r="M1440" s="13">
        <v>0.9158128446401278</v>
      </c>
      <c r="N1440" s="13">
        <v>0.92339727161604646</v>
      </c>
      <c r="O1440" s="13">
        <v>0.94729088004486384</v>
      </c>
    </row>
    <row r="1441" spans="1:19" x14ac:dyDescent="0.3">
      <c r="A1441" s="27"/>
      <c r="B1441" s="10">
        <v>8</v>
      </c>
      <c r="C1441" s="10">
        <v>50</v>
      </c>
      <c r="D1441" s="13">
        <v>1.080546</v>
      </c>
      <c r="E1441" s="13">
        <v>1.562231313177205</v>
      </c>
      <c r="F1441" s="13">
        <v>1.4065023408649793</v>
      </c>
      <c r="G1441" s="13">
        <v>1.0769643622135243</v>
      </c>
      <c r="H1441" s="13">
        <v>0.76825040997477423</v>
      </c>
      <c r="I1441" s="13">
        <v>47.700067995774759</v>
      </c>
      <c r="J1441" s="13">
        <v>47.030686660188337</v>
      </c>
      <c r="K1441" s="10">
        <v>64</v>
      </c>
      <c r="L1441" s="13">
        <v>1.1982318019292035</v>
      </c>
      <c r="M1441" s="13">
        <v>0.95400135991549517</v>
      </c>
      <c r="N1441" s="13">
        <v>0.94061373320376673</v>
      </c>
      <c r="O1441" s="13">
        <v>1.1089132734091871</v>
      </c>
    </row>
    <row r="1442" spans="1:19" x14ac:dyDescent="0.3">
      <c r="A1442" s="27"/>
      <c r="B1442" s="10">
        <v>8</v>
      </c>
      <c r="C1442" s="10">
        <v>48</v>
      </c>
      <c r="D1442" s="13">
        <v>1.1748780000000001</v>
      </c>
      <c r="E1442" s="13">
        <v>1.4143516361903861</v>
      </c>
      <c r="F1442" s="13">
        <v>1.2733638548457038</v>
      </c>
      <c r="G1442" s="13">
        <v>1.4784002626881207</v>
      </c>
      <c r="H1442" s="13">
        <v>0.92265694171314649</v>
      </c>
      <c r="I1442" s="13">
        <v>45.66194394091859</v>
      </c>
      <c r="J1442" s="13">
        <v>46.227814859239146</v>
      </c>
      <c r="K1442" s="10">
        <v>64</v>
      </c>
      <c r="L1442" s="13">
        <v>1.0848080532627824</v>
      </c>
      <c r="M1442" s="13">
        <v>0.95129049876913729</v>
      </c>
      <c r="N1442" s="13">
        <v>0.96307947623414891</v>
      </c>
      <c r="O1442" s="13">
        <v>0.92333676625384276</v>
      </c>
    </row>
    <row r="1443" spans="1:19" x14ac:dyDescent="0.3">
      <c r="A1443" s="27"/>
      <c r="B1443" s="10">
        <v>8</v>
      </c>
      <c r="C1443" s="10">
        <v>46</v>
      </c>
      <c r="D1443" s="13">
        <v>0.82597799999999999</v>
      </c>
      <c r="E1443" s="13">
        <v>1.1556761756246476</v>
      </c>
      <c r="F1443" s="13">
        <v>1.0404741171089154</v>
      </c>
      <c r="G1443" s="13">
        <v>1.2817737640686964</v>
      </c>
      <c r="H1443" s="13">
        <v>0.79384771463136528</v>
      </c>
      <c r="I1443" s="13">
        <v>47.085670754811687</v>
      </c>
      <c r="J1443" s="13">
        <v>46.621067856477993</v>
      </c>
      <c r="K1443" s="10">
        <v>64</v>
      </c>
      <c r="L1443" s="13">
        <v>0.88640391130624918</v>
      </c>
      <c r="M1443" s="13">
        <v>1.0236015381480801</v>
      </c>
      <c r="N1443" s="13">
        <v>1.013501475140826</v>
      </c>
      <c r="O1443" s="13">
        <v>1.0731568047892912</v>
      </c>
    </row>
    <row r="1444" spans="1:19" x14ac:dyDescent="0.3">
      <c r="A1444" s="27"/>
      <c r="B1444" s="10">
        <v>8</v>
      </c>
      <c r="C1444" s="10">
        <v>45</v>
      </c>
      <c r="D1444" s="13">
        <v>0.71601800000000004</v>
      </c>
      <c r="E1444" s="13">
        <v>1.2768085588480731</v>
      </c>
      <c r="F1444" s="13">
        <v>1.1495315781399609</v>
      </c>
      <c r="G1444" s="13">
        <v>1.8137728275028129</v>
      </c>
      <c r="H1444" s="13">
        <v>0.62287806060845896</v>
      </c>
      <c r="I1444" s="13">
        <v>47.389429860126704</v>
      </c>
      <c r="J1444" s="13">
        <v>45.557069729609758</v>
      </c>
      <c r="K1444" s="10">
        <v>64</v>
      </c>
      <c r="L1444" s="13">
        <v>0.97931247906923602</v>
      </c>
      <c r="M1444" s="13">
        <v>1.053098441336149</v>
      </c>
      <c r="N1444" s="13">
        <v>1.0123793273246613</v>
      </c>
      <c r="O1444" s="13">
        <v>1.3677204750009579</v>
      </c>
    </row>
    <row r="1445" spans="1:19" x14ac:dyDescent="0.3">
      <c r="A1445" s="27"/>
      <c r="B1445" s="10">
        <v>8</v>
      </c>
      <c r="C1445" s="10">
        <v>48</v>
      </c>
      <c r="D1445" s="13">
        <v>1.200515</v>
      </c>
      <c r="E1445" s="13">
        <v>1.4060316484675079</v>
      </c>
      <c r="F1445" s="13">
        <v>1.2658732341485699</v>
      </c>
      <c r="G1445" s="13">
        <v>1.0958886746668957</v>
      </c>
      <c r="H1445" s="13">
        <v>0.9483690527728631</v>
      </c>
      <c r="I1445" s="13">
        <v>46.221270228483306</v>
      </c>
      <c r="J1445" s="13">
        <v>46.992838035281594</v>
      </c>
      <c r="K1445" s="10">
        <v>64</v>
      </c>
      <c r="L1445" s="13">
        <v>1.0784266206304163</v>
      </c>
      <c r="M1445" s="13">
        <v>0.96294312976006891</v>
      </c>
      <c r="N1445" s="13">
        <v>0.97901745906836657</v>
      </c>
      <c r="O1445" s="13">
        <v>0.89830332868012164</v>
      </c>
    </row>
    <row r="1446" spans="1:19" x14ac:dyDescent="0.3">
      <c r="A1446" s="27"/>
      <c r="B1446" s="10">
        <v>8</v>
      </c>
      <c r="C1446" s="10">
        <v>46</v>
      </c>
      <c r="D1446" s="13">
        <v>1.012537</v>
      </c>
      <c r="E1446" s="13">
        <v>1.4235166752112465</v>
      </c>
      <c r="F1446" s="13">
        <v>1.2816152890144008</v>
      </c>
      <c r="G1446" s="13">
        <v>1.4114874531538404</v>
      </c>
      <c r="H1446" s="13">
        <v>0.7900475350747963</v>
      </c>
      <c r="I1446" s="13">
        <v>46.856644813093951</v>
      </c>
      <c r="J1446" s="13">
        <v>46.361640478307706</v>
      </c>
      <c r="K1446" s="10">
        <v>64</v>
      </c>
      <c r="L1446" s="13">
        <v>1.091837640448807</v>
      </c>
      <c r="M1446" s="13">
        <v>1.0186227133281294</v>
      </c>
      <c r="N1446" s="13">
        <v>1.0078617495284283</v>
      </c>
      <c r="O1446" s="13">
        <v>1.0783187581775353</v>
      </c>
    </row>
    <row r="1447" spans="1:19" x14ac:dyDescent="0.3">
      <c r="A1447" s="27"/>
      <c r="B1447" s="10">
        <v>8</v>
      </c>
      <c r="C1447" s="10">
        <v>46</v>
      </c>
      <c r="D1447" s="13">
        <v>1.057677</v>
      </c>
      <c r="E1447" s="13">
        <v>1.2897135115574219</v>
      </c>
      <c r="F1447" s="13">
        <v>1.1611501176234234</v>
      </c>
      <c r="G1447" s="13">
        <v>1.1636684839613722</v>
      </c>
      <c r="H1447" s="13">
        <v>0.9108873899653851</v>
      </c>
      <c r="I1447" s="13">
        <v>46.385563912354172</v>
      </c>
      <c r="J1447" s="13">
        <v>46.857278416692637</v>
      </c>
      <c r="K1447" s="10">
        <v>64</v>
      </c>
      <c r="L1447" s="13">
        <v>0.98921058097533965</v>
      </c>
      <c r="M1447" s="13">
        <v>1.0083818241816125</v>
      </c>
      <c r="N1447" s="13">
        <v>1.0186364873194051</v>
      </c>
      <c r="O1447" s="13">
        <v>0.9352671760616329</v>
      </c>
    </row>
    <row r="1448" spans="1:19" x14ac:dyDescent="0.3">
      <c r="A1448" s="27"/>
      <c r="B1448" s="10">
        <v>9</v>
      </c>
      <c r="C1448" s="10">
        <v>53</v>
      </c>
      <c r="D1448" s="13">
        <v>0.98075800000000002</v>
      </c>
      <c r="E1448" s="13">
        <v>1.3341554643331894</v>
      </c>
      <c r="F1448" s="13">
        <v>1.2283908621955417</v>
      </c>
      <c r="G1448" s="13">
        <v>1.5457588463808796</v>
      </c>
      <c r="H1448" s="13">
        <v>0.79840873958233483</v>
      </c>
      <c r="I1448" s="13">
        <v>51.177044804616344</v>
      </c>
      <c r="J1448" s="13">
        <v>50.547338845472744</v>
      </c>
      <c r="K1448" s="10">
        <v>81</v>
      </c>
      <c r="L1448" s="13">
        <v>1.0667052273424533</v>
      </c>
      <c r="M1448" s="13">
        <v>0.96560461895502536</v>
      </c>
      <c r="N1448" s="13">
        <v>0.95372337444288191</v>
      </c>
      <c r="O1448" s="13">
        <v>1.0876334705834194</v>
      </c>
    </row>
    <row r="1449" spans="1:19" x14ac:dyDescent="0.3">
      <c r="A1449" s="27"/>
      <c r="B1449" s="10">
        <v>9</v>
      </c>
      <c r="C1449" s="10">
        <v>51</v>
      </c>
      <c r="D1449" s="13">
        <v>1.19563</v>
      </c>
      <c r="E1449" s="13">
        <v>1.4681920714223748</v>
      </c>
      <c r="F1449" s="13">
        <v>1.3518017747538775</v>
      </c>
      <c r="G1449" s="13">
        <v>2.4134989300992089</v>
      </c>
      <c r="H1449" s="13">
        <v>0.88447139390513696</v>
      </c>
      <c r="I1449" s="13">
        <v>47.799260664556144</v>
      </c>
      <c r="J1449" s="13">
        <v>47.944118594317757</v>
      </c>
      <c r="K1449" s="10">
        <v>81</v>
      </c>
      <c r="L1449" s="13">
        <v>1.1738723103845639</v>
      </c>
      <c r="M1449" s="13">
        <v>0.93724040518737539</v>
      </c>
      <c r="N1449" s="13">
        <v>0.94008075675132863</v>
      </c>
      <c r="O1449" s="13">
        <v>0.98180232211015439</v>
      </c>
    </row>
    <row r="1450" spans="1:19" x14ac:dyDescent="0.3">
      <c r="A1450" s="27"/>
      <c r="B1450" s="10">
        <v>9</v>
      </c>
      <c r="C1450" s="10">
        <v>52</v>
      </c>
      <c r="D1450" s="13">
        <v>0.85088900000000001</v>
      </c>
      <c r="E1450" s="13">
        <v>1.1494747068042281</v>
      </c>
      <c r="F1450" s="13">
        <v>1.0583505924993026</v>
      </c>
      <c r="G1450" s="13">
        <v>1.5966476397382534</v>
      </c>
      <c r="H1450" s="13">
        <v>0.80397649515234781</v>
      </c>
      <c r="I1450" s="13">
        <v>50.974268624414108</v>
      </c>
      <c r="J1450" s="13">
        <v>50.394672465400625</v>
      </c>
      <c r="K1450" s="10">
        <v>81</v>
      </c>
      <c r="L1450" s="13">
        <v>0.91904632647802698</v>
      </c>
      <c r="M1450" s="13">
        <v>0.98027439662334825</v>
      </c>
      <c r="N1450" s="13">
        <v>0.96912831664231969</v>
      </c>
      <c r="O1450" s="13">
        <v>1.0801013134239918</v>
      </c>
    </row>
    <row r="1451" spans="1:19" x14ac:dyDescent="0.3">
      <c r="A1451" s="27"/>
      <c r="B1451" s="10">
        <v>9</v>
      </c>
      <c r="C1451" s="10">
        <v>50</v>
      </c>
      <c r="D1451" s="13">
        <v>1.466693</v>
      </c>
      <c r="E1451" s="13">
        <v>1.8404181349644551</v>
      </c>
      <c r="F1451" s="13">
        <v>1.6945197767782043</v>
      </c>
      <c r="G1451" s="13">
        <v>1.2713190582158331</v>
      </c>
      <c r="H1451" s="13">
        <v>0.86555083044744863</v>
      </c>
      <c r="I1451" s="13">
        <v>51.396085351325461</v>
      </c>
      <c r="J1451" s="13">
        <v>51.370658209967885</v>
      </c>
      <c r="K1451" s="10">
        <v>81</v>
      </c>
      <c r="L1451" s="13">
        <v>1.4714804215441502</v>
      </c>
      <c r="M1451" s="13">
        <v>1.0279217070265092</v>
      </c>
      <c r="N1451" s="13">
        <v>1.0274131641993578</v>
      </c>
      <c r="O1451" s="13">
        <v>1.0032640924475333</v>
      </c>
    </row>
    <row r="1452" spans="1:19" x14ac:dyDescent="0.3">
      <c r="A1452" s="27"/>
      <c r="B1452" s="10">
        <v>9</v>
      </c>
      <c r="C1452" s="10">
        <v>52</v>
      </c>
      <c r="D1452" s="13">
        <v>1.5422340000000001</v>
      </c>
      <c r="E1452" s="13">
        <v>1.9279563002472992</v>
      </c>
      <c r="F1452" s="13">
        <v>1.775118391558494</v>
      </c>
      <c r="G1452" s="13">
        <v>1.2871834628391661</v>
      </c>
      <c r="H1452" s="13">
        <v>0.86880627643431196</v>
      </c>
      <c r="I1452" s="13">
        <v>51.31919312357369</v>
      </c>
      <c r="J1452" s="13">
        <v>51.323064996097884</v>
      </c>
      <c r="K1452" s="10">
        <v>81</v>
      </c>
      <c r="L1452" s="13">
        <v>1.5414703297636154</v>
      </c>
      <c r="M1452" s="13">
        <v>0.98690756006872482</v>
      </c>
      <c r="N1452" s="13">
        <v>0.98698201915572858</v>
      </c>
      <c r="O1452" s="13">
        <v>0.99950482855624723</v>
      </c>
    </row>
    <row r="1453" spans="1:19" x14ac:dyDescent="0.3">
      <c r="A1453" s="27"/>
      <c r="B1453" s="10">
        <v>9</v>
      </c>
      <c r="C1453" s="10">
        <v>56</v>
      </c>
      <c r="D1453" s="13">
        <v>1.4018349999999999</v>
      </c>
      <c r="E1453" s="13">
        <v>1.7320117435658668</v>
      </c>
      <c r="F1453" s="13">
        <v>1.5947072555558932</v>
      </c>
      <c r="G1453" s="13">
        <v>1.0636167993964101</v>
      </c>
      <c r="H1453" s="13">
        <v>0.87905475761527108</v>
      </c>
      <c r="I1453" s="13">
        <v>51.897656783273334</v>
      </c>
      <c r="J1453" s="13">
        <v>51.993764986426157</v>
      </c>
      <c r="K1453" s="10">
        <v>81</v>
      </c>
      <c r="L1453" s="13">
        <v>1.3848056167904168</v>
      </c>
      <c r="M1453" s="13">
        <v>0.92674387112988099</v>
      </c>
      <c r="N1453" s="13">
        <v>0.92846008904332422</v>
      </c>
      <c r="O1453" s="13">
        <v>0.98785207730611435</v>
      </c>
    </row>
    <row r="1454" spans="1:19" x14ac:dyDescent="0.3">
      <c r="A1454" s="27">
        <v>0.85</v>
      </c>
      <c r="B1454" s="10">
        <v>4</v>
      </c>
      <c r="C1454" s="10">
        <v>25</v>
      </c>
      <c r="D1454" s="13">
        <v>0.46048800000000001</v>
      </c>
      <c r="E1454" s="13">
        <v>0.74837371349954207</v>
      </c>
      <c r="F1454" s="13">
        <v>0.47642950313395999</v>
      </c>
      <c r="G1454" s="13">
        <v>1.2912663199329659</v>
      </c>
      <c r="H1454" s="13">
        <v>0.96653963906706752</v>
      </c>
      <c r="I1454" s="13">
        <v>26.71637408359766</v>
      </c>
      <c r="J1454" s="13">
        <v>27.883553048029199</v>
      </c>
      <c r="K1454" s="10">
        <v>16</v>
      </c>
      <c r="L1454" s="13">
        <v>0.3214683764768681</v>
      </c>
      <c r="M1454" s="13">
        <v>1.0686549633439064</v>
      </c>
      <c r="N1454" s="13">
        <v>1.1153421219211679</v>
      </c>
      <c r="O1454" s="13">
        <v>0.69810369972044461</v>
      </c>
    </row>
    <row r="1455" spans="1:19" x14ac:dyDescent="0.3">
      <c r="A1455" s="27"/>
      <c r="B1455" s="10">
        <v>4</v>
      </c>
      <c r="C1455" s="10">
        <v>29</v>
      </c>
      <c r="D1455" s="13">
        <v>0.57299900000000004</v>
      </c>
      <c r="E1455" s="13">
        <v>1.3653888421901679</v>
      </c>
      <c r="F1455" s="13">
        <v>0.86923353390834002</v>
      </c>
      <c r="G1455" s="13">
        <v>1.4455952029008157</v>
      </c>
      <c r="H1455" s="13">
        <v>0.659200292726422</v>
      </c>
      <c r="I1455" s="13">
        <v>28.254389234895942</v>
      </c>
      <c r="J1455" s="13">
        <v>28.192210813964898</v>
      </c>
      <c r="K1455" s="10">
        <v>16</v>
      </c>
      <c r="L1455" s="13">
        <v>0.58651089213968299</v>
      </c>
      <c r="M1455" s="13">
        <v>0.97428928396192904</v>
      </c>
      <c r="N1455" s="13">
        <v>0.97214520048154818</v>
      </c>
      <c r="O1455" s="13">
        <v>1.0235810047481462</v>
      </c>
      <c r="P1455" s="3"/>
      <c r="Q1455" s="3"/>
      <c r="R1455" s="3"/>
      <c r="S1455" s="3"/>
    </row>
    <row r="1456" spans="1:19" x14ac:dyDescent="0.3">
      <c r="A1456" s="27"/>
      <c r="B1456" s="10">
        <v>4</v>
      </c>
      <c r="C1456" s="10">
        <v>24</v>
      </c>
      <c r="D1456" s="13">
        <v>0.59277000000000002</v>
      </c>
      <c r="E1456" s="13">
        <v>0.96456358999991043</v>
      </c>
      <c r="F1456" s="13">
        <v>0.61406025309980006</v>
      </c>
      <c r="G1456" s="13">
        <v>1.1606415731549524</v>
      </c>
      <c r="H1456" s="13">
        <v>0.96532872304903949</v>
      </c>
      <c r="I1456" s="13">
        <v>26.459968254113747</v>
      </c>
      <c r="J1456" s="13">
        <v>27.622303554473174</v>
      </c>
      <c r="K1456" s="10">
        <v>16</v>
      </c>
      <c r="L1456" s="13">
        <v>0.4143340228186147</v>
      </c>
      <c r="M1456" s="13">
        <v>1.1024986772547394</v>
      </c>
      <c r="N1456" s="13">
        <v>1.1509293147697155</v>
      </c>
      <c r="O1456" s="13">
        <v>0.69897940654657742</v>
      </c>
      <c r="P1456" s="3"/>
      <c r="Q1456" s="3"/>
      <c r="R1456" s="3"/>
      <c r="S1456" s="3"/>
    </row>
    <row r="1457" spans="1:19" x14ac:dyDescent="0.3">
      <c r="A1457" s="27"/>
      <c r="B1457" s="10">
        <v>4</v>
      </c>
      <c r="C1457" s="10">
        <v>27</v>
      </c>
      <c r="D1457" s="13">
        <v>0.64536099999999996</v>
      </c>
      <c r="E1457" s="13">
        <v>1.9863468026422781</v>
      </c>
      <c r="F1457" s="13">
        <v>1.2645476493412002</v>
      </c>
      <c r="G1457" s="13">
        <v>1.90664314479893</v>
      </c>
      <c r="H1457" s="13">
        <v>0.51034929394413719</v>
      </c>
      <c r="I1457" s="13">
        <v>29.771889113821313</v>
      </c>
      <c r="J1457" s="13">
        <v>29.11430669776113</v>
      </c>
      <c r="K1457" s="10">
        <v>16</v>
      </c>
      <c r="L1457" s="13">
        <v>0.85324707461925287</v>
      </c>
      <c r="M1457" s="13">
        <v>1.1026625597711597</v>
      </c>
      <c r="N1457" s="13">
        <v>1.0783076554726345</v>
      </c>
      <c r="O1457" s="13">
        <v>1.322123702267805</v>
      </c>
      <c r="P1457" s="3"/>
      <c r="Q1457" s="3"/>
      <c r="R1457" s="3"/>
      <c r="S1457" s="3"/>
    </row>
    <row r="1458" spans="1:19" x14ac:dyDescent="0.3">
      <c r="A1458" s="27"/>
      <c r="B1458" s="10">
        <v>4</v>
      </c>
      <c r="C1458" s="10">
        <v>26</v>
      </c>
      <c r="D1458" s="13">
        <v>0.51359100000000002</v>
      </c>
      <c r="E1458" s="13">
        <v>0.91940454083861545</v>
      </c>
      <c r="F1458" s="13">
        <v>0.58531110950240006</v>
      </c>
      <c r="G1458" s="13">
        <v>1.3078704036462188</v>
      </c>
      <c r="H1458" s="13">
        <v>0.87746668679606543</v>
      </c>
      <c r="I1458" s="13">
        <v>27.105874060108174</v>
      </c>
      <c r="J1458" s="13">
        <v>27.916761215455704</v>
      </c>
      <c r="K1458" s="10">
        <v>16</v>
      </c>
      <c r="L1458" s="13">
        <v>0.39493568485557312</v>
      </c>
      <c r="M1458" s="13">
        <v>1.0425336176964684</v>
      </c>
      <c r="N1458" s="13">
        <v>1.0737215852098347</v>
      </c>
      <c r="O1458" s="13">
        <v>0.76896924762227747</v>
      </c>
      <c r="P1458" s="3"/>
      <c r="Q1458" s="3"/>
      <c r="R1458" s="3"/>
      <c r="S1458" s="3"/>
    </row>
    <row r="1459" spans="1:19" x14ac:dyDescent="0.3">
      <c r="A1459" s="27"/>
      <c r="B1459" s="10">
        <v>4</v>
      </c>
      <c r="C1459" s="10">
        <v>28</v>
      </c>
      <c r="D1459" s="13">
        <v>0.66652199999999995</v>
      </c>
      <c r="E1459" s="13">
        <v>1.0894225263292461</v>
      </c>
      <c r="F1459" s="13">
        <v>0.69354792072384008</v>
      </c>
      <c r="G1459" s="13">
        <v>2.0509020233084905</v>
      </c>
      <c r="H1459" s="13">
        <v>0.96103236717135021</v>
      </c>
      <c r="I1459" s="13">
        <v>28.257674577931578</v>
      </c>
      <c r="J1459" s="13">
        <v>29.402824454780248</v>
      </c>
      <c r="K1459" s="10">
        <v>16</v>
      </c>
      <c r="L1459" s="13">
        <v>0.46796792099861101</v>
      </c>
      <c r="M1459" s="13">
        <v>1.0092026634975564</v>
      </c>
      <c r="N1459" s="13">
        <v>1.0501008733850088</v>
      </c>
      <c r="O1459" s="13">
        <v>0.70210423811758804</v>
      </c>
    </row>
    <row r="1460" spans="1:19" x14ac:dyDescent="0.3">
      <c r="A1460" s="27"/>
      <c r="B1460" s="10">
        <v>4</v>
      </c>
      <c r="C1460" s="10">
        <v>27</v>
      </c>
      <c r="D1460" s="13">
        <v>0.57977599999999996</v>
      </c>
      <c r="E1460" s="13">
        <v>1.0804650020710653</v>
      </c>
      <c r="F1460" s="13">
        <v>0.68784538366962</v>
      </c>
      <c r="G1460" s="13">
        <v>1.0441243168301579</v>
      </c>
      <c r="H1460" s="13">
        <v>0.84288709899734238</v>
      </c>
      <c r="I1460" s="13">
        <v>26.716700237670949</v>
      </c>
      <c r="J1460" s="13">
        <v>27.389269041823585</v>
      </c>
      <c r="K1460" s="10">
        <v>16</v>
      </c>
      <c r="L1460" s="13">
        <v>0.46412016321585287</v>
      </c>
      <c r="M1460" s="13">
        <v>0.98950741621003513</v>
      </c>
      <c r="N1460" s="13">
        <v>1.0144173719193921</v>
      </c>
      <c r="O1460" s="13">
        <v>0.80051634289079387</v>
      </c>
      <c r="P1460" s="2"/>
      <c r="Q1460" s="2"/>
      <c r="R1460" s="2"/>
      <c r="S1460" s="5"/>
    </row>
    <row r="1461" spans="1:19" x14ac:dyDescent="0.3">
      <c r="A1461" s="27"/>
      <c r="B1461" s="10">
        <v>4</v>
      </c>
      <c r="C1461" s="10">
        <v>27</v>
      </c>
      <c r="D1461" s="13">
        <v>0.57090600000000002</v>
      </c>
      <c r="E1461" s="13">
        <v>1.16717529708356</v>
      </c>
      <c r="F1461" s="13">
        <v>0.74304687194240004</v>
      </c>
      <c r="G1461" s="13">
        <v>1.0299211798710639</v>
      </c>
      <c r="H1461" s="13">
        <v>0.76833107244983578</v>
      </c>
      <c r="I1461" s="13">
        <v>26.986518069942782</v>
      </c>
      <c r="J1461" s="13">
        <v>27.360862767905395</v>
      </c>
      <c r="K1461" s="10">
        <v>16</v>
      </c>
      <c r="L1461" s="13">
        <v>0.50136708578766487</v>
      </c>
      <c r="M1461" s="13">
        <v>0.9995006692571401</v>
      </c>
      <c r="N1461" s="13">
        <v>1.0133652877001997</v>
      </c>
      <c r="O1461" s="13">
        <v>0.87819550992223738</v>
      </c>
      <c r="P1461" s="3"/>
      <c r="Q1461" s="3"/>
      <c r="R1461" s="3"/>
      <c r="S1461" s="3"/>
    </row>
    <row r="1462" spans="1:19" x14ac:dyDescent="0.3">
      <c r="A1462" s="27"/>
      <c r="B1462" s="10">
        <v>4</v>
      </c>
      <c r="C1462" s="10">
        <v>28</v>
      </c>
      <c r="D1462" s="13">
        <v>0.62962899999999999</v>
      </c>
      <c r="E1462" s="13">
        <v>2.0502706371819674</v>
      </c>
      <c r="F1462" s="13">
        <v>1.30524282633472</v>
      </c>
      <c r="G1462" s="13">
        <v>1.2057019766301382</v>
      </c>
      <c r="H1462" s="13">
        <v>0.48238457036233978</v>
      </c>
      <c r="I1462" s="13">
        <v>28.481865671810915</v>
      </c>
      <c r="J1462" s="13">
        <v>27.712424361423544</v>
      </c>
      <c r="K1462" s="10">
        <v>16</v>
      </c>
      <c r="L1462" s="13">
        <v>0.88070593766717631</v>
      </c>
      <c r="M1462" s="13">
        <v>1.0172094882789613</v>
      </c>
      <c r="N1462" s="13">
        <v>0.98972944147941233</v>
      </c>
      <c r="O1462" s="13">
        <v>1.3987696527116387</v>
      </c>
      <c r="P1462" s="3"/>
      <c r="Q1462" s="3"/>
      <c r="R1462" s="3"/>
      <c r="S1462" s="3"/>
    </row>
    <row r="1463" spans="1:19" x14ac:dyDescent="0.3">
      <c r="A1463" s="27"/>
      <c r="B1463" s="10">
        <v>4</v>
      </c>
      <c r="C1463" s="10">
        <v>29</v>
      </c>
      <c r="D1463" s="13">
        <v>0.796489</v>
      </c>
      <c r="E1463" s="13">
        <v>1.6939564501107156</v>
      </c>
      <c r="F1463" s="13">
        <v>1.07840616967008</v>
      </c>
      <c r="G1463" s="13">
        <v>1.8347066536215075</v>
      </c>
      <c r="H1463" s="13">
        <v>0.73857978783974532</v>
      </c>
      <c r="I1463" s="13">
        <v>28.715094155884035</v>
      </c>
      <c r="J1463" s="13">
        <v>28.970433715406283</v>
      </c>
      <c r="K1463" s="10">
        <v>16</v>
      </c>
      <c r="L1463" s="13">
        <v>0.72764906091259152</v>
      </c>
      <c r="M1463" s="13">
        <v>0.99017566054772532</v>
      </c>
      <c r="N1463" s="13">
        <v>0.99898047294504422</v>
      </c>
      <c r="O1463" s="13">
        <v>0.91357075981286817</v>
      </c>
      <c r="P1463" s="3"/>
      <c r="Q1463" s="3"/>
      <c r="R1463" s="3"/>
      <c r="S1463" s="3"/>
    </row>
    <row r="1464" spans="1:19" x14ac:dyDescent="0.3">
      <c r="A1464" s="27"/>
      <c r="B1464" s="10">
        <v>4</v>
      </c>
      <c r="C1464" s="10">
        <v>28</v>
      </c>
      <c r="D1464" s="13">
        <v>0.64215900000000004</v>
      </c>
      <c r="E1464" s="13">
        <v>1.1154773795563033</v>
      </c>
      <c r="F1464" s="13">
        <v>0.71013495545432004</v>
      </c>
      <c r="G1464" s="13">
        <v>1.0989899999278685</v>
      </c>
      <c r="H1464" s="13">
        <v>0.90427741243799031</v>
      </c>
      <c r="I1464" s="13">
        <v>26.580870350103776</v>
      </c>
      <c r="J1464" s="13">
        <v>27.499000408019004</v>
      </c>
      <c r="K1464" s="10">
        <v>16</v>
      </c>
      <c r="L1464" s="13">
        <v>0.47915993805527418</v>
      </c>
      <c r="M1464" s="13">
        <v>0.94931679821799198</v>
      </c>
      <c r="N1464" s="13">
        <v>0.98210715742925014</v>
      </c>
      <c r="O1464" s="13">
        <v>0.74617024452709402</v>
      </c>
      <c r="P1464" s="3"/>
      <c r="Q1464" s="3"/>
      <c r="R1464" s="3"/>
      <c r="S1464" s="3"/>
    </row>
    <row r="1465" spans="1:19" x14ac:dyDescent="0.3">
      <c r="A1465" s="27"/>
      <c r="B1465" s="10">
        <v>4</v>
      </c>
      <c r="C1465" s="10">
        <v>29</v>
      </c>
      <c r="D1465" s="13">
        <v>0.58127499999999999</v>
      </c>
      <c r="E1465" s="13">
        <v>0.94464974896130682</v>
      </c>
      <c r="F1465" s="13">
        <v>0.60138270815084005</v>
      </c>
      <c r="G1465" s="13">
        <v>1.444309171430018</v>
      </c>
      <c r="H1465" s="13">
        <v>0.96656420632267892</v>
      </c>
      <c r="I1465" s="13">
        <v>27.022361517569319</v>
      </c>
      <c r="J1465" s="13">
        <v>28.189638751023303</v>
      </c>
      <c r="K1465" s="10">
        <v>16</v>
      </c>
      <c r="L1465" s="13">
        <v>0.40577991404565572</v>
      </c>
      <c r="M1465" s="13">
        <v>0.93180556957135585</v>
      </c>
      <c r="N1465" s="13">
        <v>0.97205650865597593</v>
      </c>
      <c r="O1465" s="13">
        <v>0.69808595595140976</v>
      </c>
      <c r="P1465" s="3"/>
      <c r="Q1465" s="3"/>
      <c r="R1465" s="3"/>
      <c r="S1465" s="3"/>
    </row>
    <row r="1466" spans="1:19" x14ac:dyDescent="0.3">
      <c r="A1466" s="27"/>
      <c r="B1466" s="10">
        <v>4</v>
      </c>
      <c r="C1466" s="10">
        <v>28</v>
      </c>
      <c r="D1466" s="13">
        <v>0.74828399999999995</v>
      </c>
      <c r="E1466" s="13">
        <v>1.427789537093251</v>
      </c>
      <c r="F1466" s="13">
        <v>0.90895905009311995</v>
      </c>
      <c r="G1466" s="13">
        <v>1.5676963713875738</v>
      </c>
      <c r="H1466" s="13">
        <v>0.82323180557291409</v>
      </c>
      <c r="I1466" s="13">
        <v>27.84246552048349</v>
      </c>
      <c r="J1466" s="13">
        <v>28.436413150938414</v>
      </c>
      <c r="K1466" s="10">
        <v>16</v>
      </c>
      <c r="L1466" s="13">
        <v>0.61331548150415816</v>
      </c>
      <c r="M1466" s="13">
        <v>0.99437376858869608</v>
      </c>
      <c r="N1466" s="13">
        <v>1.0155861839620861</v>
      </c>
      <c r="O1466" s="13">
        <v>0.81962928714787198</v>
      </c>
      <c r="P1466" s="3"/>
      <c r="Q1466" s="3"/>
      <c r="R1466" s="3"/>
      <c r="S1466" s="3"/>
    </row>
    <row r="1467" spans="1:19" x14ac:dyDescent="0.3">
      <c r="A1467" s="27"/>
      <c r="B1467" s="10">
        <v>4</v>
      </c>
      <c r="C1467" s="10">
        <v>27</v>
      </c>
      <c r="D1467" s="13">
        <v>0.63173599999999996</v>
      </c>
      <c r="E1467" s="13">
        <v>1.0152514460164968</v>
      </c>
      <c r="F1467" s="13">
        <v>0.64632914445888001</v>
      </c>
      <c r="G1467" s="13">
        <v>1.3065500343028478</v>
      </c>
      <c r="H1467" s="13">
        <v>0.97742149710563075</v>
      </c>
      <c r="I1467" s="13">
        <v>26.703414080183173</v>
      </c>
      <c r="J1467" s="13">
        <v>27.914120476768964</v>
      </c>
      <c r="K1467" s="10">
        <v>16</v>
      </c>
      <c r="L1467" s="13">
        <v>0.43610729262595305</v>
      </c>
      <c r="M1467" s="13">
        <v>0.98901533630308047</v>
      </c>
      <c r="N1467" s="13">
        <v>1.0338563139544061</v>
      </c>
      <c r="O1467" s="13">
        <v>0.69033155087877385</v>
      </c>
      <c r="P1467" s="3"/>
      <c r="Q1467" s="3"/>
      <c r="R1467" s="3"/>
      <c r="S1467" s="3"/>
    </row>
    <row r="1468" spans="1:19" x14ac:dyDescent="0.3">
      <c r="A1468" s="27"/>
      <c r="B1468" s="10">
        <v>5</v>
      </c>
      <c r="C1468" s="10">
        <v>35</v>
      </c>
      <c r="D1468" s="13">
        <v>0.76463599999999998</v>
      </c>
      <c r="E1468" s="13">
        <v>1.3549636320845226</v>
      </c>
      <c r="F1468" s="13">
        <v>1.0254726930975921</v>
      </c>
      <c r="G1468" s="13">
        <v>1.2693288711266775</v>
      </c>
      <c r="H1468" s="13">
        <v>0.74564247799744299</v>
      </c>
      <c r="I1468" s="13">
        <v>32.541116481139461</v>
      </c>
      <c r="J1468" s="13">
        <v>32.570349279289943</v>
      </c>
      <c r="K1468" s="10">
        <v>25</v>
      </c>
      <c r="L1468" s="13">
        <v>0.75864051275076916</v>
      </c>
      <c r="M1468" s="13">
        <v>0.92974618517541319</v>
      </c>
      <c r="N1468" s="13">
        <v>0.93058140797971267</v>
      </c>
      <c r="O1468" s="13">
        <v>0.99215903089936808</v>
      </c>
      <c r="P1468" s="3"/>
      <c r="Q1468" s="3"/>
      <c r="R1468" s="3"/>
      <c r="S1468" s="3"/>
    </row>
    <row r="1469" spans="1:19" x14ac:dyDescent="0.3">
      <c r="A1469" s="27"/>
      <c r="B1469" s="10">
        <v>5</v>
      </c>
      <c r="C1469" s="10">
        <v>33</v>
      </c>
      <c r="D1469" s="13">
        <v>0.81796400000000002</v>
      </c>
      <c r="E1469" s="13">
        <v>1.350181965800362</v>
      </c>
      <c r="F1469" s="13">
        <v>1.0218538002462993</v>
      </c>
      <c r="G1469" s="13">
        <v>1.3315754816299512</v>
      </c>
      <c r="H1469" s="13">
        <v>0.80047067379193049</v>
      </c>
      <c r="I1469" s="13">
        <v>32.329222112670301</v>
      </c>
      <c r="J1469" s="13">
        <v>32.632595889793222</v>
      </c>
      <c r="K1469" s="10">
        <v>25</v>
      </c>
      <c r="L1469" s="13">
        <v>0.75596327059037394</v>
      </c>
      <c r="M1469" s="13">
        <v>0.97967339735364545</v>
      </c>
      <c r="N1469" s="13">
        <v>0.98886654211494618</v>
      </c>
      <c r="O1469" s="13">
        <v>0.92420115138364756</v>
      </c>
    </row>
    <row r="1470" spans="1:19" x14ac:dyDescent="0.3">
      <c r="A1470" s="27"/>
      <c r="B1470" s="10">
        <v>5</v>
      </c>
      <c r="C1470" s="10">
        <v>32</v>
      </c>
      <c r="D1470" s="13">
        <v>0.95596199999999998</v>
      </c>
      <c r="E1470" s="13">
        <v>1.3409722459371616</v>
      </c>
      <c r="F1470" s="13">
        <v>1.0148836380905364</v>
      </c>
      <c r="G1470" s="13">
        <v>1.1632526149542317</v>
      </c>
      <c r="H1470" s="13">
        <v>0.94194246918652158</v>
      </c>
      <c r="I1470" s="13">
        <v>31.453540269021623</v>
      </c>
      <c r="J1470" s="13">
        <v>32.464273023117499</v>
      </c>
      <c r="K1470" s="10">
        <v>25</v>
      </c>
      <c r="L1470" s="13">
        <v>0.75080677307718191</v>
      </c>
      <c r="M1470" s="13">
        <v>0.98292313340692572</v>
      </c>
      <c r="N1470" s="13">
        <v>1.0145085319724219</v>
      </c>
      <c r="O1470" s="13">
        <v>0.78539395193238004</v>
      </c>
    </row>
    <row r="1471" spans="1:19" x14ac:dyDescent="0.3">
      <c r="A1471" s="27"/>
      <c r="B1471" s="10">
        <v>5</v>
      </c>
      <c r="C1471" s="10">
        <v>30</v>
      </c>
      <c r="D1471" s="13">
        <v>0.72290399999999999</v>
      </c>
      <c r="E1471" s="13">
        <v>1.6087689032938903</v>
      </c>
      <c r="F1471" s="13">
        <v>1.2175593062187324</v>
      </c>
      <c r="G1471" s="13">
        <v>2.7960396030349774</v>
      </c>
      <c r="H1471" s="13">
        <v>0.5937320640627024</v>
      </c>
      <c r="I1471" s="13">
        <v>34.827379282721466</v>
      </c>
      <c r="J1471" s="13">
        <v>34.097060011198245</v>
      </c>
      <c r="K1471" s="10">
        <v>25</v>
      </c>
      <c r="L1471" s="13">
        <v>0.90074540511079626</v>
      </c>
      <c r="M1471" s="13">
        <v>1.1609126427573822</v>
      </c>
      <c r="N1471" s="13">
        <v>1.1365686670399415</v>
      </c>
      <c r="O1471" s="13">
        <v>1.2460097123695488</v>
      </c>
    </row>
    <row r="1472" spans="1:19" x14ac:dyDescent="0.3">
      <c r="A1472" s="27"/>
      <c r="B1472" s="10">
        <v>5</v>
      </c>
      <c r="C1472" s="10">
        <v>30</v>
      </c>
      <c r="D1472" s="13">
        <v>0.43446499999999999</v>
      </c>
      <c r="E1472" s="13">
        <v>0.7429253927871321</v>
      </c>
      <c r="F1472" s="13">
        <v>0.56226579464716031</v>
      </c>
      <c r="G1472" s="13">
        <v>1.6639182411491398</v>
      </c>
      <c r="H1472" s="13">
        <v>0.77270394915742757</v>
      </c>
      <c r="I1472" s="13">
        <v>32.800398495362003</v>
      </c>
      <c r="J1472" s="13">
        <v>32.964938649312408</v>
      </c>
      <c r="K1472" s="10">
        <v>25</v>
      </c>
      <c r="L1472" s="13">
        <v>0.41596193991754177</v>
      </c>
      <c r="M1472" s="13">
        <v>1.0933466165120669</v>
      </c>
      <c r="N1472" s="13">
        <v>1.0988312883104137</v>
      </c>
      <c r="O1472" s="13">
        <v>0.95741185116762406</v>
      </c>
    </row>
    <row r="1473" spans="1:15" x14ac:dyDescent="0.3">
      <c r="A1473" s="27"/>
      <c r="B1473" s="10">
        <v>5</v>
      </c>
      <c r="C1473" s="10">
        <v>32</v>
      </c>
      <c r="D1473" s="13">
        <v>0.65289699999999995</v>
      </c>
      <c r="E1473" s="13">
        <v>1.2582985923329646</v>
      </c>
      <c r="F1473" s="13">
        <v>0.95231400728850113</v>
      </c>
      <c r="G1473" s="13">
        <v>1.3027054946517529</v>
      </c>
      <c r="H1473" s="13">
        <v>0.68559004173316385</v>
      </c>
      <c r="I1473" s="13">
        <v>32.874755285985934</v>
      </c>
      <c r="J1473" s="13">
        <v>32.603725902815022</v>
      </c>
      <c r="K1473" s="10">
        <v>25</v>
      </c>
      <c r="L1473" s="13">
        <v>0.70451801559608451</v>
      </c>
      <c r="M1473" s="13">
        <v>1.0273361026870604</v>
      </c>
      <c r="N1473" s="13">
        <v>1.0188664344629694</v>
      </c>
      <c r="O1473" s="13">
        <v>1.07906456239818</v>
      </c>
    </row>
    <row r="1474" spans="1:15" x14ac:dyDescent="0.3">
      <c r="A1474" s="27"/>
      <c r="B1474" s="10">
        <v>5</v>
      </c>
      <c r="C1474" s="10">
        <v>31</v>
      </c>
      <c r="D1474" s="13">
        <v>0.49969799999999998</v>
      </c>
      <c r="E1474" s="13">
        <v>0.87508114179660845</v>
      </c>
      <c r="F1474" s="13">
        <v>0.66228479784105809</v>
      </c>
      <c r="G1474" s="13">
        <v>1.3934121500345893</v>
      </c>
      <c r="H1474" s="13">
        <v>0.75450622093234676</v>
      </c>
      <c r="I1474" s="13">
        <v>32.620881045372855</v>
      </c>
      <c r="J1474" s="13">
        <v>32.69443255819786</v>
      </c>
      <c r="K1474" s="10">
        <v>25</v>
      </c>
      <c r="L1474" s="13">
        <v>0.48995559023955793</v>
      </c>
      <c r="M1474" s="13">
        <v>1.0522864853346081</v>
      </c>
      <c r="N1474" s="13">
        <v>1.0546591147805762</v>
      </c>
      <c r="O1474" s="13">
        <v>0.98050340453545526</v>
      </c>
    </row>
    <row r="1475" spans="1:15" x14ac:dyDescent="0.3">
      <c r="A1475" s="27"/>
      <c r="B1475" s="10">
        <v>5</v>
      </c>
      <c r="C1475" s="10">
        <v>34</v>
      </c>
      <c r="D1475" s="13">
        <v>0.90385000000000004</v>
      </c>
      <c r="E1475" s="13">
        <v>1.2430072850283602</v>
      </c>
      <c r="F1475" s="13">
        <v>0.94074113720451857</v>
      </c>
      <c r="G1475" s="13">
        <v>1.3078644404793547</v>
      </c>
      <c r="H1475" s="13">
        <v>0.96078502815966649</v>
      </c>
      <c r="I1475" s="13">
        <v>31.503939299681026</v>
      </c>
      <c r="J1475" s="13">
        <v>32.608884848642624</v>
      </c>
      <c r="K1475" s="10">
        <v>25</v>
      </c>
      <c r="L1475" s="13">
        <v>0.69595645354415858</v>
      </c>
      <c r="M1475" s="13">
        <v>0.92658644999061845</v>
      </c>
      <c r="N1475" s="13">
        <v>0.95908484848948894</v>
      </c>
      <c r="O1475" s="13">
        <v>0.76999109757610062</v>
      </c>
    </row>
    <row r="1476" spans="1:15" x14ac:dyDescent="0.3">
      <c r="A1476" s="27"/>
      <c r="B1476" s="10">
        <v>5</v>
      </c>
      <c r="C1476" s="10">
        <v>34</v>
      </c>
      <c r="D1476" s="13">
        <v>0.43594100000000002</v>
      </c>
      <c r="E1476" s="13">
        <v>0.91055539043031297</v>
      </c>
      <c r="F1476" s="13">
        <v>0.68913265738549001</v>
      </c>
      <c r="G1476" s="13">
        <v>1.4849060588302798</v>
      </c>
      <c r="H1476" s="13">
        <v>0.63259373261154483</v>
      </c>
      <c r="I1476" s="13">
        <v>33.321937395772558</v>
      </c>
      <c r="J1476" s="13">
        <v>32.785926466993544</v>
      </c>
      <c r="K1476" s="10">
        <v>25</v>
      </c>
      <c r="L1476" s="13">
        <v>0.50981752714742845</v>
      </c>
      <c r="M1476" s="13">
        <v>0.9800569822286046</v>
      </c>
      <c r="N1476" s="13">
        <v>0.96429195491157482</v>
      </c>
      <c r="O1476" s="13">
        <v>1.1694645081500212</v>
      </c>
    </row>
    <row r="1477" spans="1:15" x14ac:dyDescent="0.3">
      <c r="A1477" s="27"/>
      <c r="B1477" s="10">
        <v>5</v>
      </c>
      <c r="C1477" s="10">
        <v>32</v>
      </c>
      <c r="D1477" s="13">
        <v>0.73691499999999999</v>
      </c>
      <c r="E1477" s="13">
        <v>1.0264988569221474</v>
      </c>
      <c r="F1477" s="13">
        <v>0.77688177183776264</v>
      </c>
      <c r="G1477" s="13">
        <v>1.1905453812461417</v>
      </c>
      <c r="H1477" s="13">
        <v>0.94855488532930987</v>
      </c>
      <c r="I1477" s="13">
        <v>31.447770954599594</v>
      </c>
      <c r="J1477" s="13">
        <v>32.491565789409407</v>
      </c>
      <c r="K1477" s="10">
        <v>25</v>
      </c>
      <c r="L1477" s="13">
        <v>0.57473396385956887</v>
      </c>
      <c r="M1477" s="13">
        <v>0.98274284233123732</v>
      </c>
      <c r="N1477" s="13">
        <v>1.015361430919044</v>
      </c>
      <c r="O1477" s="13">
        <v>0.77991893754309372</v>
      </c>
    </row>
    <row r="1478" spans="1:15" x14ac:dyDescent="0.3">
      <c r="A1478" s="27"/>
      <c r="B1478" s="10">
        <v>5</v>
      </c>
      <c r="C1478" s="10">
        <v>32</v>
      </c>
      <c r="D1478" s="13">
        <v>0.65718699999999997</v>
      </c>
      <c r="E1478" s="13">
        <v>1.2354804903432064</v>
      </c>
      <c r="F1478" s="13">
        <v>0.9350446578058037</v>
      </c>
      <c r="G1478" s="13">
        <v>1.335180952703843</v>
      </c>
      <c r="H1478" s="13">
        <v>0.70284022748407482</v>
      </c>
      <c r="I1478" s="13">
        <v>32.820979815283472</v>
      </c>
      <c r="J1478" s="13">
        <v>32.636201360867112</v>
      </c>
      <c r="K1478" s="10">
        <v>25</v>
      </c>
      <c r="L1478" s="13">
        <v>0.69174222133592567</v>
      </c>
      <c r="M1478" s="13">
        <v>1.0256556192276085</v>
      </c>
      <c r="N1478" s="13">
        <v>1.0198812925270972</v>
      </c>
      <c r="O1478" s="13">
        <v>1.0525805004297493</v>
      </c>
    </row>
    <row r="1479" spans="1:15" x14ac:dyDescent="0.3">
      <c r="A1479" s="27"/>
      <c r="B1479" s="10">
        <v>5</v>
      </c>
      <c r="C1479" s="10">
        <v>33</v>
      </c>
      <c r="D1479" s="13">
        <v>0.60172700000000001</v>
      </c>
      <c r="E1479" s="13">
        <v>1.0864055241225175</v>
      </c>
      <c r="F1479" s="13">
        <v>0.82222073879878332</v>
      </c>
      <c r="G1479" s="13">
        <v>1.4421040830383689</v>
      </c>
      <c r="H1479" s="13">
        <v>0.7318314554788391</v>
      </c>
      <c r="I1479" s="13">
        <v>32.782946805644173</v>
      </c>
      <c r="J1479" s="13">
        <v>32.743124491201641</v>
      </c>
      <c r="K1479" s="10">
        <v>25</v>
      </c>
      <c r="L1479" s="13">
        <v>0.6082755465603239</v>
      </c>
      <c r="M1479" s="13">
        <v>0.99342263047406587</v>
      </c>
      <c r="N1479" s="13">
        <v>0.99221589367277696</v>
      </c>
      <c r="O1479" s="13">
        <v>1.0108829195969666</v>
      </c>
    </row>
    <row r="1480" spans="1:15" x14ac:dyDescent="0.3">
      <c r="A1480" s="27"/>
      <c r="B1480" s="10">
        <v>5</v>
      </c>
      <c r="C1480" s="10">
        <v>32</v>
      </c>
      <c r="D1480" s="13">
        <v>1.136779</v>
      </c>
      <c r="E1480" s="13">
        <v>1.761319242448681</v>
      </c>
      <c r="F1480" s="13">
        <v>1.3330134803542755</v>
      </c>
      <c r="G1480" s="13">
        <v>1.3047643499752328</v>
      </c>
      <c r="H1480" s="13">
        <v>0.8527888252847059</v>
      </c>
      <c r="I1480" s="13">
        <v>32.040820223551705</v>
      </c>
      <c r="J1480" s="13">
        <v>32.605784758138498</v>
      </c>
      <c r="K1480" s="10">
        <v>25</v>
      </c>
      <c r="L1480" s="13">
        <v>0.98615793189474388</v>
      </c>
      <c r="M1480" s="13">
        <v>1.0012756319859908</v>
      </c>
      <c r="N1480" s="13">
        <v>1.0189307736918281</v>
      </c>
      <c r="O1480" s="13">
        <v>0.86750189077625806</v>
      </c>
    </row>
    <row r="1481" spans="1:15" x14ac:dyDescent="0.3">
      <c r="A1481" s="27"/>
      <c r="B1481" s="10">
        <v>5</v>
      </c>
      <c r="C1481" s="10">
        <v>32</v>
      </c>
      <c r="D1481" s="13">
        <v>0.648787</v>
      </c>
      <c r="E1481" s="13">
        <v>0.99692772240009531</v>
      </c>
      <c r="F1481" s="13">
        <v>0.75450154683524506</v>
      </c>
      <c r="G1481" s="13">
        <v>1.1892208117533141</v>
      </c>
      <c r="H1481" s="13">
        <v>0.85988823047657825</v>
      </c>
      <c r="I1481" s="13">
        <v>31.889779659370426</v>
      </c>
      <c r="J1481" s="13">
        <v>32.490241219916584</v>
      </c>
      <c r="K1481" s="10">
        <v>25</v>
      </c>
      <c r="L1481" s="13">
        <v>0.55817716475056356</v>
      </c>
      <c r="M1481" s="13">
        <v>0.9965556143553258</v>
      </c>
      <c r="N1481" s="13">
        <v>1.0153200381223932</v>
      </c>
      <c r="O1481" s="13">
        <v>0.86033962571778344</v>
      </c>
    </row>
    <row r="1482" spans="1:15" x14ac:dyDescent="0.3">
      <c r="A1482" s="27"/>
      <c r="B1482" s="10">
        <v>5</v>
      </c>
      <c r="C1482" s="10">
        <v>33</v>
      </c>
      <c r="D1482" s="13">
        <v>0.73964099999999999</v>
      </c>
      <c r="E1482" s="13">
        <v>1.2274309136577983</v>
      </c>
      <c r="F1482" s="13">
        <v>0.92895252301604425</v>
      </c>
      <c r="G1482" s="13">
        <v>1.213883226881324</v>
      </c>
      <c r="H1482" s="13">
        <v>0.79620968959597238</v>
      </c>
      <c r="I1482" s="13">
        <v>32.232834778901463</v>
      </c>
      <c r="J1482" s="13">
        <v>32.51490363504459</v>
      </c>
      <c r="K1482" s="10">
        <v>25</v>
      </c>
      <c r="L1482" s="13">
        <v>0.68723528488431795</v>
      </c>
      <c r="M1482" s="13">
        <v>0.97675256905762009</v>
      </c>
      <c r="N1482" s="13">
        <v>0.98530011015286634</v>
      </c>
      <c r="O1482" s="13">
        <v>0.92914709282519214</v>
      </c>
    </row>
    <row r="1483" spans="1:15" x14ac:dyDescent="0.3">
      <c r="A1483" s="27"/>
      <c r="B1483" s="10">
        <v>5</v>
      </c>
      <c r="C1483" s="10">
        <v>32</v>
      </c>
      <c r="D1483" s="13">
        <v>0.79530000000000001</v>
      </c>
      <c r="E1483" s="13">
        <v>1.4146113710637551</v>
      </c>
      <c r="F1483" s="13">
        <v>1.0706156962600561</v>
      </c>
      <c r="G1483" s="13">
        <v>1.8226261658927581</v>
      </c>
      <c r="H1483" s="13">
        <v>0.74284358316265431</v>
      </c>
      <c r="I1483" s="13">
        <v>33.108408250079485</v>
      </c>
      <c r="J1483" s="13">
        <v>33.123646574056025</v>
      </c>
      <c r="K1483" s="10">
        <v>25</v>
      </c>
      <c r="L1483" s="13">
        <v>0.79203712223320422</v>
      </c>
      <c r="M1483" s="13">
        <v>1.0346377578149839</v>
      </c>
      <c r="N1483" s="13">
        <v>1.0351139554392508</v>
      </c>
      <c r="O1483" s="13">
        <v>0.99589729942563088</v>
      </c>
    </row>
    <row r="1484" spans="1:15" x14ac:dyDescent="0.3">
      <c r="A1484" s="27"/>
      <c r="B1484" s="10">
        <v>5</v>
      </c>
      <c r="C1484" s="10">
        <v>31</v>
      </c>
      <c r="D1484" s="13">
        <v>0.97227200000000003</v>
      </c>
      <c r="E1484" s="13">
        <v>1.3749123074865917</v>
      </c>
      <c r="F1484" s="13">
        <v>1.0405703838428544</v>
      </c>
      <c r="G1484" s="13">
        <v>1.9006034020162026</v>
      </c>
      <c r="H1484" s="13">
        <v>0.93436447461571359</v>
      </c>
      <c r="I1484" s="13">
        <v>32.228781028937632</v>
      </c>
      <c r="J1484" s="13">
        <v>33.20162381017947</v>
      </c>
      <c r="K1484" s="10">
        <v>25</v>
      </c>
      <c r="L1484" s="13">
        <v>0.76980972274088655</v>
      </c>
      <c r="M1484" s="13">
        <v>1.0396380977076656</v>
      </c>
      <c r="N1484" s="13">
        <v>1.071020122909015</v>
      </c>
      <c r="O1484" s="13">
        <v>0.79176374794387427</v>
      </c>
    </row>
    <row r="1485" spans="1:15" x14ac:dyDescent="0.3">
      <c r="A1485" s="27"/>
      <c r="B1485" s="10">
        <v>5</v>
      </c>
      <c r="C1485" s="10">
        <v>31</v>
      </c>
      <c r="D1485" s="13">
        <v>0.77374100000000001</v>
      </c>
      <c r="E1485" s="13">
        <v>1.1958073520548518</v>
      </c>
      <c r="F1485" s="13">
        <v>0.9050189663401198</v>
      </c>
      <c r="G1485" s="13">
        <v>1.465654864620588</v>
      </c>
      <c r="H1485" s="13">
        <v>0.85494451362604529</v>
      </c>
      <c r="I1485" s="13">
        <v>32.190932296490359</v>
      </c>
      <c r="J1485" s="13">
        <v>32.766675272783857</v>
      </c>
      <c r="K1485" s="10">
        <v>25</v>
      </c>
      <c r="L1485" s="13">
        <v>0.66952933734345543</v>
      </c>
      <c r="M1485" s="13">
        <v>1.0384171708545278</v>
      </c>
      <c r="N1485" s="13">
        <v>1.0569895249285115</v>
      </c>
      <c r="O1485" s="13">
        <v>0.86531453980525197</v>
      </c>
    </row>
    <row r="1486" spans="1:15" x14ac:dyDescent="0.3">
      <c r="A1486" s="27"/>
      <c r="B1486" s="10">
        <v>5</v>
      </c>
      <c r="C1486" s="10">
        <v>32</v>
      </c>
      <c r="D1486" s="13">
        <v>0.51461400000000002</v>
      </c>
      <c r="E1486" s="13">
        <v>1.3517626580702826</v>
      </c>
      <c r="F1486" s="13">
        <v>1.0230501104059309</v>
      </c>
      <c r="G1486" s="13">
        <v>2.308196633982349</v>
      </c>
      <c r="H1486" s="13">
        <v>0.50301934848118923</v>
      </c>
      <c r="I1486" s="13">
        <v>34.793099891576404</v>
      </c>
      <c r="J1486" s="13">
        <v>33.609217042145616</v>
      </c>
      <c r="K1486" s="10">
        <v>25</v>
      </c>
      <c r="L1486" s="13">
        <v>0.75684829596357073</v>
      </c>
      <c r="M1486" s="13">
        <v>1.0872843716117626</v>
      </c>
      <c r="N1486" s="13">
        <v>1.0502880325670505</v>
      </c>
      <c r="O1486" s="13">
        <v>1.4707106607351736</v>
      </c>
    </row>
    <row r="1487" spans="1:15" x14ac:dyDescent="0.3">
      <c r="A1487" s="27"/>
      <c r="B1487" s="10">
        <v>5</v>
      </c>
      <c r="C1487" s="10">
        <v>34</v>
      </c>
      <c r="D1487" s="13">
        <v>0.6048</v>
      </c>
      <c r="E1487" s="13">
        <v>1.5591600504076737</v>
      </c>
      <c r="F1487" s="13">
        <v>1.1800140003772412</v>
      </c>
      <c r="G1487" s="13">
        <v>1.5880945136212734</v>
      </c>
      <c r="H1487" s="13">
        <v>0.51253629177844517</v>
      </c>
      <c r="I1487" s="13">
        <v>34.025413054729043</v>
      </c>
      <c r="J1487" s="13">
        <v>32.88911492178454</v>
      </c>
      <c r="K1487" s="10">
        <v>25</v>
      </c>
      <c r="L1487" s="13">
        <v>0.87296954109540736</v>
      </c>
      <c r="M1487" s="13">
        <v>1.0007474427861482</v>
      </c>
      <c r="N1487" s="13">
        <v>0.96732690946425115</v>
      </c>
      <c r="O1487" s="13">
        <v>1.4434020190069565</v>
      </c>
    </row>
    <row r="1488" spans="1:15" x14ac:dyDescent="0.3">
      <c r="A1488" s="27"/>
      <c r="B1488" s="10">
        <v>5</v>
      </c>
      <c r="C1488" s="10">
        <v>31</v>
      </c>
      <c r="D1488" s="13">
        <v>0.62544100000000002</v>
      </c>
      <c r="E1488" s="13">
        <v>1.1573983414661866</v>
      </c>
      <c r="F1488" s="13">
        <v>0.87595000050597605</v>
      </c>
      <c r="G1488" s="13">
        <v>2.3279773601202378</v>
      </c>
      <c r="H1488" s="13">
        <v>0.71401449813200046</v>
      </c>
      <c r="I1488" s="13">
        <v>33.757904869460233</v>
      </c>
      <c r="J1488" s="13">
        <v>33.628997768283504</v>
      </c>
      <c r="K1488" s="10">
        <v>25</v>
      </c>
      <c r="L1488" s="13">
        <v>0.64802423506819606</v>
      </c>
      <c r="M1488" s="13">
        <v>1.0889646732083946</v>
      </c>
      <c r="N1488" s="13">
        <v>1.0848063796220486</v>
      </c>
      <c r="O1488" s="13">
        <v>1.0361076985170401</v>
      </c>
    </row>
    <row r="1489" spans="1:15" x14ac:dyDescent="0.3">
      <c r="A1489" s="27"/>
      <c r="B1489" s="10">
        <v>5</v>
      </c>
      <c r="C1489" s="10">
        <v>32</v>
      </c>
      <c r="D1489" s="13">
        <v>0.63798900000000003</v>
      </c>
      <c r="E1489" s="13">
        <v>1.2107660100630757</v>
      </c>
      <c r="F1489" s="13">
        <v>0.91634007854533828</v>
      </c>
      <c r="G1489" s="13">
        <v>1.5743113974082081</v>
      </c>
      <c r="H1489" s="13">
        <v>0.69623605355425244</v>
      </c>
      <c r="I1489" s="13">
        <v>33.093131129636944</v>
      </c>
      <c r="J1489" s="13">
        <v>32.875331805571477</v>
      </c>
      <c r="K1489" s="10">
        <v>25</v>
      </c>
      <c r="L1489" s="13">
        <v>0.67790464994425481</v>
      </c>
      <c r="M1489" s="13">
        <v>1.0341603478011545</v>
      </c>
      <c r="N1489" s="13">
        <v>1.0273541189241087</v>
      </c>
      <c r="O1489" s="13">
        <v>1.062564793349501</v>
      </c>
    </row>
    <row r="1490" spans="1:15" x14ac:dyDescent="0.3">
      <c r="A1490" s="27"/>
      <c r="B1490" s="10">
        <v>5</v>
      </c>
      <c r="C1490" s="10">
        <v>34</v>
      </c>
      <c r="D1490" s="13">
        <v>0.67592099999999999</v>
      </c>
      <c r="E1490" s="13">
        <v>0.97763199509436649</v>
      </c>
      <c r="F1490" s="13">
        <v>0.73989802466170818</v>
      </c>
      <c r="G1490" s="13">
        <v>1.5810419280397683</v>
      </c>
      <c r="H1490" s="13">
        <v>0.91353264567646419</v>
      </c>
      <c r="I1490" s="13">
        <v>32.013378699657444</v>
      </c>
      <c r="J1490" s="13">
        <v>32.882062336203035</v>
      </c>
      <c r="K1490" s="10">
        <v>25</v>
      </c>
      <c r="L1490" s="13">
        <v>0.54737353865279392</v>
      </c>
      <c r="M1490" s="13">
        <v>0.9415699617546307</v>
      </c>
      <c r="N1490" s="13">
        <v>0.96711948047655982</v>
      </c>
      <c r="O1490" s="13">
        <v>0.80981880819325625</v>
      </c>
    </row>
    <row r="1491" spans="1:15" x14ac:dyDescent="0.3">
      <c r="A1491" s="27"/>
      <c r="B1491" s="10">
        <v>5</v>
      </c>
      <c r="C1491" s="10">
        <v>32</v>
      </c>
      <c r="D1491" s="13">
        <v>0.407777</v>
      </c>
      <c r="E1491" s="13">
        <v>1.4940990797935143</v>
      </c>
      <c r="F1491" s="13">
        <v>1.1307741188251414</v>
      </c>
      <c r="G1491" s="13">
        <v>1.9459789340902944</v>
      </c>
      <c r="H1491" s="13">
        <v>0.36061755677931029</v>
      </c>
      <c r="I1491" s="13">
        <v>35.142891150193741</v>
      </c>
      <c r="J1491" s="13">
        <v>33.246999342253559</v>
      </c>
      <c r="K1491" s="10">
        <v>25</v>
      </c>
      <c r="L1491" s="13">
        <v>0.8365420777022724</v>
      </c>
      <c r="M1491" s="13">
        <v>1.0982153484435544</v>
      </c>
      <c r="N1491" s="13">
        <v>1.0389687294454237</v>
      </c>
      <c r="O1491" s="13">
        <v>2.0514694985305018</v>
      </c>
    </row>
    <row r="1492" spans="1:15" x14ac:dyDescent="0.3">
      <c r="A1492" s="27"/>
      <c r="B1492" s="10">
        <v>5</v>
      </c>
      <c r="C1492" s="10">
        <v>31</v>
      </c>
      <c r="D1492" s="13">
        <v>0.54189600000000004</v>
      </c>
      <c r="E1492" s="13">
        <v>0.83282038105959222</v>
      </c>
      <c r="F1492" s="13">
        <v>0.63030072454259667</v>
      </c>
      <c r="G1492" s="13">
        <v>1.7808192514023184</v>
      </c>
      <c r="H1492" s="13">
        <v>0.85974199124274986</v>
      </c>
      <c r="I1492" s="13">
        <v>32.482109295188565</v>
      </c>
      <c r="J1492" s="13">
        <v>33.081839659565588</v>
      </c>
      <c r="K1492" s="10">
        <v>25</v>
      </c>
      <c r="L1492" s="13">
        <v>0.46629390336059412</v>
      </c>
      <c r="M1492" s="13">
        <v>1.0478099772641472</v>
      </c>
      <c r="N1492" s="13">
        <v>1.0671561180505029</v>
      </c>
      <c r="O1492" s="13">
        <v>0.86048596660723475</v>
      </c>
    </row>
    <row r="1493" spans="1:15" x14ac:dyDescent="0.3">
      <c r="A1493" s="27"/>
      <c r="B1493" s="10">
        <v>5</v>
      </c>
      <c r="C1493" s="10">
        <v>33</v>
      </c>
      <c r="D1493" s="13">
        <v>0.52641700000000002</v>
      </c>
      <c r="E1493" s="13">
        <v>1.3101022967877767</v>
      </c>
      <c r="F1493" s="13">
        <v>0.99152043546250412</v>
      </c>
      <c r="G1493" s="13">
        <v>1.5037448838024519</v>
      </c>
      <c r="H1493" s="13">
        <v>0.53091896159905949</v>
      </c>
      <c r="I1493" s="13">
        <v>33.849150075807152</v>
      </c>
      <c r="J1493" s="13">
        <v>32.804765291965722</v>
      </c>
      <c r="K1493" s="10">
        <v>25</v>
      </c>
      <c r="L1493" s="13">
        <v>0.73352277113297448</v>
      </c>
      <c r="M1493" s="13">
        <v>1.0257318204790047</v>
      </c>
      <c r="N1493" s="13">
        <v>0.99408379672623404</v>
      </c>
      <c r="O1493" s="13">
        <v>1.3934253094656412</v>
      </c>
    </row>
    <row r="1494" spans="1:15" x14ac:dyDescent="0.3">
      <c r="A1494" s="27"/>
      <c r="B1494" s="10">
        <v>5</v>
      </c>
      <c r="C1494" s="10">
        <v>30</v>
      </c>
      <c r="D1494" s="13">
        <v>0.84708000000000006</v>
      </c>
      <c r="E1494" s="13">
        <v>1.164149087860753</v>
      </c>
      <c r="F1494" s="13">
        <v>0.88105914581565847</v>
      </c>
      <c r="G1494" s="13">
        <v>1.5929305151486</v>
      </c>
      <c r="H1494" s="13">
        <v>0.96143375166464962</v>
      </c>
      <c r="I1494" s="13">
        <v>31.785761756825352</v>
      </c>
      <c r="J1494" s="13">
        <v>32.893950923311863</v>
      </c>
      <c r="K1494" s="10">
        <v>25</v>
      </c>
      <c r="L1494" s="13">
        <v>0.65180395991464479</v>
      </c>
      <c r="M1494" s="13">
        <v>1.0595253918941785</v>
      </c>
      <c r="N1494" s="13">
        <v>1.096465030777062</v>
      </c>
      <c r="O1494" s="13">
        <v>0.76947154922161398</v>
      </c>
    </row>
    <row r="1495" spans="1:15" x14ac:dyDescent="0.3">
      <c r="A1495" s="27"/>
      <c r="B1495" s="10">
        <v>5</v>
      </c>
      <c r="C1495" s="10">
        <v>33</v>
      </c>
      <c r="D1495" s="13">
        <v>0.61653000000000002</v>
      </c>
      <c r="E1495" s="13">
        <v>0.90777737901589695</v>
      </c>
      <c r="F1495" s="13">
        <v>0.68703018409459105</v>
      </c>
      <c r="G1495" s="13">
        <v>1.9272494229864832</v>
      </c>
      <c r="H1495" s="13">
        <v>0.89738415323411103</v>
      </c>
      <c r="I1495" s="13">
        <v>32.440328656815929</v>
      </c>
      <c r="J1495" s="13">
        <v>33.228269831149753</v>
      </c>
      <c r="K1495" s="10">
        <v>25</v>
      </c>
      <c r="L1495" s="13">
        <v>0.50826212598834508</v>
      </c>
      <c r="M1495" s="13">
        <v>0.98304026232775543</v>
      </c>
      <c r="N1495" s="13">
        <v>1.0069172676105986</v>
      </c>
      <c r="O1495" s="13">
        <v>0.82439155594755331</v>
      </c>
    </row>
    <row r="1496" spans="1:15" x14ac:dyDescent="0.3">
      <c r="A1496" s="27"/>
      <c r="B1496" s="10">
        <v>5</v>
      </c>
      <c r="C1496" s="10">
        <v>35</v>
      </c>
      <c r="D1496" s="13">
        <v>0.77367799999999998</v>
      </c>
      <c r="E1496" s="13">
        <v>1.4737785978717393</v>
      </c>
      <c r="F1496" s="13">
        <v>1.1153950349678825</v>
      </c>
      <c r="G1496" s="13">
        <v>1.8616207156070255</v>
      </c>
      <c r="H1496" s="13">
        <v>0.69363586509265551</v>
      </c>
      <c r="I1496" s="13">
        <v>33.393441390143749</v>
      </c>
      <c r="J1496" s="13">
        <v>33.162641123770292</v>
      </c>
      <c r="K1496" s="10">
        <v>25</v>
      </c>
      <c r="L1496" s="13">
        <v>0.82516469423644301</v>
      </c>
      <c r="M1496" s="13">
        <v>0.95409832543267858</v>
      </c>
      <c r="N1496" s="13">
        <v>0.9475040321077226</v>
      </c>
      <c r="O1496" s="13">
        <v>1.06654796211918</v>
      </c>
    </row>
    <row r="1497" spans="1:15" x14ac:dyDescent="0.3">
      <c r="A1497" s="27"/>
      <c r="B1497" s="10">
        <v>5</v>
      </c>
      <c r="C1497" s="10">
        <v>33</v>
      </c>
      <c r="D1497" s="13">
        <v>0.82957599999999998</v>
      </c>
      <c r="E1497" s="13">
        <v>1.2217821198649412</v>
      </c>
      <c r="F1497" s="13">
        <v>0.92467736488903052</v>
      </c>
      <c r="G1497" s="13">
        <v>1.1866417203393502</v>
      </c>
      <c r="H1497" s="13">
        <v>0.8971518407391279</v>
      </c>
      <c r="I1497" s="13">
        <v>31.700882516643709</v>
      </c>
      <c r="J1497" s="13">
        <v>32.48766212850262</v>
      </c>
      <c r="K1497" s="10">
        <v>25</v>
      </c>
      <c r="L1497" s="13">
        <v>0.68407254035157816</v>
      </c>
      <c r="M1497" s="13">
        <v>0.96063280353465785</v>
      </c>
      <c r="N1497" s="13">
        <v>0.98447460995462488</v>
      </c>
      <c r="O1497" s="13">
        <v>0.82460502757020238</v>
      </c>
    </row>
    <row r="1498" spans="1:15" x14ac:dyDescent="0.3">
      <c r="A1498" s="27"/>
      <c r="B1498" s="10">
        <v>5</v>
      </c>
      <c r="C1498" s="10">
        <v>32</v>
      </c>
      <c r="D1498" s="13">
        <v>0.85033499999999995</v>
      </c>
      <c r="E1498" s="13">
        <v>1.2451055219774769</v>
      </c>
      <c r="F1498" s="13">
        <v>0.94232913901063142</v>
      </c>
      <c r="G1498" s="13">
        <v>1.157196159988408</v>
      </c>
      <c r="H1498" s="13">
        <v>0.90237578866847123</v>
      </c>
      <c r="I1498" s="13">
        <v>31.645317216646053</v>
      </c>
      <c r="J1498" s="13">
        <v>32.458216568151677</v>
      </c>
      <c r="K1498" s="10">
        <v>25</v>
      </c>
      <c r="L1498" s="13">
        <v>0.69713125079868088</v>
      </c>
      <c r="M1498" s="13">
        <v>0.98891616302018914</v>
      </c>
      <c r="N1498" s="13">
        <v>1.0143192677547399</v>
      </c>
      <c r="O1498" s="13">
        <v>0.81983130272031723</v>
      </c>
    </row>
    <row r="1499" spans="1:15" x14ac:dyDescent="0.3">
      <c r="A1499" s="27"/>
      <c r="B1499" s="10">
        <v>5</v>
      </c>
      <c r="C1499" s="10">
        <v>31</v>
      </c>
      <c r="D1499" s="13">
        <v>0.552539</v>
      </c>
      <c r="E1499" s="13">
        <v>0.9750299995352284</v>
      </c>
      <c r="F1499" s="13">
        <v>0.73792876487474812</v>
      </c>
      <c r="G1499" s="13">
        <v>1.2409265018052216</v>
      </c>
      <c r="H1499" s="13">
        <v>0.74877010668338007</v>
      </c>
      <c r="I1499" s="13">
        <v>32.497075968388323</v>
      </c>
      <c r="J1499" s="13">
        <v>32.541946909968487</v>
      </c>
      <c r="K1499" s="10">
        <v>25</v>
      </c>
      <c r="L1499" s="13">
        <v>0.54591668830019591</v>
      </c>
      <c r="M1499" s="13">
        <v>1.048292773173817</v>
      </c>
      <c r="N1499" s="13">
        <v>1.0497402229022093</v>
      </c>
      <c r="O1499" s="13">
        <v>0.98801476149230349</v>
      </c>
    </row>
    <row r="1500" spans="1:15" x14ac:dyDescent="0.3">
      <c r="A1500" s="27"/>
      <c r="B1500" s="10">
        <v>5</v>
      </c>
      <c r="C1500" s="10">
        <v>34</v>
      </c>
      <c r="D1500" s="13">
        <v>1.2033799999999999</v>
      </c>
      <c r="E1500" s="13">
        <v>1.7776182898607189</v>
      </c>
      <c r="F1500" s="13">
        <v>1.3453490350870869</v>
      </c>
      <c r="G1500" s="13">
        <v>1.1379670357955303</v>
      </c>
      <c r="H1500" s="13">
        <v>0.89447419860237454</v>
      </c>
      <c r="I1500" s="13">
        <v>31.665596042783658</v>
      </c>
      <c r="J1500" s="13">
        <v>32.438987443958794</v>
      </c>
      <c r="K1500" s="10">
        <v>25</v>
      </c>
      <c r="L1500" s="13">
        <v>0.99528372493687478</v>
      </c>
      <c r="M1500" s="13">
        <v>0.93134106008187234</v>
      </c>
      <c r="N1500" s="13">
        <v>0.95408786599878803</v>
      </c>
      <c r="O1500" s="13">
        <v>0.82707351371709259</v>
      </c>
    </row>
    <row r="1501" spans="1:15" x14ac:dyDescent="0.3">
      <c r="A1501" s="27"/>
      <c r="B1501" s="10">
        <v>5</v>
      </c>
      <c r="C1501" s="10">
        <v>34</v>
      </c>
      <c r="D1501" s="13">
        <v>0.96718599999999999</v>
      </c>
      <c r="E1501" s="13">
        <v>1.3833314403694223</v>
      </c>
      <c r="F1501" s="13">
        <v>1.046942208640558</v>
      </c>
      <c r="G1501" s="13">
        <v>1.1540015913603541</v>
      </c>
      <c r="H1501" s="13">
        <v>0.92381985559248736</v>
      </c>
      <c r="I1501" s="13">
        <v>31.534902313397918</v>
      </c>
      <c r="J1501" s="13">
        <v>32.455021999523623</v>
      </c>
      <c r="K1501" s="10">
        <v>25</v>
      </c>
      <c r="L1501" s="13">
        <v>0.77452357271877958</v>
      </c>
      <c r="M1501" s="13">
        <v>0.92749712686464469</v>
      </c>
      <c r="N1501" s="13">
        <v>0.95455947057422419</v>
      </c>
      <c r="O1501" s="13">
        <v>0.80080105865756901</v>
      </c>
    </row>
    <row r="1502" spans="1:15" x14ac:dyDescent="0.3">
      <c r="A1502" s="27"/>
      <c r="B1502" s="10">
        <v>5</v>
      </c>
      <c r="C1502" s="10">
        <v>32</v>
      </c>
      <c r="D1502" s="13">
        <v>0.60971500000000001</v>
      </c>
      <c r="E1502" s="13">
        <v>1.4003579251904457</v>
      </c>
      <c r="F1502" s="13">
        <v>1.0598283074479029</v>
      </c>
      <c r="G1502" s="13">
        <v>1.3186999759544022</v>
      </c>
      <c r="H1502" s="13">
        <v>0.57529601324596746</v>
      </c>
      <c r="I1502" s="13">
        <v>33.442219909724564</v>
      </c>
      <c r="J1502" s="13">
        <v>32.61972038411767</v>
      </c>
      <c r="K1502" s="10">
        <v>25</v>
      </c>
      <c r="L1502" s="13">
        <v>0.78405665602013164</v>
      </c>
      <c r="M1502" s="13">
        <v>1.0450693721788926</v>
      </c>
      <c r="N1502" s="13">
        <v>1.0193662620036772</v>
      </c>
      <c r="O1502" s="13">
        <v>1.2859395882012605</v>
      </c>
    </row>
    <row r="1503" spans="1:15" x14ac:dyDescent="0.3">
      <c r="A1503" s="27"/>
      <c r="B1503" s="10">
        <v>5</v>
      </c>
      <c r="C1503" s="10">
        <v>33</v>
      </c>
      <c r="D1503" s="13">
        <v>0.82203300000000001</v>
      </c>
      <c r="E1503" s="13">
        <v>1.482844261600744</v>
      </c>
      <c r="F1503" s="13">
        <v>1.1222561715908617</v>
      </c>
      <c r="G1503" s="13">
        <v>1.71772625871187</v>
      </c>
      <c r="H1503" s="13">
        <v>0.7324824944689069</v>
      </c>
      <c r="I1503" s="13">
        <v>33.055313786367336</v>
      </c>
      <c r="J1503" s="13">
        <v>33.018746666875138</v>
      </c>
      <c r="K1503" s="10">
        <v>25</v>
      </c>
      <c r="L1503" s="13">
        <v>0.83024053510548379</v>
      </c>
      <c r="M1503" s="13">
        <v>1.0016761753444647</v>
      </c>
      <c r="N1503" s="13">
        <v>1.0005680808143982</v>
      </c>
      <c r="O1503" s="13">
        <v>1.0099844350597649</v>
      </c>
    </row>
    <row r="1504" spans="1:15" x14ac:dyDescent="0.3">
      <c r="A1504" s="27"/>
      <c r="B1504" s="10">
        <v>5</v>
      </c>
      <c r="C1504" s="10">
        <v>31</v>
      </c>
      <c r="D1504" s="13">
        <v>0.59671099999999999</v>
      </c>
      <c r="E1504" s="13">
        <v>1.4518411106776468</v>
      </c>
      <c r="F1504" s="13">
        <v>1.0987921583001814</v>
      </c>
      <c r="G1504" s="13">
        <v>1.9708885470418009</v>
      </c>
      <c r="H1504" s="13">
        <v>0.54306084685124156</v>
      </c>
      <c r="I1504" s="13">
        <v>34.255584312785594</v>
      </c>
      <c r="J1504" s="13">
        <v>33.27190895520507</v>
      </c>
      <c r="K1504" s="10">
        <v>25</v>
      </c>
      <c r="L1504" s="13">
        <v>0.81288195384452133</v>
      </c>
      <c r="M1504" s="13">
        <v>1.1050188487995354</v>
      </c>
      <c r="N1504" s="13">
        <v>1.0732873856517764</v>
      </c>
      <c r="O1504" s="13">
        <v>1.3622707706821582</v>
      </c>
    </row>
    <row r="1505" spans="1:15" x14ac:dyDescent="0.3">
      <c r="A1505" s="27"/>
      <c r="B1505" s="10">
        <v>5</v>
      </c>
      <c r="C1505" s="10">
        <v>34</v>
      </c>
      <c r="D1505" s="13">
        <v>0.92676400000000003</v>
      </c>
      <c r="E1505" s="13">
        <v>1.7639208367450068</v>
      </c>
      <c r="F1505" s="13">
        <v>1.3349824364548137</v>
      </c>
      <c r="G1505" s="13">
        <v>1.4354324863160417</v>
      </c>
      <c r="H1505" s="13">
        <v>0.69421437667833241</v>
      </c>
      <c r="I1505" s="13">
        <v>32.96436060292438</v>
      </c>
      <c r="J1505" s="13">
        <v>32.736452894479314</v>
      </c>
      <c r="K1505" s="10">
        <v>25</v>
      </c>
      <c r="L1505" s="13">
        <v>0.98761455758136651</v>
      </c>
      <c r="M1505" s="13">
        <v>0.96954001773306997</v>
      </c>
      <c r="N1505" s="13">
        <v>0.96283684983762685</v>
      </c>
      <c r="O1505" s="13">
        <v>1.0656591727574296</v>
      </c>
    </row>
    <row r="1506" spans="1:15" x14ac:dyDescent="0.3">
      <c r="A1506" s="27"/>
      <c r="B1506" s="10">
        <v>5</v>
      </c>
      <c r="C1506" s="10">
        <v>34</v>
      </c>
      <c r="D1506" s="13">
        <v>0.81996500000000005</v>
      </c>
      <c r="E1506" s="13">
        <v>1.2805693168783432</v>
      </c>
      <c r="F1506" s="13">
        <v>0.96916908689063708</v>
      </c>
      <c r="G1506" s="13">
        <v>1.1821659947227681</v>
      </c>
      <c r="H1506" s="13">
        <v>0.84604947794060881</v>
      </c>
      <c r="I1506" s="13">
        <v>31.951918605019724</v>
      </c>
      <c r="J1506" s="13">
        <v>32.483186402886034</v>
      </c>
      <c r="K1506" s="10">
        <v>25</v>
      </c>
      <c r="L1506" s="13">
        <v>0.71698733468950138</v>
      </c>
      <c r="M1506" s="13">
        <v>0.93976231191234483</v>
      </c>
      <c r="N1506" s="13">
        <v>0.95538783537900096</v>
      </c>
      <c r="O1506" s="13">
        <v>0.87441212087040465</v>
      </c>
    </row>
    <row r="1507" spans="1:15" x14ac:dyDescent="0.3">
      <c r="A1507" s="27"/>
      <c r="B1507" s="10">
        <v>5</v>
      </c>
      <c r="C1507" s="10">
        <v>32</v>
      </c>
      <c r="D1507" s="13">
        <v>1.1236459999999999</v>
      </c>
      <c r="E1507" s="13">
        <v>1.9041065868671856</v>
      </c>
      <c r="F1507" s="13">
        <v>1.4410787591218188</v>
      </c>
      <c r="G1507" s="13">
        <v>1.146681200784017</v>
      </c>
      <c r="H1507" s="13">
        <v>0.77972559992816792</v>
      </c>
      <c r="I1507" s="13">
        <v>32.248053201143179</v>
      </c>
      <c r="J1507" s="13">
        <v>32.447701608947284</v>
      </c>
      <c r="K1507" s="10">
        <v>25</v>
      </c>
      <c r="L1507" s="13">
        <v>1.0661041840442018</v>
      </c>
      <c r="M1507" s="13">
        <v>1.0077516625357243</v>
      </c>
      <c r="N1507" s="13">
        <v>1.0139906752796026</v>
      </c>
      <c r="O1507" s="13">
        <v>0.94879008517291197</v>
      </c>
    </row>
    <row r="1508" spans="1:15" x14ac:dyDescent="0.3">
      <c r="A1508" s="27"/>
      <c r="B1508" s="10">
        <v>5</v>
      </c>
      <c r="C1508" s="10">
        <v>35</v>
      </c>
      <c r="D1508" s="13">
        <v>0.44548199999999999</v>
      </c>
      <c r="E1508" s="13">
        <v>0.85614716722196971</v>
      </c>
      <c r="F1508" s="13">
        <v>0.64795505980356893</v>
      </c>
      <c r="G1508" s="13">
        <v>2.1102140663592355</v>
      </c>
      <c r="H1508" s="13">
        <v>0.68751990320910572</v>
      </c>
      <c r="I1508" s="13">
        <v>33.672614550313703</v>
      </c>
      <c r="J1508" s="13">
        <v>33.411234474522502</v>
      </c>
      <c r="K1508" s="10">
        <v>25</v>
      </c>
      <c r="L1508" s="13">
        <v>0.47935450852815015</v>
      </c>
      <c r="M1508" s="13">
        <v>0.96207470143753437</v>
      </c>
      <c r="N1508" s="13">
        <v>0.95460669927207142</v>
      </c>
      <c r="O1508" s="13">
        <v>1.0760356389891177</v>
      </c>
    </row>
    <row r="1509" spans="1:15" x14ac:dyDescent="0.3">
      <c r="A1509" s="27"/>
      <c r="B1509" s="10">
        <v>5</v>
      </c>
      <c r="C1509" s="10">
        <v>29</v>
      </c>
      <c r="D1509" s="13">
        <v>0.64822400000000002</v>
      </c>
      <c r="E1509" s="13">
        <v>1.8896108960505458</v>
      </c>
      <c r="F1509" s="13">
        <v>1.4301080328616751</v>
      </c>
      <c r="G1509" s="13">
        <v>1.9133444329603633</v>
      </c>
      <c r="H1509" s="13">
        <v>0.45326925316466526</v>
      </c>
      <c r="I1509" s="13">
        <v>34.646998167137042</v>
      </c>
      <c r="J1509" s="13">
        <v>33.214364841123633</v>
      </c>
      <c r="K1509" s="10">
        <v>25</v>
      </c>
      <c r="L1509" s="13">
        <v>1.057988085535422</v>
      </c>
      <c r="M1509" s="13">
        <v>1.1947240747288634</v>
      </c>
      <c r="N1509" s="13">
        <v>1.1453229255559874</v>
      </c>
      <c r="O1509" s="13">
        <v>1.6321334685778712</v>
      </c>
    </row>
    <row r="1510" spans="1:15" x14ac:dyDescent="0.3">
      <c r="A1510" s="27"/>
      <c r="B1510" s="10">
        <v>5</v>
      </c>
      <c r="C1510" s="10">
        <v>30</v>
      </c>
      <c r="D1510" s="13">
        <v>0.63999300000000003</v>
      </c>
      <c r="E1510" s="13">
        <v>1.3870304460645206</v>
      </c>
      <c r="F1510" s="13">
        <v>1.0497417150200021</v>
      </c>
      <c r="G1510" s="13">
        <v>1.7074616633684161</v>
      </c>
      <c r="H1510" s="13">
        <v>0.60966711224561121</v>
      </c>
      <c r="I1510" s="13">
        <v>33.659126102140362</v>
      </c>
      <c r="J1510" s="13">
        <v>33.008482071531688</v>
      </c>
      <c r="K1510" s="10">
        <v>25</v>
      </c>
      <c r="L1510" s="13">
        <v>0.77659463611173563</v>
      </c>
      <c r="M1510" s="13">
        <v>1.1219708700713453</v>
      </c>
      <c r="N1510" s="13">
        <v>1.1002827357177229</v>
      </c>
      <c r="O1510" s="13">
        <v>1.2134423909507379</v>
      </c>
    </row>
    <row r="1511" spans="1:15" x14ac:dyDescent="0.3">
      <c r="A1511" s="27"/>
      <c r="B1511" s="10">
        <v>5</v>
      </c>
      <c r="C1511" s="10">
        <v>32</v>
      </c>
      <c r="D1511" s="13">
        <v>0.711229</v>
      </c>
      <c r="E1511" s="13">
        <v>1.047351248922211</v>
      </c>
      <c r="F1511" s="13">
        <v>0.79266341945950325</v>
      </c>
      <c r="G1511" s="13">
        <v>1.0997525900670597</v>
      </c>
      <c r="H1511" s="13">
        <v>0.89726481951818682</v>
      </c>
      <c r="I1511" s="13">
        <v>31.613428492476125</v>
      </c>
      <c r="J1511" s="13">
        <v>32.400772998230323</v>
      </c>
      <c r="K1511" s="10">
        <v>25</v>
      </c>
      <c r="L1511" s="13">
        <v>0.58640916235524432</v>
      </c>
      <c r="M1511" s="13">
        <v>0.98791964038987889</v>
      </c>
      <c r="N1511" s="13">
        <v>1.0125241561946976</v>
      </c>
      <c r="O1511" s="13">
        <v>0.82450119772287733</v>
      </c>
    </row>
    <row r="1512" spans="1:15" x14ac:dyDescent="0.3">
      <c r="A1512" s="27"/>
      <c r="B1512" s="10">
        <v>5</v>
      </c>
      <c r="C1512" s="10">
        <v>29</v>
      </c>
      <c r="D1512" s="13">
        <v>0.55774199999999996</v>
      </c>
      <c r="E1512" s="13">
        <v>0.98601527353661755</v>
      </c>
      <c r="F1512" s="13">
        <v>0.74624271386044094</v>
      </c>
      <c r="G1512" s="13">
        <v>1.6049653155610069</v>
      </c>
      <c r="H1512" s="13">
        <v>0.74740026219446132</v>
      </c>
      <c r="I1512" s="13">
        <v>32.8679640045887</v>
      </c>
      <c r="J1512" s="13">
        <v>32.905985723724271</v>
      </c>
      <c r="K1512" s="10">
        <v>25</v>
      </c>
      <c r="L1512" s="13">
        <v>0.55206731382532581</v>
      </c>
      <c r="M1512" s="13">
        <v>1.1333780691237483</v>
      </c>
      <c r="N1512" s="13">
        <v>1.1346891628870439</v>
      </c>
      <c r="O1512" s="13">
        <v>0.98982560722578872</v>
      </c>
    </row>
    <row r="1513" spans="1:15" x14ac:dyDescent="0.3">
      <c r="A1513" s="27"/>
      <c r="B1513" s="10">
        <v>5</v>
      </c>
      <c r="C1513" s="10">
        <v>33</v>
      </c>
      <c r="D1513" s="13">
        <v>0.72821100000000005</v>
      </c>
      <c r="E1513" s="13">
        <v>1.7468771012850046</v>
      </c>
      <c r="F1513" s="13">
        <v>1.3220832819028037</v>
      </c>
      <c r="G1513" s="13">
        <v>2.1658309517085237</v>
      </c>
      <c r="H1513" s="13">
        <v>0.55080569429175819</v>
      </c>
      <c r="I1513" s="13">
        <v>34.411802480249733</v>
      </c>
      <c r="J1513" s="13">
        <v>33.466851359871789</v>
      </c>
      <c r="K1513" s="10">
        <v>25</v>
      </c>
      <c r="L1513" s="13">
        <v>0.97807181569339996</v>
      </c>
      <c r="M1513" s="13">
        <v>1.042781893340901</v>
      </c>
      <c r="N1513" s="13">
        <v>1.0141470109052058</v>
      </c>
      <c r="O1513" s="13">
        <v>1.3431159591016888</v>
      </c>
    </row>
    <row r="1514" spans="1:15" x14ac:dyDescent="0.3">
      <c r="A1514" s="27"/>
      <c r="B1514" s="10">
        <v>5</v>
      </c>
      <c r="C1514" s="10">
        <v>32</v>
      </c>
      <c r="D1514" s="13">
        <v>1.0841050000000001</v>
      </c>
      <c r="E1514" s="13">
        <v>2.1331293513313958</v>
      </c>
      <c r="F1514" s="13">
        <v>1.6144093087355071</v>
      </c>
      <c r="G1514" s="13">
        <v>3.2137048420810799</v>
      </c>
      <c r="H1514" s="13">
        <v>0.67151805563431111</v>
      </c>
      <c r="I1514" s="13">
        <v>34.856114563909522</v>
      </c>
      <c r="J1514" s="13">
        <v>34.514725250244346</v>
      </c>
      <c r="K1514" s="10">
        <v>25</v>
      </c>
      <c r="L1514" s="13">
        <v>1.1943334171767774</v>
      </c>
      <c r="M1514" s="13">
        <v>1.0892535801221725</v>
      </c>
      <c r="N1514" s="13">
        <v>1.0785851640701358</v>
      </c>
      <c r="O1514" s="13">
        <v>1.1016768829373329</v>
      </c>
    </row>
    <row r="1515" spans="1:15" x14ac:dyDescent="0.3">
      <c r="A1515" s="27"/>
      <c r="B1515" s="10">
        <v>5</v>
      </c>
      <c r="C1515" s="10">
        <v>37</v>
      </c>
      <c r="D1515" s="13">
        <v>0.97748299999999999</v>
      </c>
      <c r="E1515" s="13">
        <v>2.937323308234125</v>
      </c>
      <c r="F1515" s="13">
        <v>2.2230447903307851</v>
      </c>
      <c r="G1515" s="13">
        <v>1.4527441658009697</v>
      </c>
      <c r="H1515" s="13">
        <v>0.43970459086186575</v>
      </c>
      <c r="I1515" s="13">
        <v>34.25422121149164</v>
      </c>
      <c r="J1515" s="13">
        <v>32.753764573964233</v>
      </c>
      <c r="K1515" s="10">
        <v>25</v>
      </c>
      <c r="L1515" s="13">
        <v>1.6445994622345081</v>
      </c>
      <c r="M1515" s="13">
        <v>0.92578976247274702</v>
      </c>
      <c r="N1515" s="13">
        <v>0.88523688037741166</v>
      </c>
      <c r="O1515" s="13">
        <v>1.6824839534135203</v>
      </c>
    </row>
    <row r="1516" spans="1:15" x14ac:dyDescent="0.3">
      <c r="A1516" s="27"/>
      <c r="B1516" s="10">
        <v>5</v>
      </c>
      <c r="C1516" s="10">
        <v>34</v>
      </c>
      <c r="D1516" s="13">
        <v>0.67507499999999998</v>
      </c>
      <c r="E1516" s="13">
        <v>0.99967002059015531</v>
      </c>
      <c r="F1516" s="13">
        <v>0.75657699140338541</v>
      </c>
      <c r="G1516" s="13">
        <v>1.6498348591264667</v>
      </c>
      <c r="H1516" s="13">
        <v>0.89227535025588578</v>
      </c>
      <c r="I1516" s="13">
        <v>32.18845810784704</v>
      </c>
      <c r="J1516" s="13">
        <v>32.950855267289739</v>
      </c>
      <c r="K1516" s="10">
        <v>25</v>
      </c>
      <c r="L1516" s="13">
        <v>0.55971257017087139</v>
      </c>
      <c r="M1516" s="13">
        <v>0.94671935611314828</v>
      </c>
      <c r="N1516" s="13">
        <v>0.96914280197910996</v>
      </c>
      <c r="O1516" s="13">
        <v>0.82911168414009018</v>
      </c>
    </row>
    <row r="1517" spans="1:15" x14ac:dyDescent="0.3">
      <c r="A1517" s="27"/>
      <c r="B1517" s="10">
        <v>5</v>
      </c>
      <c r="C1517" s="10">
        <v>34</v>
      </c>
      <c r="D1517" s="13">
        <v>0.70162800000000003</v>
      </c>
      <c r="E1517" s="13">
        <v>1.3520042110481427</v>
      </c>
      <c r="F1517" s="13">
        <v>1.0232329241559581</v>
      </c>
      <c r="G1517" s="13">
        <v>1.382242902218378</v>
      </c>
      <c r="H1517" s="13">
        <v>0.68569724784682551</v>
      </c>
      <c r="I1517" s="13">
        <v>32.953756662984254</v>
      </c>
      <c r="J1517" s="13">
        <v>32.683263310381648</v>
      </c>
      <c r="K1517" s="10">
        <v>25</v>
      </c>
      <c r="L1517" s="13">
        <v>0.75698354082966235</v>
      </c>
      <c r="M1517" s="13">
        <v>0.96922813714659573</v>
      </c>
      <c r="N1517" s="13">
        <v>0.96127245030534259</v>
      </c>
      <c r="O1517" s="13">
        <v>1.0788958548257228</v>
      </c>
    </row>
    <row r="1518" spans="1:15" x14ac:dyDescent="0.3">
      <c r="A1518" s="27"/>
      <c r="B1518" s="10">
        <v>6</v>
      </c>
      <c r="C1518" s="10">
        <v>36</v>
      </c>
      <c r="D1518" s="13">
        <v>0.92274800000000001</v>
      </c>
      <c r="E1518" s="13">
        <v>1.3901977696087473</v>
      </c>
      <c r="F1518" s="13">
        <v>1.1496843011043445</v>
      </c>
      <c r="G1518" s="13">
        <v>1.3509128058396651</v>
      </c>
      <c r="H1518" s="13">
        <v>0.80260989831177321</v>
      </c>
      <c r="I1518" s="13">
        <v>37.184340610129361</v>
      </c>
      <c r="J1518" s="13">
        <v>37.301020408163268</v>
      </c>
      <c r="K1518" s="10">
        <v>36</v>
      </c>
      <c r="L1518" s="13">
        <v>0.90039051132406522</v>
      </c>
      <c r="M1518" s="13">
        <v>1.0328983502813711</v>
      </c>
      <c r="N1518" s="13">
        <v>1.0361394557823129</v>
      </c>
      <c r="O1518" s="13">
        <v>0.9757707535795962</v>
      </c>
    </row>
    <row r="1519" spans="1:15" x14ac:dyDescent="0.3">
      <c r="A1519" s="27"/>
      <c r="B1519" s="10">
        <v>6</v>
      </c>
      <c r="C1519" s="10">
        <v>37</v>
      </c>
      <c r="D1519" s="13">
        <v>1.0032380000000001</v>
      </c>
      <c r="E1519" s="13">
        <v>1.770118561350208</v>
      </c>
      <c r="F1519" s="13">
        <v>1.4638762667922327</v>
      </c>
      <c r="G1519" s="13">
        <v>1.3291146006118912</v>
      </c>
      <c r="H1519" s="13">
        <v>0.68532978009021117</v>
      </c>
      <c r="I1519" s="13">
        <v>37.88802131945873</v>
      </c>
      <c r="J1519" s="13">
        <v>37.301020408163268</v>
      </c>
      <c r="K1519" s="10">
        <v>36</v>
      </c>
      <c r="L1519" s="13">
        <v>1.1464541171051408</v>
      </c>
      <c r="M1519" s="13">
        <v>1.0240005762015874</v>
      </c>
      <c r="N1519" s="13">
        <v>1.0081356867071154</v>
      </c>
      <c r="O1519" s="13">
        <v>1.1427538800415662</v>
      </c>
    </row>
    <row r="1520" spans="1:15" x14ac:dyDescent="0.3">
      <c r="A1520" s="27"/>
      <c r="B1520" s="10">
        <v>6</v>
      </c>
      <c r="C1520" s="10">
        <v>40</v>
      </c>
      <c r="D1520" s="13">
        <v>0.89629000000000003</v>
      </c>
      <c r="E1520" s="13">
        <v>1.3390795229627572</v>
      </c>
      <c r="F1520" s="13">
        <v>1.1074098514154957</v>
      </c>
      <c r="G1520" s="13">
        <v>1.8406076250497687</v>
      </c>
      <c r="H1520" s="13">
        <v>0.80935707665446399</v>
      </c>
      <c r="I1520" s="13">
        <v>37.143857540073213</v>
      </c>
      <c r="J1520" s="13">
        <v>37.301020408163268</v>
      </c>
      <c r="K1520" s="10">
        <v>36</v>
      </c>
      <c r="L1520" s="13">
        <v>0.86728271526672707</v>
      </c>
      <c r="M1520" s="13">
        <v>0.92859643850183038</v>
      </c>
      <c r="N1520" s="13">
        <v>0.9325255102040817</v>
      </c>
      <c r="O1520" s="13">
        <v>0.96763627315570522</v>
      </c>
    </row>
    <row r="1521" spans="1:15" x14ac:dyDescent="0.3">
      <c r="A1521" s="27"/>
      <c r="B1521" s="10">
        <v>6</v>
      </c>
      <c r="C1521" s="10">
        <v>38</v>
      </c>
      <c r="D1521" s="13">
        <v>0.74297500000000005</v>
      </c>
      <c r="E1521" s="13">
        <v>1.05696050744098</v>
      </c>
      <c r="F1521" s="13">
        <v>0.8740993036078385</v>
      </c>
      <c r="G1521" s="13">
        <v>1.4424302948056902</v>
      </c>
      <c r="H1521" s="13">
        <v>0.84998923684457384</v>
      </c>
      <c r="I1521" s="13">
        <v>36.900064578932557</v>
      </c>
      <c r="J1521" s="13">
        <v>37.301020408163268</v>
      </c>
      <c r="K1521" s="10">
        <v>36</v>
      </c>
      <c r="L1521" s="13">
        <v>0.68456246481532212</v>
      </c>
      <c r="M1521" s="13">
        <v>0.97105433102454097</v>
      </c>
      <c r="N1521" s="13">
        <v>0.9816058002148228</v>
      </c>
      <c r="O1521" s="13">
        <v>0.9213802144289136</v>
      </c>
    </row>
    <row r="1522" spans="1:15" x14ac:dyDescent="0.3">
      <c r="A1522" s="27"/>
      <c r="B1522" s="10">
        <v>6</v>
      </c>
      <c r="C1522" s="10">
        <v>37</v>
      </c>
      <c r="D1522" s="13">
        <v>0.91231200000000001</v>
      </c>
      <c r="E1522" s="13">
        <v>1.3119401315632326</v>
      </c>
      <c r="F1522" s="13">
        <v>1.0849657553914165</v>
      </c>
      <c r="G1522" s="13">
        <v>1.3571081550320854</v>
      </c>
      <c r="H1522" s="13">
        <v>0.84086709231746282</v>
      </c>
      <c r="I1522" s="13">
        <v>36.95479744609522</v>
      </c>
      <c r="J1522" s="13">
        <v>37.301020408163268</v>
      </c>
      <c r="K1522" s="10">
        <v>36</v>
      </c>
      <c r="L1522" s="13">
        <v>0.84970532373766494</v>
      </c>
      <c r="M1522" s="13">
        <v>0.99877830935392486</v>
      </c>
      <c r="N1522" s="13">
        <v>1.0081356867071154</v>
      </c>
      <c r="O1522" s="13">
        <v>0.93137580535788733</v>
      </c>
    </row>
    <row r="1523" spans="1:15" x14ac:dyDescent="0.3">
      <c r="A1523" s="27"/>
      <c r="B1523" s="10">
        <v>6</v>
      </c>
      <c r="C1523" s="10">
        <v>37</v>
      </c>
      <c r="D1523" s="13">
        <v>0.87995199999999996</v>
      </c>
      <c r="E1523" s="13">
        <v>1.3867788950813893</v>
      </c>
      <c r="F1523" s="13">
        <v>1.1468569146292134</v>
      </c>
      <c r="G1523" s="13">
        <v>1.3287828451981574</v>
      </c>
      <c r="H1523" s="13">
        <v>0.76727269877820325</v>
      </c>
      <c r="I1523" s="13">
        <v>37.396363807330779</v>
      </c>
      <c r="J1523" s="13">
        <v>37.301020408163268</v>
      </c>
      <c r="K1523" s="10">
        <v>36</v>
      </c>
      <c r="L1523" s="13">
        <v>0.89817620609991911</v>
      </c>
      <c r="M1523" s="13">
        <v>1.0107125353332642</v>
      </c>
      <c r="N1523" s="13">
        <v>1.0081356867071154</v>
      </c>
      <c r="O1523" s="13">
        <v>1.0207104547747141</v>
      </c>
    </row>
    <row r="1524" spans="1:15" x14ac:dyDescent="0.3">
      <c r="A1524" s="27"/>
      <c r="B1524" s="10">
        <v>6</v>
      </c>
      <c r="C1524" s="10">
        <v>37</v>
      </c>
      <c r="D1524" s="13">
        <v>0.78158000000000005</v>
      </c>
      <c r="E1524" s="13">
        <v>1.5439339819966491</v>
      </c>
      <c r="F1524" s="13">
        <v>1.2768231253475721</v>
      </c>
      <c r="G1524" s="13">
        <v>1.1048975060546338</v>
      </c>
      <c r="H1524" s="13">
        <v>0.61212863746279755</v>
      </c>
      <c r="I1524" s="13">
        <v>38.327228175223212</v>
      </c>
      <c r="J1524" s="13">
        <v>37.301020408163268</v>
      </c>
      <c r="K1524" s="10">
        <v>36</v>
      </c>
      <c r="L1524" s="13">
        <v>0.99996096806557255</v>
      </c>
      <c r="M1524" s="13">
        <v>1.0358710317627895</v>
      </c>
      <c r="N1524" s="13">
        <v>1.0081356867071154</v>
      </c>
      <c r="O1524" s="13">
        <v>1.2794096165019224</v>
      </c>
    </row>
    <row r="1525" spans="1:15" x14ac:dyDescent="0.3">
      <c r="A1525" s="27"/>
      <c r="B1525" s="10">
        <v>6</v>
      </c>
      <c r="C1525" s="10">
        <v>33</v>
      </c>
      <c r="D1525" s="13">
        <v>0.57034200000000002</v>
      </c>
      <c r="E1525" s="13">
        <v>0.79302582614728856</v>
      </c>
      <c r="F1525" s="13">
        <v>0.65582707915610805</v>
      </c>
      <c r="G1525" s="13">
        <v>1.5983500438470124</v>
      </c>
      <c r="H1525" s="13">
        <v>0.86965302002151723</v>
      </c>
      <c r="I1525" s="13">
        <v>36.782081879870894</v>
      </c>
      <c r="J1525" s="13">
        <v>37.301020408163268</v>
      </c>
      <c r="K1525" s="10">
        <v>36</v>
      </c>
      <c r="L1525" s="13">
        <v>0.51361967678807419</v>
      </c>
      <c r="M1525" s="13">
        <v>1.1146085418142695</v>
      </c>
      <c r="N1525" s="13">
        <v>1.1303339517625233</v>
      </c>
      <c r="O1525" s="13">
        <v>0.90054682416528009</v>
      </c>
    </row>
    <row r="1526" spans="1:15" x14ac:dyDescent="0.3">
      <c r="A1526" s="27"/>
      <c r="B1526" s="10">
        <v>6</v>
      </c>
      <c r="C1526" s="10">
        <v>39</v>
      </c>
      <c r="D1526" s="13">
        <v>0.97430099999999997</v>
      </c>
      <c r="E1526" s="13">
        <v>2.0476353308500879</v>
      </c>
      <c r="F1526" s="13">
        <v>1.6933807877763218</v>
      </c>
      <c r="G1526" s="13">
        <v>1.8252025629384663</v>
      </c>
      <c r="H1526" s="13">
        <v>0.57535848229352604</v>
      </c>
      <c r="I1526" s="13">
        <v>38.547849106238843</v>
      </c>
      <c r="J1526" s="13">
        <v>37.301020408163268</v>
      </c>
      <c r="K1526" s="10">
        <v>36</v>
      </c>
      <c r="L1526" s="13">
        <v>1.3261936271615575</v>
      </c>
      <c r="M1526" s="13">
        <v>0.98840638733945752</v>
      </c>
      <c r="N1526" s="13">
        <v>0.95643642072213508</v>
      </c>
      <c r="O1526" s="13">
        <v>1.3611744493350182</v>
      </c>
    </row>
    <row r="1527" spans="1:15" x14ac:dyDescent="0.3">
      <c r="A1527" s="27"/>
      <c r="B1527" s="10">
        <v>6</v>
      </c>
      <c r="C1527" s="10">
        <v>38</v>
      </c>
      <c r="D1527" s="13">
        <v>0.63974600000000004</v>
      </c>
      <c r="E1527" s="13">
        <v>1.402089584487203</v>
      </c>
      <c r="F1527" s="13">
        <v>1.1595187528465933</v>
      </c>
      <c r="G1527" s="13">
        <v>1.9423086872422559</v>
      </c>
      <c r="H1527" s="13">
        <v>0.55173406935371894</v>
      </c>
      <c r="I1527" s="13">
        <v>38.68959558387769</v>
      </c>
      <c r="J1527" s="13">
        <v>37.301020408163268</v>
      </c>
      <c r="K1527" s="10">
        <v>36</v>
      </c>
      <c r="L1527" s="13">
        <v>0.90809249266302028</v>
      </c>
      <c r="M1527" s="13">
        <v>1.0181472522073076</v>
      </c>
      <c r="N1527" s="13">
        <v>0.9816058002148228</v>
      </c>
      <c r="O1527" s="13">
        <v>1.4194578671269851</v>
      </c>
    </row>
    <row r="1528" spans="1:15" x14ac:dyDescent="0.3">
      <c r="A1528" s="27"/>
      <c r="B1528" s="10">
        <v>6</v>
      </c>
      <c r="C1528" s="10">
        <v>38</v>
      </c>
      <c r="D1528" s="13">
        <v>0.72610200000000003</v>
      </c>
      <c r="E1528" s="13">
        <v>1.3986800445742851</v>
      </c>
      <c r="F1528" s="13">
        <v>1.1566990860354651</v>
      </c>
      <c r="G1528" s="13">
        <v>1.6264143940064346</v>
      </c>
      <c r="H1528" s="13">
        <v>0.62773629612579918</v>
      </c>
      <c r="I1528" s="13">
        <v>38.233582223245207</v>
      </c>
      <c r="J1528" s="13">
        <v>37.301020408163268</v>
      </c>
      <c r="K1528" s="10">
        <v>36</v>
      </c>
      <c r="L1528" s="13">
        <v>0.90588423319614186</v>
      </c>
      <c r="M1528" s="13">
        <v>1.0061469006117161</v>
      </c>
      <c r="N1528" s="13">
        <v>0.9816058002148228</v>
      </c>
      <c r="O1528" s="13">
        <v>1.2475991433657281</v>
      </c>
    </row>
    <row r="1529" spans="1:15" x14ac:dyDescent="0.3">
      <c r="A1529" s="27"/>
      <c r="B1529" s="10">
        <v>6</v>
      </c>
      <c r="C1529" s="10">
        <v>37</v>
      </c>
      <c r="D1529" s="13">
        <v>0.66838900000000001</v>
      </c>
      <c r="E1529" s="13">
        <v>1.4631964704810272</v>
      </c>
      <c r="F1529" s="13">
        <v>1.2100537407830541</v>
      </c>
      <c r="G1529" s="13">
        <v>1.5428030411267013</v>
      </c>
      <c r="H1529" s="13">
        <v>0.55236307072400759</v>
      </c>
      <c r="I1529" s="13">
        <v>38.685821575655957</v>
      </c>
      <c r="J1529" s="13">
        <v>37.301020408163268</v>
      </c>
      <c r="K1529" s="10">
        <v>36</v>
      </c>
      <c r="L1529" s="13">
        <v>0.9476696388275444</v>
      </c>
      <c r="M1529" s="13">
        <v>1.0455627452879988</v>
      </c>
      <c r="N1529" s="13">
        <v>1.0081356867071154</v>
      </c>
      <c r="O1529" s="13">
        <v>1.4178414648169619</v>
      </c>
    </row>
    <row r="1530" spans="1:15" x14ac:dyDescent="0.3">
      <c r="A1530" s="27"/>
      <c r="B1530" s="10">
        <v>6</v>
      </c>
      <c r="C1530" s="10">
        <v>38</v>
      </c>
      <c r="D1530" s="13">
        <v>0.82466200000000001</v>
      </c>
      <c r="E1530" s="13">
        <v>1.0467421634519343</v>
      </c>
      <c r="F1530" s="13">
        <v>0.86564880115105758</v>
      </c>
      <c r="G1530" s="13">
        <v>1.621687162704462</v>
      </c>
      <c r="H1530" s="13">
        <v>0.95265192870762694</v>
      </c>
      <c r="I1530" s="13">
        <v>36.284088427754241</v>
      </c>
      <c r="J1530" s="13">
        <v>37.301020408163268</v>
      </c>
      <c r="K1530" s="10">
        <v>36</v>
      </c>
      <c r="L1530" s="13">
        <v>0.67794434171779216</v>
      </c>
      <c r="M1530" s="13">
        <v>0.95484443230932214</v>
      </c>
      <c r="N1530" s="13">
        <v>0.9816058002148228</v>
      </c>
      <c r="O1530" s="13">
        <v>0.82208752400109641</v>
      </c>
    </row>
    <row r="1531" spans="1:15" x14ac:dyDescent="0.3">
      <c r="A1531" s="27"/>
      <c r="B1531" s="10">
        <v>6</v>
      </c>
      <c r="C1531" s="10">
        <v>37</v>
      </c>
      <c r="D1531" s="13">
        <v>0.62134100000000003</v>
      </c>
      <c r="E1531" s="13">
        <v>0.94705305161376752</v>
      </c>
      <c r="F1531" s="13">
        <v>0.78320656927808374</v>
      </c>
      <c r="G1531" s="13">
        <v>1.1242474985173503</v>
      </c>
      <c r="H1531" s="13">
        <v>0.79332965832081515</v>
      </c>
      <c r="I1531" s="13">
        <v>37.240022050075112</v>
      </c>
      <c r="J1531" s="13">
        <v>37.301020408163268</v>
      </c>
      <c r="K1531" s="10">
        <v>36</v>
      </c>
      <c r="L1531" s="13">
        <v>0.61337861420502948</v>
      </c>
      <c r="M1531" s="13">
        <v>1.0064870824344625</v>
      </c>
      <c r="N1531" s="13">
        <v>1.0081356867071154</v>
      </c>
      <c r="O1531" s="13">
        <v>0.98718515952597596</v>
      </c>
    </row>
    <row r="1532" spans="1:15" x14ac:dyDescent="0.3">
      <c r="A1532" s="27"/>
      <c r="B1532" s="10">
        <v>6</v>
      </c>
      <c r="C1532" s="10">
        <v>36</v>
      </c>
      <c r="D1532" s="13">
        <v>1.1007530000000001</v>
      </c>
      <c r="E1532" s="13">
        <v>1.4488609623064392</v>
      </c>
      <c r="F1532" s="13">
        <v>1.1981983709522457</v>
      </c>
      <c r="G1532" s="13">
        <v>1.4131498766440891</v>
      </c>
      <c r="H1532" s="13">
        <v>0.91867342393830609</v>
      </c>
      <c r="I1532" s="13">
        <v>36.487959456370163</v>
      </c>
      <c r="J1532" s="13">
        <v>37.301020408163268</v>
      </c>
      <c r="K1532" s="10">
        <v>36</v>
      </c>
      <c r="L1532" s="13">
        <v>0.93838494867943678</v>
      </c>
      <c r="M1532" s="13">
        <v>1.0135544293436156</v>
      </c>
      <c r="N1532" s="13">
        <v>1.0361394557823129</v>
      </c>
      <c r="O1532" s="13">
        <v>0.8524936554153717</v>
      </c>
    </row>
    <row r="1533" spans="1:15" x14ac:dyDescent="0.3">
      <c r="A1533" s="27"/>
      <c r="B1533" s="10">
        <v>6</v>
      </c>
      <c r="C1533" s="10">
        <v>39</v>
      </c>
      <c r="D1533" s="13">
        <v>1.154838</v>
      </c>
      <c r="E1533" s="13">
        <v>1.5764224788075487</v>
      </c>
      <c r="F1533" s="13">
        <v>1.3036908959385738</v>
      </c>
      <c r="G1533" s="13">
        <v>1.5511587816068308</v>
      </c>
      <c r="H1533" s="13">
        <v>0.88582194107337908</v>
      </c>
      <c r="I1533" s="13">
        <v>36.685068353559728</v>
      </c>
      <c r="J1533" s="13">
        <v>37.301020408163268</v>
      </c>
      <c r="K1533" s="10">
        <v>36</v>
      </c>
      <c r="L1533" s="13">
        <v>1.0210028190131171</v>
      </c>
      <c r="M1533" s="13">
        <v>0.9406427782964033</v>
      </c>
      <c r="N1533" s="13">
        <v>0.95643642072213508</v>
      </c>
      <c r="O1533" s="13">
        <v>0.88410912960356092</v>
      </c>
    </row>
    <row r="1534" spans="1:15" x14ac:dyDescent="0.3">
      <c r="A1534" s="27"/>
      <c r="B1534" s="10">
        <v>6</v>
      </c>
      <c r="C1534" s="10">
        <v>35</v>
      </c>
      <c r="D1534" s="13">
        <v>0.84959300000000004</v>
      </c>
      <c r="E1534" s="13">
        <v>1.1252619169656808</v>
      </c>
      <c r="F1534" s="13">
        <v>0.9305841146113456</v>
      </c>
      <c r="G1534" s="13">
        <v>1.2236585552940176</v>
      </c>
      <c r="H1534" s="13">
        <v>0.91296744341571834</v>
      </c>
      <c r="I1534" s="13">
        <v>36.522195339505693</v>
      </c>
      <c r="J1534" s="13">
        <v>37.301020408163268</v>
      </c>
      <c r="K1534" s="10">
        <v>36</v>
      </c>
      <c r="L1534" s="13">
        <v>0.72879929384102793</v>
      </c>
      <c r="M1534" s="13">
        <v>1.0434912954144484</v>
      </c>
      <c r="N1534" s="13">
        <v>1.0657434402332362</v>
      </c>
      <c r="O1534" s="13">
        <v>0.85782167913463025</v>
      </c>
    </row>
    <row r="1535" spans="1:15" x14ac:dyDescent="0.3">
      <c r="A1535" s="27"/>
      <c r="B1535" s="10">
        <v>6</v>
      </c>
      <c r="C1535" s="10">
        <v>41</v>
      </c>
      <c r="D1535" s="13">
        <v>1.067197</v>
      </c>
      <c r="E1535" s="13">
        <v>1.3915152257704382</v>
      </c>
      <c r="F1535" s="13">
        <v>1.150773828579932</v>
      </c>
      <c r="G1535" s="13">
        <v>1.2872674269933004</v>
      </c>
      <c r="H1535" s="13">
        <v>0.92737336694294925</v>
      </c>
      <c r="I1535" s="13">
        <v>36.435759798342303</v>
      </c>
      <c r="J1535" s="13">
        <v>37.301020408163268</v>
      </c>
      <c r="K1535" s="10">
        <v>36</v>
      </c>
      <c r="L1535" s="13">
        <v>0.90124378921948711</v>
      </c>
      <c r="M1535" s="13">
        <v>0.88867706825225135</v>
      </c>
      <c r="N1535" s="13">
        <v>0.90978098556495779</v>
      </c>
      <c r="O1535" s="13">
        <v>0.84449617944904942</v>
      </c>
    </row>
    <row r="1536" spans="1:15" x14ac:dyDescent="0.3">
      <c r="A1536" s="27"/>
      <c r="B1536" s="10">
        <v>6</v>
      </c>
      <c r="C1536" s="10">
        <v>35</v>
      </c>
      <c r="D1536" s="13">
        <v>0.96191599999999999</v>
      </c>
      <c r="E1536" s="13">
        <v>1.1901362443516568</v>
      </c>
      <c r="F1536" s="13">
        <v>0.98423475149975825</v>
      </c>
      <c r="G1536" s="13">
        <v>1.2759493568670073</v>
      </c>
      <c r="H1536" s="13">
        <v>0.97732375181251285</v>
      </c>
      <c r="I1536" s="13">
        <v>36.136057489124923</v>
      </c>
      <c r="J1536" s="13">
        <v>37.301020408163268</v>
      </c>
      <c r="K1536" s="10">
        <v>36</v>
      </c>
      <c r="L1536" s="13">
        <v>0.77081650181231021</v>
      </c>
      <c r="M1536" s="13">
        <v>1.0324587854035692</v>
      </c>
      <c r="N1536" s="13">
        <v>1.0657434402332362</v>
      </c>
      <c r="O1536" s="13">
        <v>0.80133452589655463</v>
      </c>
    </row>
    <row r="1537" spans="1:15" x14ac:dyDescent="0.3">
      <c r="A1537" s="27"/>
      <c r="B1537" s="10">
        <v>6</v>
      </c>
      <c r="C1537" s="10">
        <v>37</v>
      </c>
      <c r="D1537" s="13">
        <v>0.81027199999999999</v>
      </c>
      <c r="E1537" s="13">
        <v>1.0242504275320947</v>
      </c>
      <c r="F1537" s="13">
        <v>0.84704828526985187</v>
      </c>
      <c r="G1537" s="13">
        <v>1.6216793188982366</v>
      </c>
      <c r="H1537" s="13">
        <v>0.95658301196119444</v>
      </c>
      <c r="I1537" s="13">
        <v>36.260501928232834</v>
      </c>
      <c r="J1537" s="13">
        <v>37.301020408163268</v>
      </c>
      <c r="K1537" s="10">
        <v>36</v>
      </c>
      <c r="L1537" s="13">
        <v>0.66337710096388869</v>
      </c>
      <c r="M1537" s="13">
        <v>0.98001356562791442</v>
      </c>
      <c r="N1537" s="13">
        <v>1.0081356867071154</v>
      </c>
      <c r="O1537" s="13">
        <v>0.8187091507097477</v>
      </c>
    </row>
    <row r="1538" spans="1:15" x14ac:dyDescent="0.3">
      <c r="A1538" s="27"/>
      <c r="B1538" s="10">
        <v>6</v>
      </c>
      <c r="C1538" s="10">
        <v>38</v>
      </c>
      <c r="D1538" s="13">
        <v>1.1735370000000001</v>
      </c>
      <c r="E1538" s="13">
        <v>1.7929035530425879</v>
      </c>
      <c r="F1538" s="13">
        <v>1.4827193032451644</v>
      </c>
      <c r="G1538" s="13">
        <v>1.5198028680415314</v>
      </c>
      <c r="H1538" s="13">
        <v>0.79147617315801433</v>
      </c>
      <c r="I1538" s="13">
        <v>37.251142961051912</v>
      </c>
      <c r="J1538" s="13">
        <v>37.301020408163268</v>
      </c>
      <c r="K1538" s="10">
        <v>36</v>
      </c>
      <c r="L1538" s="13">
        <v>1.161211291061901</v>
      </c>
      <c r="M1538" s="13">
        <v>0.98029323581715555</v>
      </c>
      <c r="N1538" s="13">
        <v>0.9816058002148228</v>
      </c>
      <c r="O1538" s="13">
        <v>0.98949695754109246</v>
      </c>
    </row>
    <row r="1539" spans="1:15" x14ac:dyDescent="0.3">
      <c r="A1539" s="27"/>
      <c r="B1539" s="10">
        <v>6</v>
      </c>
      <c r="C1539" s="10">
        <v>38</v>
      </c>
      <c r="D1539" s="13">
        <v>0.946469</v>
      </c>
      <c r="E1539" s="13">
        <v>1.685235030534834</v>
      </c>
      <c r="F1539" s="13">
        <v>1.3936781518663199</v>
      </c>
      <c r="G1539" s="13">
        <v>1.3403253020008832</v>
      </c>
      <c r="H1539" s="13">
        <v>0.67911590544240963</v>
      </c>
      <c r="I1539" s="13">
        <v>37.925304567345542</v>
      </c>
      <c r="J1539" s="13">
        <v>37.301020408163268</v>
      </c>
      <c r="K1539" s="10">
        <v>36</v>
      </c>
      <c r="L1539" s="13">
        <v>1.0914775322014285</v>
      </c>
      <c r="M1539" s="13">
        <v>0.99803433071961956</v>
      </c>
      <c r="N1539" s="13">
        <v>0.9816058002148228</v>
      </c>
      <c r="O1539" s="13">
        <v>1.1532100176566042</v>
      </c>
    </row>
    <row r="1540" spans="1:15" x14ac:dyDescent="0.3">
      <c r="A1540" s="27"/>
      <c r="B1540" s="10">
        <v>6</v>
      </c>
      <c r="C1540" s="10">
        <v>36</v>
      </c>
      <c r="D1540" s="13">
        <v>0.88143199999999999</v>
      </c>
      <c r="E1540" s="13">
        <v>1.1237039768019448</v>
      </c>
      <c r="F1540" s="13">
        <v>0.92929570846693688</v>
      </c>
      <c r="G1540" s="13">
        <v>1.2749974983904739</v>
      </c>
      <c r="H1540" s="13">
        <v>0.94849464166158926</v>
      </c>
      <c r="I1540" s="13">
        <v>36.309032150030461</v>
      </c>
      <c r="J1540" s="13">
        <v>37.301020408163268</v>
      </c>
      <c r="K1540" s="10">
        <v>36</v>
      </c>
      <c r="L1540" s="13">
        <v>0.72779026147793235</v>
      </c>
      <c r="M1540" s="13">
        <v>1.0085842263897351</v>
      </c>
      <c r="N1540" s="13">
        <v>1.0361394557823129</v>
      </c>
      <c r="O1540" s="13">
        <v>0.82569076398171648</v>
      </c>
    </row>
    <row r="1541" spans="1:15" x14ac:dyDescent="0.3">
      <c r="A1541" s="27"/>
      <c r="B1541" s="10">
        <v>6</v>
      </c>
      <c r="C1541" s="10">
        <v>37</v>
      </c>
      <c r="D1541" s="13">
        <v>0.63085999999999998</v>
      </c>
      <c r="E1541" s="13">
        <v>0.92838766869597322</v>
      </c>
      <c r="F1541" s="13">
        <v>0.76777042185804523</v>
      </c>
      <c r="G1541" s="13">
        <v>1.7150514877794067</v>
      </c>
      <c r="H1541" s="13">
        <v>0.82167791574112126</v>
      </c>
      <c r="I1541" s="13">
        <v>37.069932505553275</v>
      </c>
      <c r="J1541" s="13">
        <v>37.301020408163268</v>
      </c>
      <c r="K1541" s="10">
        <v>36</v>
      </c>
      <c r="L1541" s="13">
        <v>0.60128959058780551</v>
      </c>
      <c r="M1541" s="13">
        <v>1.0018900677176561</v>
      </c>
      <c r="N1541" s="13">
        <v>1.0081356867071154</v>
      </c>
      <c r="O1541" s="13">
        <v>0.95312682780300784</v>
      </c>
    </row>
    <row r="1542" spans="1:15" x14ac:dyDescent="0.3">
      <c r="A1542" s="27"/>
      <c r="B1542" s="10">
        <v>6</v>
      </c>
      <c r="C1542" s="10">
        <v>36</v>
      </c>
      <c r="D1542" s="13">
        <v>0.93337099999999995</v>
      </c>
      <c r="E1542" s="13">
        <v>1.7097331225548771</v>
      </c>
      <c r="F1542" s="13">
        <v>1.4139379108863477</v>
      </c>
      <c r="G1542" s="13">
        <v>1.4231547677763743</v>
      </c>
      <c r="H1542" s="13">
        <v>0.66012163109404332</v>
      </c>
      <c r="I1542" s="13">
        <v>38.039270213435742</v>
      </c>
      <c r="J1542" s="13">
        <v>37.301020408163268</v>
      </c>
      <c r="K1542" s="10">
        <v>36</v>
      </c>
      <c r="L1542" s="13">
        <v>1.1073442312298687</v>
      </c>
      <c r="M1542" s="13">
        <v>1.0566463948176594</v>
      </c>
      <c r="N1542" s="13">
        <v>1.0361394557823129</v>
      </c>
      <c r="O1542" s="13">
        <v>1.1863923683399942</v>
      </c>
    </row>
    <row r="1543" spans="1:15" x14ac:dyDescent="0.3">
      <c r="A1543" s="27"/>
      <c r="B1543" s="10">
        <v>6</v>
      </c>
      <c r="C1543" s="10">
        <v>37</v>
      </c>
      <c r="D1543" s="13">
        <v>0.75332600000000005</v>
      </c>
      <c r="E1543" s="13">
        <v>1.519108087000955</v>
      </c>
      <c r="F1543" s="13">
        <v>1.2562922754488219</v>
      </c>
      <c r="G1543" s="13">
        <v>1.301424967603187</v>
      </c>
      <c r="H1543" s="13">
        <v>0.59964230834012522</v>
      </c>
      <c r="I1543" s="13">
        <v>38.40214614995925</v>
      </c>
      <c r="J1543" s="13">
        <v>37.301020408163268</v>
      </c>
      <c r="K1543" s="10">
        <v>36</v>
      </c>
      <c r="L1543" s="13">
        <v>0.9838819606193574</v>
      </c>
      <c r="M1543" s="13">
        <v>1.0378958418907906</v>
      </c>
      <c r="N1543" s="13">
        <v>1.0081356867071154</v>
      </c>
      <c r="O1543" s="13">
        <v>1.3060507145901739</v>
      </c>
    </row>
    <row r="1544" spans="1:15" x14ac:dyDescent="0.3">
      <c r="A1544" s="27"/>
      <c r="B1544" s="10">
        <v>6</v>
      </c>
      <c r="C1544" s="10">
        <v>39</v>
      </c>
      <c r="D1544" s="13">
        <v>1.1255850000000001</v>
      </c>
      <c r="E1544" s="13">
        <v>1.5820640975228188</v>
      </c>
      <c r="F1544" s="13">
        <v>1.3083564770605951</v>
      </c>
      <c r="G1544" s="13">
        <v>1.242211756908403</v>
      </c>
      <c r="H1544" s="13">
        <v>0.86030452688917269</v>
      </c>
      <c r="I1544" s="13">
        <v>36.838172838664967</v>
      </c>
      <c r="J1544" s="13">
        <v>37.301020408163268</v>
      </c>
      <c r="K1544" s="10">
        <v>36</v>
      </c>
      <c r="L1544" s="13">
        <v>1.0246567307591901</v>
      </c>
      <c r="M1544" s="13">
        <v>0.94456853432474275</v>
      </c>
      <c r="N1544" s="13">
        <v>0.95643642072213508</v>
      </c>
      <c r="O1544" s="13">
        <v>0.91033260993988907</v>
      </c>
    </row>
    <row r="1545" spans="1:15" x14ac:dyDescent="0.3">
      <c r="A1545" s="27"/>
      <c r="B1545" s="10">
        <v>6</v>
      </c>
      <c r="C1545" s="10">
        <v>38</v>
      </c>
      <c r="D1545" s="13">
        <v>0.77872799999999998</v>
      </c>
      <c r="E1545" s="13">
        <v>1.0588412110860259</v>
      </c>
      <c r="F1545" s="13">
        <v>0.87565463300269686</v>
      </c>
      <c r="G1545" s="13">
        <v>1.0687236789386991</v>
      </c>
      <c r="H1545" s="13">
        <v>0.88930951844527228</v>
      </c>
      <c r="I1545" s="13">
        <v>36.664142889328367</v>
      </c>
      <c r="J1545" s="13">
        <v>37.301020408163268</v>
      </c>
      <c r="K1545" s="10">
        <v>36</v>
      </c>
      <c r="L1545" s="13">
        <v>0.68578054166282598</v>
      </c>
      <c r="M1545" s="13">
        <v>0.96484586550864126</v>
      </c>
      <c r="N1545" s="13">
        <v>0.9816058002148228</v>
      </c>
      <c r="O1545" s="13">
        <v>0.88064194643421834</v>
      </c>
    </row>
    <row r="1546" spans="1:15" x14ac:dyDescent="0.3">
      <c r="A1546" s="27"/>
      <c r="B1546" s="10">
        <v>6</v>
      </c>
      <c r="C1546" s="10">
        <v>37</v>
      </c>
      <c r="D1546" s="13">
        <v>0.75913699999999995</v>
      </c>
      <c r="E1546" s="13">
        <v>0.98221893021713236</v>
      </c>
      <c r="F1546" s="13">
        <v>0.81228851678847869</v>
      </c>
      <c r="G1546" s="13">
        <v>1.557161096581446</v>
      </c>
      <c r="H1546" s="13">
        <v>0.93456571687283929</v>
      </c>
      <c r="I1546" s="13">
        <v>36.392605698762964</v>
      </c>
      <c r="J1546" s="13">
        <v>37.301020408163268</v>
      </c>
      <c r="K1546" s="10">
        <v>36</v>
      </c>
      <c r="L1546" s="13">
        <v>0.63615452717873167</v>
      </c>
      <c r="M1546" s="13">
        <v>0.98358393780440445</v>
      </c>
      <c r="N1546" s="13">
        <v>1.0081356867071154</v>
      </c>
      <c r="O1546" s="13">
        <v>0.83799699814227435</v>
      </c>
    </row>
    <row r="1547" spans="1:15" x14ac:dyDescent="0.3">
      <c r="A1547" s="27"/>
      <c r="B1547" s="10">
        <v>6</v>
      </c>
      <c r="C1547" s="10">
        <v>37</v>
      </c>
      <c r="D1547" s="13">
        <v>1.1612819999999999</v>
      </c>
      <c r="E1547" s="13">
        <v>1.943336067688306</v>
      </c>
      <c r="F1547" s="13">
        <v>1.6071259914478837</v>
      </c>
      <c r="G1547" s="13">
        <v>1.4381409141184611</v>
      </c>
      <c r="H1547" s="13">
        <v>0.72258304960508024</v>
      </c>
      <c r="I1547" s="13">
        <v>37.66450170236952</v>
      </c>
      <c r="J1547" s="13">
        <v>37.301020408163268</v>
      </c>
      <c r="K1547" s="10">
        <v>36</v>
      </c>
      <c r="L1547" s="13">
        <v>1.2586420392206634</v>
      </c>
      <c r="M1547" s="13">
        <v>1.0179595054694466</v>
      </c>
      <c r="N1547" s="13">
        <v>1.0081356867071154</v>
      </c>
      <c r="O1547" s="13">
        <v>1.0838384123930824</v>
      </c>
    </row>
    <row r="1548" spans="1:15" x14ac:dyDescent="0.3">
      <c r="A1548" s="27"/>
      <c r="B1548" s="10">
        <v>6</v>
      </c>
      <c r="C1548" s="10">
        <v>35</v>
      </c>
      <c r="D1548" s="13">
        <v>0.89724300000000001</v>
      </c>
      <c r="E1548" s="13">
        <v>1.2468595697672702</v>
      </c>
      <c r="F1548" s="13">
        <v>1.0311445640188199</v>
      </c>
      <c r="G1548" s="13">
        <v>1.269519685612531</v>
      </c>
      <c r="H1548" s="13">
        <v>0.87014278240778664</v>
      </c>
      <c r="I1548" s="13">
        <v>36.779143305553283</v>
      </c>
      <c r="J1548" s="13">
        <v>37.301020408163268</v>
      </c>
      <c r="K1548" s="10">
        <v>36</v>
      </c>
      <c r="L1548" s="13">
        <v>0.80755454375963664</v>
      </c>
      <c r="M1548" s="13">
        <v>1.050832665872951</v>
      </c>
      <c r="N1548" s="13">
        <v>1.0657434402332362</v>
      </c>
      <c r="O1548" s="13">
        <v>0.90003994877601345</v>
      </c>
    </row>
    <row r="1549" spans="1:15" x14ac:dyDescent="0.3">
      <c r="A1549" s="27"/>
      <c r="B1549" s="10">
        <v>6</v>
      </c>
      <c r="C1549" s="10">
        <v>37</v>
      </c>
      <c r="D1549" s="13">
        <v>0.55396999999999996</v>
      </c>
      <c r="E1549" s="13">
        <v>1.0790900187346155</v>
      </c>
      <c r="F1549" s="13">
        <v>0.89240026213445456</v>
      </c>
      <c r="G1549" s="13">
        <v>1.5941945371653805</v>
      </c>
      <c r="H1549" s="13">
        <v>0.62076404894257575</v>
      </c>
      <c r="I1549" s="13">
        <v>38.275415706344546</v>
      </c>
      <c r="J1549" s="13">
        <v>37.301020408163268</v>
      </c>
      <c r="K1549" s="10">
        <v>36</v>
      </c>
      <c r="L1549" s="13">
        <v>0.69889510325325865</v>
      </c>
      <c r="M1549" s="13">
        <v>1.0344706947660689</v>
      </c>
      <c r="N1549" s="13">
        <v>1.0081356867071154</v>
      </c>
      <c r="O1549" s="13">
        <v>1.2616118260072904</v>
      </c>
    </row>
    <row r="1550" spans="1:15" x14ac:dyDescent="0.3">
      <c r="A1550" s="27"/>
      <c r="B1550" s="10">
        <v>6</v>
      </c>
      <c r="C1550" s="10">
        <v>37</v>
      </c>
      <c r="D1550" s="13">
        <v>1.2453920000000001</v>
      </c>
      <c r="E1550" s="13">
        <v>1.9866745710928619</v>
      </c>
      <c r="F1550" s="13">
        <v>1.6429666452647851</v>
      </c>
      <c r="G1550" s="13">
        <v>2.2489923940175021</v>
      </c>
      <c r="H1550" s="13">
        <v>0.75801417124891735</v>
      </c>
      <c r="I1550" s="13">
        <v>37.451914972506493</v>
      </c>
      <c r="J1550" s="13">
        <v>37.301020408163268</v>
      </c>
      <c r="K1550" s="10">
        <v>36</v>
      </c>
      <c r="L1550" s="13">
        <v>1.2867111226946142</v>
      </c>
      <c r="M1550" s="13">
        <v>1.0122139181758512</v>
      </c>
      <c r="N1550" s="13">
        <v>1.0081356867071154</v>
      </c>
      <c r="O1550" s="13">
        <v>1.0331776040753546</v>
      </c>
    </row>
    <row r="1551" spans="1:15" x14ac:dyDescent="0.3">
      <c r="A1551" s="27"/>
      <c r="B1551" s="10">
        <v>6</v>
      </c>
      <c r="C1551" s="10">
        <v>35</v>
      </c>
      <c r="D1551" s="13">
        <v>0.8921</v>
      </c>
      <c r="E1551" s="13">
        <v>1.3675079299034552</v>
      </c>
      <c r="F1551" s="13">
        <v>1.13091995471132</v>
      </c>
      <c r="G1551" s="13">
        <v>1.5757294862464741</v>
      </c>
      <c r="H1551" s="13">
        <v>0.78882682747225774</v>
      </c>
      <c r="I1551" s="13">
        <v>37.267039035166455</v>
      </c>
      <c r="J1551" s="13">
        <v>37.301020408163268</v>
      </c>
      <c r="K1551" s="10">
        <v>36</v>
      </c>
      <c r="L1551" s="13">
        <v>0.88569496453156904</v>
      </c>
      <c r="M1551" s="13">
        <v>1.0647725438618987</v>
      </c>
      <c r="N1551" s="13">
        <v>1.0657434402332362</v>
      </c>
      <c r="O1551" s="13">
        <v>0.99282027186589961</v>
      </c>
    </row>
    <row r="1552" spans="1:15" x14ac:dyDescent="0.3">
      <c r="A1552" s="27"/>
      <c r="B1552" s="10">
        <v>6</v>
      </c>
      <c r="C1552" s="10">
        <v>39</v>
      </c>
      <c r="D1552" s="13">
        <v>1.297364</v>
      </c>
      <c r="E1552" s="13">
        <v>1.701135587265854</v>
      </c>
      <c r="F1552" s="13">
        <v>1.4068278064349773</v>
      </c>
      <c r="G1552" s="13">
        <v>1.135225020050159</v>
      </c>
      <c r="H1552" s="13">
        <v>0.92219104148050068</v>
      </c>
      <c r="I1552" s="13">
        <v>36.466853751116993</v>
      </c>
      <c r="J1552" s="13">
        <v>37.301020408163268</v>
      </c>
      <c r="K1552" s="10">
        <v>36</v>
      </c>
      <c r="L1552" s="13">
        <v>1.1017758586110658</v>
      </c>
      <c r="M1552" s="13">
        <v>0.93504753207992286</v>
      </c>
      <c r="N1552" s="13">
        <v>0.95643642072213508</v>
      </c>
      <c r="O1552" s="13">
        <v>0.84924189249205762</v>
      </c>
    </row>
    <row r="1553" spans="1:15" x14ac:dyDescent="0.3">
      <c r="A1553" s="27"/>
      <c r="B1553" s="10">
        <v>6</v>
      </c>
      <c r="C1553" s="10">
        <v>38</v>
      </c>
      <c r="D1553" s="13">
        <v>1.0326299999999999</v>
      </c>
      <c r="E1553" s="13">
        <v>1.3600743776211557</v>
      </c>
      <c r="F1553" s="13">
        <v>1.1247724564580295</v>
      </c>
      <c r="G1553" s="13">
        <v>1.3399976495442296</v>
      </c>
      <c r="H1553" s="13">
        <v>0.91807902484722004</v>
      </c>
      <c r="I1553" s="13">
        <v>36.49152585091668</v>
      </c>
      <c r="J1553" s="13">
        <v>37.301020408163268</v>
      </c>
      <c r="K1553" s="10">
        <v>36</v>
      </c>
      <c r="L1553" s="13">
        <v>0.88088046972605827</v>
      </c>
      <c r="M1553" s="13">
        <v>0.96030331186622842</v>
      </c>
      <c r="N1553" s="13">
        <v>0.9816058002148228</v>
      </c>
      <c r="O1553" s="13">
        <v>0.85304559205723085</v>
      </c>
    </row>
    <row r="1554" spans="1:15" x14ac:dyDescent="0.3">
      <c r="A1554" s="27"/>
      <c r="B1554" s="10">
        <v>6</v>
      </c>
      <c r="C1554" s="10">
        <v>35</v>
      </c>
      <c r="D1554" s="13">
        <v>0.73799499999999996</v>
      </c>
      <c r="E1554" s="13">
        <v>0.9392033773135251</v>
      </c>
      <c r="F1554" s="13">
        <v>0.77671494088602344</v>
      </c>
      <c r="G1554" s="13">
        <v>1.0204788416280497</v>
      </c>
      <c r="H1554" s="13">
        <v>0.95014909737431541</v>
      </c>
      <c r="I1554" s="13">
        <v>36.299105415754106</v>
      </c>
      <c r="J1554" s="13">
        <v>37.301020408163268</v>
      </c>
      <c r="K1554" s="10">
        <v>36</v>
      </c>
      <c r="L1554" s="13">
        <v>0.6082946093163496</v>
      </c>
      <c r="M1554" s="13">
        <v>1.0371172975929746</v>
      </c>
      <c r="N1554" s="13">
        <v>1.0657434402332362</v>
      </c>
      <c r="O1554" s="13">
        <v>0.82425302246810561</v>
      </c>
    </row>
    <row r="1555" spans="1:15" x14ac:dyDescent="0.3">
      <c r="A1555" s="27"/>
      <c r="B1555" s="10">
        <v>6</v>
      </c>
      <c r="C1555" s="10">
        <v>35</v>
      </c>
      <c r="D1555" s="13">
        <v>0.669516</v>
      </c>
      <c r="E1555" s="13">
        <v>1.5069949638415201</v>
      </c>
      <c r="F1555" s="13">
        <v>1.2462748032314233</v>
      </c>
      <c r="G1555" s="13">
        <v>1.3351976231764322</v>
      </c>
      <c r="H1555" s="13">
        <v>0.53721378163470435</v>
      </c>
      <c r="I1555" s="13">
        <v>38.776717310191771</v>
      </c>
      <c r="J1555" s="13">
        <v>37.301020408163268</v>
      </c>
      <c r="K1555" s="10">
        <v>36</v>
      </c>
      <c r="L1555" s="13">
        <v>0.97603664436746618</v>
      </c>
      <c r="M1555" s="13">
        <v>1.1079062088626219</v>
      </c>
      <c r="N1555" s="13">
        <v>1.0657434402332362</v>
      </c>
      <c r="O1555" s="13">
        <v>1.4578242258100869</v>
      </c>
    </row>
    <row r="1556" spans="1:15" x14ac:dyDescent="0.3">
      <c r="A1556" s="27"/>
      <c r="B1556" s="10">
        <v>6</v>
      </c>
      <c r="C1556" s="10">
        <v>39</v>
      </c>
      <c r="D1556" s="13">
        <v>0.51247799999999999</v>
      </c>
      <c r="E1556" s="13">
        <v>0.91737918964462906</v>
      </c>
      <c r="F1556" s="13">
        <v>0.75866648296456818</v>
      </c>
      <c r="G1556" s="13">
        <v>2.120644618669429</v>
      </c>
      <c r="H1556" s="13">
        <v>0.67549840609465028</v>
      </c>
      <c r="I1556" s="13">
        <v>37.947009563432097</v>
      </c>
      <c r="J1556" s="13">
        <v>37.301020408163268</v>
      </c>
      <c r="K1556" s="10">
        <v>36</v>
      </c>
      <c r="L1556" s="13">
        <v>0.59415972007684259</v>
      </c>
      <c r="M1556" s="13">
        <v>0.97300024521620765</v>
      </c>
      <c r="N1556" s="13">
        <v>0.95643642072213508</v>
      </c>
      <c r="O1556" s="13">
        <v>1.1593858079309602</v>
      </c>
    </row>
    <row r="1557" spans="1:15" x14ac:dyDescent="0.3">
      <c r="A1557" s="27"/>
      <c r="B1557" s="10">
        <v>6</v>
      </c>
      <c r="C1557" s="10">
        <v>41</v>
      </c>
      <c r="D1557" s="13">
        <v>1.3848929999999999</v>
      </c>
      <c r="E1557" s="13">
        <v>1.9675834505591716</v>
      </c>
      <c r="F1557" s="13">
        <v>1.6271784156704794</v>
      </c>
      <c r="G1557" s="13">
        <v>1.2361115969631693</v>
      </c>
      <c r="H1557" s="13">
        <v>0.85110089137296863</v>
      </c>
      <c r="I1557" s="13">
        <v>36.893394651762186</v>
      </c>
      <c r="J1557" s="13">
        <v>37.301020408163268</v>
      </c>
      <c r="K1557" s="10">
        <v>36</v>
      </c>
      <c r="L1557" s="13">
        <v>1.2743463612521349</v>
      </c>
      <c r="M1557" s="13">
        <v>0.89983889394541916</v>
      </c>
      <c r="N1557" s="13">
        <v>0.90978098556495779</v>
      </c>
      <c r="O1557" s="13">
        <v>0.92017676546284433</v>
      </c>
    </row>
    <row r="1558" spans="1:15" x14ac:dyDescent="0.3">
      <c r="A1558" s="27"/>
      <c r="B1558" s="10">
        <v>6</v>
      </c>
      <c r="C1558" s="10">
        <v>37</v>
      </c>
      <c r="D1558" s="13">
        <v>1.1095200000000001</v>
      </c>
      <c r="E1558" s="13">
        <v>1.5513163275594355</v>
      </c>
      <c r="F1558" s="13">
        <v>1.2829282759847018</v>
      </c>
      <c r="G1558" s="13">
        <v>1.408740755454168</v>
      </c>
      <c r="H1558" s="13">
        <v>0.86483400574236813</v>
      </c>
      <c r="I1558" s="13">
        <v>36.810995965545793</v>
      </c>
      <c r="J1558" s="13">
        <v>37.301020408163268</v>
      </c>
      <c r="K1558" s="10">
        <v>36</v>
      </c>
      <c r="L1558" s="13">
        <v>1.0047422977737328</v>
      </c>
      <c r="M1558" s="13">
        <v>0.99489178285258895</v>
      </c>
      <c r="N1558" s="13">
        <v>1.0081356867071154</v>
      </c>
      <c r="O1558" s="13">
        <v>0.90556483684271827</v>
      </c>
    </row>
    <row r="1559" spans="1:15" x14ac:dyDescent="0.3">
      <c r="A1559" s="27"/>
      <c r="B1559" s="10">
        <v>6</v>
      </c>
      <c r="C1559" s="10">
        <v>37</v>
      </c>
      <c r="D1559" s="13">
        <v>0.44189099999999998</v>
      </c>
      <c r="E1559" s="13">
        <v>0.69886551492552451</v>
      </c>
      <c r="F1559" s="13">
        <v>0.57795712858840709</v>
      </c>
      <c r="G1559" s="13">
        <v>1.9384180228931764</v>
      </c>
      <c r="H1559" s="13">
        <v>0.7645740110157776</v>
      </c>
      <c r="I1559" s="13">
        <v>37.412555933905331</v>
      </c>
      <c r="J1559" s="13">
        <v>37.301020408163268</v>
      </c>
      <c r="K1559" s="10">
        <v>36</v>
      </c>
      <c r="L1559" s="13">
        <v>0.45263479203224716</v>
      </c>
      <c r="M1559" s="13">
        <v>1.0111501603758197</v>
      </c>
      <c r="N1559" s="13">
        <v>1.0081356867071154</v>
      </c>
      <c r="O1559" s="13">
        <v>1.0243132175858916</v>
      </c>
    </row>
    <row r="1560" spans="1:15" x14ac:dyDescent="0.3">
      <c r="A1560" s="27"/>
      <c r="B1560" s="10">
        <v>6</v>
      </c>
      <c r="C1560" s="10">
        <v>35</v>
      </c>
      <c r="D1560" s="13">
        <v>0.83143900000000004</v>
      </c>
      <c r="E1560" s="13">
        <v>1.5352054570562208</v>
      </c>
      <c r="F1560" s="13">
        <v>1.2696046933264704</v>
      </c>
      <c r="G1560" s="13">
        <v>1.900279231010418</v>
      </c>
      <c r="H1560" s="13">
        <v>0.65488021930791729</v>
      </c>
      <c r="I1560" s="13">
        <v>38.070718684152496</v>
      </c>
      <c r="J1560" s="13">
        <v>37.301020408163268</v>
      </c>
      <c r="K1560" s="10">
        <v>36</v>
      </c>
      <c r="L1560" s="13">
        <v>0.99430775727353626</v>
      </c>
      <c r="M1560" s="13">
        <v>1.0877348195472141</v>
      </c>
      <c r="N1560" s="13">
        <v>1.0657434402332362</v>
      </c>
      <c r="O1560" s="13">
        <v>1.1958878008771976</v>
      </c>
    </row>
    <row r="1561" spans="1:15" x14ac:dyDescent="0.3">
      <c r="A1561" s="27"/>
      <c r="B1561" s="10">
        <v>6</v>
      </c>
      <c r="C1561" s="10">
        <v>37</v>
      </c>
      <c r="D1561" s="13">
        <v>0.63508699999999996</v>
      </c>
      <c r="E1561" s="13">
        <v>0.99925106792082785</v>
      </c>
      <c r="F1561" s="13">
        <v>0.82637398128875428</v>
      </c>
      <c r="G1561" s="13">
        <v>1.7317640234428138</v>
      </c>
      <c r="H1561" s="13">
        <v>0.76852250237787412</v>
      </c>
      <c r="I1561" s="13">
        <v>37.388864985732752</v>
      </c>
      <c r="J1561" s="13">
        <v>37.301020408163268</v>
      </c>
      <c r="K1561" s="10">
        <v>36</v>
      </c>
      <c r="L1561" s="13">
        <v>0.64718574555012098</v>
      </c>
      <c r="M1561" s="13">
        <v>1.0105098644792636</v>
      </c>
      <c r="N1561" s="13">
        <v>1.0081356867071154</v>
      </c>
      <c r="O1561" s="13">
        <v>1.0190505325256556</v>
      </c>
    </row>
    <row r="1562" spans="1:15" x14ac:dyDescent="0.3">
      <c r="A1562" s="27"/>
      <c r="B1562" s="10">
        <v>6</v>
      </c>
      <c r="C1562" s="10">
        <v>36</v>
      </c>
      <c r="D1562" s="13">
        <v>0.89102300000000001</v>
      </c>
      <c r="E1562" s="13">
        <v>1.194293928793025</v>
      </c>
      <c r="F1562" s="13">
        <v>0.9876731288556162</v>
      </c>
      <c r="G1562" s="13">
        <v>1.3392282502547457</v>
      </c>
      <c r="H1562" s="13">
        <v>0.90214360800966464</v>
      </c>
      <c r="I1562" s="13">
        <v>36.587138351942009</v>
      </c>
      <c r="J1562" s="13">
        <v>37.301020408163268</v>
      </c>
      <c r="K1562" s="10">
        <v>36</v>
      </c>
      <c r="L1562" s="13">
        <v>0.77350931264967859</v>
      </c>
      <c r="M1562" s="13">
        <v>1.0163093986650558</v>
      </c>
      <c r="N1562" s="13">
        <v>1.0361394557823129</v>
      </c>
      <c r="O1562" s="13">
        <v>0.86811374414541331</v>
      </c>
    </row>
    <row r="1563" spans="1:15" x14ac:dyDescent="0.3">
      <c r="A1563" s="27"/>
      <c r="B1563" s="10">
        <v>6</v>
      </c>
      <c r="C1563" s="10">
        <v>39</v>
      </c>
      <c r="D1563" s="13">
        <v>0.81216100000000002</v>
      </c>
      <c r="E1563" s="13">
        <v>1.2323701222870656</v>
      </c>
      <c r="F1563" s="13">
        <v>1.0191618874070199</v>
      </c>
      <c r="G1563" s="13">
        <v>1.1825416461571985</v>
      </c>
      <c r="H1563" s="13">
        <v>0.79689106317184089</v>
      </c>
      <c r="I1563" s="13">
        <v>37.218653620968958</v>
      </c>
      <c r="J1563" s="13">
        <v>37.301020408163268</v>
      </c>
      <c r="K1563" s="10">
        <v>36</v>
      </c>
      <c r="L1563" s="13">
        <v>0.79817015161723193</v>
      </c>
      <c r="M1563" s="13">
        <v>0.95432445181971681</v>
      </c>
      <c r="N1563" s="13">
        <v>0.95643642072213508</v>
      </c>
      <c r="O1563" s="13">
        <v>0.98277330679167296</v>
      </c>
    </row>
    <row r="1564" spans="1:15" x14ac:dyDescent="0.3">
      <c r="A1564" s="27"/>
      <c r="B1564" s="10">
        <v>6</v>
      </c>
      <c r="C1564" s="10">
        <v>38</v>
      </c>
      <c r="D1564" s="13">
        <v>1.132142</v>
      </c>
      <c r="E1564" s="13">
        <v>1.5913525138031503</v>
      </c>
      <c r="F1564" s="13">
        <v>1.3160379354926743</v>
      </c>
      <c r="G1564" s="13">
        <v>1.4426094750237992</v>
      </c>
      <c r="H1564" s="13">
        <v>0.86026547523204133</v>
      </c>
      <c r="I1564" s="13">
        <v>36.83840714860775</v>
      </c>
      <c r="J1564" s="13">
        <v>37.301020408163268</v>
      </c>
      <c r="K1564" s="10">
        <v>36</v>
      </c>
      <c r="L1564" s="13">
        <v>1.0306725668271703</v>
      </c>
      <c r="M1564" s="13">
        <v>0.96943176706862499</v>
      </c>
      <c r="N1564" s="13">
        <v>0.9816058002148228</v>
      </c>
      <c r="O1564" s="13">
        <v>0.91037393438912284</v>
      </c>
    </row>
    <row r="1565" spans="1:15" x14ac:dyDescent="0.3">
      <c r="A1565" s="27"/>
      <c r="B1565" s="10">
        <v>6</v>
      </c>
      <c r="C1565" s="10">
        <v>37</v>
      </c>
      <c r="D1565" s="13">
        <v>1.121219</v>
      </c>
      <c r="E1565" s="13">
        <v>1.6572045756879858</v>
      </c>
      <c r="F1565" s="13">
        <v>1.3704971523029954</v>
      </c>
      <c r="G1565" s="13">
        <v>1.6413090145789053</v>
      </c>
      <c r="H1565" s="13">
        <v>0.81811114902055337</v>
      </c>
      <c r="I1565" s="13">
        <v>37.091333105876679</v>
      </c>
      <c r="J1565" s="13">
        <v>37.301020408163268</v>
      </c>
      <c r="K1565" s="10">
        <v>36</v>
      </c>
      <c r="L1565" s="13">
        <v>1.0733230248903556</v>
      </c>
      <c r="M1565" s="13">
        <v>1.0024684623209914</v>
      </c>
      <c r="N1565" s="13">
        <v>1.0081356867071154</v>
      </c>
      <c r="O1565" s="13">
        <v>0.95728223022474257</v>
      </c>
    </row>
    <row r="1566" spans="1:15" x14ac:dyDescent="0.3">
      <c r="A1566" s="27"/>
      <c r="B1566" s="10">
        <v>6</v>
      </c>
      <c r="C1566" s="10">
        <v>38</v>
      </c>
      <c r="D1566" s="13">
        <v>0.93394600000000005</v>
      </c>
      <c r="E1566" s="13">
        <v>1.3969805692718196</v>
      </c>
      <c r="F1566" s="13">
        <v>1.1552936312735078</v>
      </c>
      <c r="G1566" s="13">
        <v>1.1894958087647942</v>
      </c>
      <c r="H1566" s="13">
        <v>0.80840573748380229</v>
      </c>
      <c r="I1566" s="13">
        <v>37.149565575097185</v>
      </c>
      <c r="J1566" s="13">
        <v>37.301020408163268</v>
      </c>
      <c r="K1566" s="10">
        <v>36</v>
      </c>
      <c r="L1566" s="13">
        <v>0.90478353265552736</v>
      </c>
      <c r="M1566" s="13">
        <v>0.97762014671308384</v>
      </c>
      <c r="N1566" s="13">
        <v>0.9816058002148228</v>
      </c>
      <c r="O1566" s="13">
        <v>0.96877499625837826</v>
      </c>
    </row>
    <row r="1567" spans="1:15" x14ac:dyDescent="0.3">
      <c r="A1567" s="27"/>
      <c r="B1567" s="10">
        <v>6</v>
      </c>
      <c r="C1567" s="10">
        <v>35</v>
      </c>
      <c r="D1567" s="13">
        <v>0.71962899999999996</v>
      </c>
      <c r="E1567" s="13">
        <v>1.0246550364029785</v>
      </c>
      <c r="F1567" s="13">
        <v>0.84738289411264534</v>
      </c>
      <c r="G1567" s="13">
        <v>1.2797777952533489</v>
      </c>
      <c r="H1567" s="13">
        <v>0.84923710992959622</v>
      </c>
      <c r="I1567" s="13">
        <v>36.904577340422421</v>
      </c>
      <c r="J1567" s="13">
        <v>37.301020408163268</v>
      </c>
      <c r="K1567" s="10">
        <v>36</v>
      </c>
      <c r="L1567" s="13">
        <v>0.66363915431781118</v>
      </c>
      <c r="M1567" s="13">
        <v>1.0544164954406405</v>
      </c>
      <c r="N1567" s="13">
        <v>1.0657434402332362</v>
      </c>
      <c r="O1567" s="13">
        <v>0.92219623489021596</v>
      </c>
    </row>
    <row r="1568" spans="1:15" x14ac:dyDescent="0.3">
      <c r="A1568" s="27"/>
      <c r="B1568" s="10">
        <v>6</v>
      </c>
      <c r="C1568" s="10">
        <v>38</v>
      </c>
      <c r="D1568" s="13">
        <v>0.74258599999999997</v>
      </c>
      <c r="E1568" s="13">
        <v>1.1815338076378348</v>
      </c>
      <c r="F1568" s="13">
        <v>0.97712059360270731</v>
      </c>
      <c r="G1568" s="13">
        <v>1.4326074270401721</v>
      </c>
      <c r="H1568" s="13">
        <v>0.75997374823719255</v>
      </c>
      <c r="I1568" s="13">
        <v>37.440157510576846</v>
      </c>
      <c r="J1568" s="13">
        <v>37.301020408163268</v>
      </c>
      <c r="K1568" s="10">
        <v>36</v>
      </c>
      <c r="L1568" s="13">
        <v>0.76524495468375253</v>
      </c>
      <c r="M1568" s="13">
        <v>0.98526730290991704</v>
      </c>
      <c r="N1568" s="13">
        <v>0.9816058002148228</v>
      </c>
      <c r="O1568" s="13">
        <v>1.0305135764527644</v>
      </c>
    </row>
    <row r="1569" spans="1:15" x14ac:dyDescent="0.3">
      <c r="A1569" s="27"/>
      <c r="B1569" s="10">
        <v>6</v>
      </c>
      <c r="C1569" s="10">
        <v>36</v>
      </c>
      <c r="D1569" s="13">
        <v>1.049077</v>
      </c>
      <c r="E1569" s="13">
        <v>1.917189358412319</v>
      </c>
      <c r="F1569" s="13">
        <v>1.5855028369318171</v>
      </c>
      <c r="G1569" s="13">
        <v>2.7198344710178617</v>
      </c>
      <c r="H1569" s="13">
        <v>0.66166832096631212</v>
      </c>
      <c r="I1569" s="13">
        <v>38.029990074202125</v>
      </c>
      <c r="J1569" s="13">
        <v>37.301020408163268</v>
      </c>
      <c r="K1569" s="10">
        <v>36</v>
      </c>
      <c r="L1569" s="13">
        <v>1.2417075789236418</v>
      </c>
      <c r="M1569" s="13">
        <v>1.0563886131722813</v>
      </c>
      <c r="N1569" s="13">
        <v>1.0361394557823129</v>
      </c>
      <c r="O1569" s="13">
        <v>1.1836191041493063</v>
      </c>
    </row>
    <row r="1570" spans="1:15" x14ac:dyDescent="0.3">
      <c r="A1570" s="27"/>
      <c r="B1570" s="10">
        <v>6</v>
      </c>
      <c r="C1570" s="10">
        <v>36</v>
      </c>
      <c r="D1570" s="13">
        <v>1.0019990000000001</v>
      </c>
      <c r="E1570" s="13">
        <v>1.7879169197118732</v>
      </c>
      <c r="F1570" s="13">
        <v>1.4785953906760199</v>
      </c>
      <c r="G1570" s="13">
        <v>1.4600717605521343</v>
      </c>
      <c r="H1570" s="13">
        <v>0.67766950060752051</v>
      </c>
      <c r="I1570" s="13">
        <v>37.933982996354878</v>
      </c>
      <c r="J1570" s="13">
        <v>37.301020408163268</v>
      </c>
      <c r="K1570" s="10">
        <v>36</v>
      </c>
      <c r="L1570" s="13">
        <v>1.1579815942284128</v>
      </c>
      <c r="M1570" s="13">
        <v>1.0537217498987466</v>
      </c>
      <c r="N1570" s="13">
        <v>1.0361394557823129</v>
      </c>
      <c r="O1570" s="13">
        <v>1.1556714070856486</v>
      </c>
    </row>
    <row r="1571" spans="1:15" x14ac:dyDescent="0.3">
      <c r="A1571" s="27"/>
      <c r="B1571" s="10">
        <v>6</v>
      </c>
      <c r="C1571" s="10">
        <v>37</v>
      </c>
      <c r="D1571" s="13">
        <v>0.64129899999999995</v>
      </c>
      <c r="E1571" s="13">
        <v>1.849533862156524</v>
      </c>
      <c r="F1571" s="13">
        <v>1.5295521919019361</v>
      </c>
      <c r="G1571" s="13">
        <v>1.1297980078538263</v>
      </c>
      <c r="H1571" s="13">
        <v>0.41927238795465399</v>
      </c>
      <c r="I1571" s="13">
        <v>39.484365672272077</v>
      </c>
      <c r="J1571" s="13">
        <v>37.301020408163268</v>
      </c>
      <c r="K1571" s="10">
        <v>36</v>
      </c>
      <c r="L1571" s="13">
        <v>1.1978890890660565</v>
      </c>
      <c r="M1571" s="13">
        <v>1.0671450181695157</v>
      </c>
      <c r="N1571" s="13">
        <v>1.0081356867071154</v>
      </c>
      <c r="O1571" s="13">
        <v>1.8679104272204643</v>
      </c>
    </row>
    <row r="1572" spans="1:15" x14ac:dyDescent="0.3">
      <c r="A1572" s="27"/>
      <c r="B1572" s="10">
        <v>6</v>
      </c>
      <c r="C1572" s="10">
        <v>38</v>
      </c>
      <c r="D1572" s="13">
        <v>0.784744</v>
      </c>
      <c r="E1572" s="13">
        <v>1.0797998361590404</v>
      </c>
      <c r="F1572" s="13">
        <v>0.89298727641929376</v>
      </c>
      <c r="G1572" s="13">
        <v>1.4855218170637243</v>
      </c>
      <c r="H1572" s="13">
        <v>0.87878519741812178</v>
      </c>
      <c r="I1572" s="13">
        <v>36.727288815491271</v>
      </c>
      <c r="J1572" s="13">
        <v>37.301020408163268</v>
      </c>
      <c r="K1572" s="10">
        <v>36</v>
      </c>
      <c r="L1572" s="13">
        <v>0.69935483127735465</v>
      </c>
      <c r="M1572" s="13">
        <v>0.96650760040766504</v>
      </c>
      <c r="N1572" s="13">
        <v>0.9816058002148228</v>
      </c>
      <c r="O1572" s="13">
        <v>0.8911885038654066</v>
      </c>
    </row>
    <row r="1573" spans="1:15" x14ac:dyDescent="0.3">
      <c r="A1573" s="27"/>
      <c r="B1573" s="10">
        <v>6</v>
      </c>
      <c r="C1573" s="10">
        <v>37</v>
      </c>
      <c r="D1573" s="13">
        <v>0.89165700000000003</v>
      </c>
      <c r="E1573" s="13">
        <v>1.0979263591461665</v>
      </c>
      <c r="F1573" s="13">
        <v>0.90797779026378878</v>
      </c>
      <c r="G1573" s="13">
        <v>1.3198029480066464</v>
      </c>
      <c r="H1573" s="13">
        <v>0.98202512171685696</v>
      </c>
      <c r="I1573" s="13">
        <v>36.10784926969886</v>
      </c>
      <c r="J1573" s="13">
        <v>37.301020408163268</v>
      </c>
      <c r="K1573" s="10">
        <v>36</v>
      </c>
      <c r="L1573" s="13">
        <v>0.71109485104842607</v>
      </c>
      <c r="M1573" s="13">
        <v>0.97588781809996916</v>
      </c>
      <c r="N1573" s="13">
        <v>1.0081356867071154</v>
      </c>
      <c r="O1573" s="13">
        <v>0.79749819835253466</v>
      </c>
    </row>
    <row r="1574" spans="1:15" x14ac:dyDescent="0.3">
      <c r="A1574" s="27"/>
      <c r="B1574" s="10">
        <v>6</v>
      </c>
      <c r="C1574" s="10">
        <v>39</v>
      </c>
      <c r="D1574" s="13">
        <v>0.69764400000000004</v>
      </c>
      <c r="E1574" s="13">
        <v>1.5173644010157215</v>
      </c>
      <c r="F1574" s="13">
        <v>1.2548502587465202</v>
      </c>
      <c r="G1574" s="13">
        <v>2.0090572664224009</v>
      </c>
      <c r="H1574" s="13">
        <v>0.55595796800239905</v>
      </c>
      <c r="I1574" s="13">
        <v>38.664252191985604</v>
      </c>
      <c r="J1574" s="13">
        <v>37.301020408163268</v>
      </c>
      <c r="K1574" s="10">
        <v>36</v>
      </c>
      <c r="L1574" s="13">
        <v>0.9827526261101569</v>
      </c>
      <c r="M1574" s="13">
        <v>0.99139108184578473</v>
      </c>
      <c r="N1574" s="13">
        <v>0.95643642072213508</v>
      </c>
      <c r="O1574" s="13">
        <v>1.4086735155898378</v>
      </c>
    </row>
    <row r="1575" spans="1:15" x14ac:dyDescent="0.3">
      <c r="A1575" s="27"/>
      <c r="B1575" s="10">
        <v>6</v>
      </c>
      <c r="C1575" s="10">
        <v>37</v>
      </c>
      <c r="D1575" s="13">
        <v>1.050192</v>
      </c>
      <c r="E1575" s="13">
        <v>1.3317746272053335</v>
      </c>
      <c r="F1575" s="13">
        <v>1.101368751251828</v>
      </c>
      <c r="G1575" s="13">
        <v>1.358773144264956</v>
      </c>
      <c r="H1575" s="13">
        <v>0.95353349984402602</v>
      </c>
      <c r="I1575" s="13">
        <v>36.278799000935841</v>
      </c>
      <c r="J1575" s="13">
        <v>37.301020408163268</v>
      </c>
      <c r="K1575" s="10">
        <v>36</v>
      </c>
      <c r="L1575" s="13">
        <v>0.86255154753650765</v>
      </c>
      <c r="M1575" s="13">
        <v>0.98050808110637411</v>
      </c>
      <c r="N1575" s="13">
        <v>1.0081356867071154</v>
      </c>
      <c r="O1575" s="13">
        <v>0.82132747872437384</v>
      </c>
    </row>
    <row r="1576" spans="1:15" x14ac:dyDescent="0.3">
      <c r="A1576" s="27"/>
      <c r="B1576" s="10">
        <v>6</v>
      </c>
      <c r="C1576" s="10">
        <v>40</v>
      </c>
      <c r="D1576" s="13">
        <v>0.84737600000000002</v>
      </c>
      <c r="E1576" s="13">
        <v>1.2794928960442062</v>
      </c>
      <c r="F1576" s="13">
        <v>1.058132107614123</v>
      </c>
      <c r="G1576" s="13">
        <v>1.7899888993827049</v>
      </c>
      <c r="H1576" s="13">
        <v>0.80082250023644397</v>
      </c>
      <c r="I1576" s="13">
        <v>37.195064998581337</v>
      </c>
      <c r="J1576" s="13">
        <v>37.301020408163268</v>
      </c>
      <c r="K1576" s="10">
        <v>36</v>
      </c>
      <c r="L1576" s="13">
        <v>0.82869019652432552</v>
      </c>
      <c r="M1576" s="13">
        <v>0.92987662496453338</v>
      </c>
      <c r="N1576" s="13">
        <v>0.9325255102040817</v>
      </c>
      <c r="O1576" s="13">
        <v>0.97794862791054449</v>
      </c>
    </row>
    <row r="1577" spans="1:15" x14ac:dyDescent="0.3">
      <c r="A1577" s="27"/>
      <c r="B1577" s="10">
        <v>6</v>
      </c>
      <c r="C1577" s="10">
        <v>37</v>
      </c>
      <c r="D1577" s="13">
        <v>1.079169</v>
      </c>
      <c r="E1577" s="13">
        <v>1.5452241639646787</v>
      </c>
      <c r="F1577" s="13">
        <v>1.2778900972465623</v>
      </c>
      <c r="G1577" s="13">
        <v>1.4951877091570742</v>
      </c>
      <c r="H1577" s="13">
        <v>0.8444928107082591</v>
      </c>
      <c r="I1577" s="13">
        <v>36.933043135750445</v>
      </c>
      <c r="J1577" s="13">
        <v>37.301020408163268</v>
      </c>
      <c r="K1577" s="10">
        <v>36</v>
      </c>
      <c r="L1577" s="13">
        <v>1.0007965812619755</v>
      </c>
      <c r="M1577" s="13">
        <v>0.9981903550202823</v>
      </c>
      <c r="N1577" s="13">
        <v>1.0081356867071154</v>
      </c>
      <c r="O1577" s="13">
        <v>0.92737706630006556</v>
      </c>
    </row>
    <row r="1578" spans="1:15" x14ac:dyDescent="0.3">
      <c r="A1578" s="27"/>
      <c r="B1578" s="10">
        <v>6</v>
      </c>
      <c r="C1578" s="10">
        <v>38</v>
      </c>
      <c r="D1578" s="13">
        <v>0.78273199999999998</v>
      </c>
      <c r="E1578" s="13">
        <v>1.1878802748395905</v>
      </c>
      <c r="F1578" s="13">
        <v>0.98236907973096899</v>
      </c>
      <c r="G1578" s="13">
        <v>1.6196308657464458</v>
      </c>
      <c r="H1578" s="13">
        <v>0.79677996401755491</v>
      </c>
      <c r="I1578" s="13">
        <v>37.219320215894669</v>
      </c>
      <c r="J1578" s="13">
        <v>37.301020408163268</v>
      </c>
      <c r="K1578" s="10">
        <v>36</v>
      </c>
      <c r="L1578" s="13">
        <v>0.76935537621787575</v>
      </c>
      <c r="M1578" s="13">
        <v>0.97945579515512282</v>
      </c>
      <c r="N1578" s="13">
        <v>0.9816058002148228</v>
      </c>
      <c r="O1578" s="13">
        <v>0.98291033996038968</v>
      </c>
    </row>
    <row r="1579" spans="1:15" x14ac:dyDescent="0.3">
      <c r="A1579" s="27"/>
      <c r="B1579" s="10">
        <v>6</v>
      </c>
      <c r="C1579" s="10">
        <v>38</v>
      </c>
      <c r="D1579" s="13">
        <v>0.940724</v>
      </c>
      <c r="E1579" s="13">
        <v>1.3319254037612722</v>
      </c>
      <c r="F1579" s="13">
        <v>1.1014934424598901</v>
      </c>
      <c r="G1579" s="13">
        <v>1.1143047518224329</v>
      </c>
      <c r="H1579" s="13">
        <v>0.85404412204138525</v>
      </c>
      <c r="I1579" s="13">
        <v>36.875735267751686</v>
      </c>
      <c r="J1579" s="13">
        <v>37.301020408163268</v>
      </c>
      <c r="K1579" s="10">
        <v>36</v>
      </c>
      <c r="L1579" s="13">
        <v>0.86264920111016852</v>
      </c>
      <c r="M1579" s="13">
        <v>0.97041408599346546</v>
      </c>
      <c r="N1579" s="13">
        <v>0.9816058002148228</v>
      </c>
      <c r="O1579" s="13">
        <v>0.91700562663455865</v>
      </c>
    </row>
    <row r="1580" spans="1:15" x14ac:dyDescent="0.3">
      <c r="A1580" s="27"/>
      <c r="B1580" s="10">
        <v>6</v>
      </c>
      <c r="C1580" s="10">
        <v>38</v>
      </c>
      <c r="D1580" s="13">
        <v>1.0298799999999999</v>
      </c>
      <c r="E1580" s="13">
        <v>1.4595451981202343</v>
      </c>
      <c r="F1580" s="13">
        <v>1.2070341628467141</v>
      </c>
      <c r="G1580" s="13">
        <v>1.2032962532072475</v>
      </c>
      <c r="H1580" s="13">
        <v>0.85323185681098934</v>
      </c>
      <c r="I1580" s="13">
        <v>36.880608859134064</v>
      </c>
      <c r="J1580" s="13">
        <v>37.301020408163268</v>
      </c>
      <c r="K1580" s="10">
        <v>36</v>
      </c>
      <c r="L1580" s="13">
        <v>0.94530481631107399</v>
      </c>
      <c r="M1580" s="13">
        <v>0.97054233839826487</v>
      </c>
      <c r="N1580" s="13">
        <v>0.9816058002148228</v>
      </c>
      <c r="O1580" s="13">
        <v>0.91787860363447593</v>
      </c>
    </row>
    <row r="1581" spans="1:15" x14ac:dyDescent="0.3">
      <c r="A1581" s="27"/>
      <c r="B1581" s="10">
        <v>6</v>
      </c>
      <c r="C1581" s="10">
        <v>37</v>
      </c>
      <c r="D1581" s="13">
        <v>0.75915100000000002</v>
      </c>
      <c r="E1581" s="13">
        <v>1.0885388360094375</v>
      </c>
      <c r="F1581" s="13">
        <v>0.9002143711212095</v>
      </c>
      <c r="G1581" s="13">
        <v>1.3418375459504559</v>
      </c>
      <c r="H1581" s="13">
        <v>0.8433002453121069</v>
      </c>
      <c r="I1581" s="13">
        <v>36.940198528127361</v>
      </c>
      <c r="J1581" s="13">
        <v>37.301020408163268</v>
      </c>
      <c r="K1581" s="10">
        <v>36</v>
      </c>
      <c r="L1581" s="13">
        <v>0.70501482636278356</v>
      </c>
      <c r="M1581" s="13">
        <v>0.99838374400344221</v>
      </c>
      <c r="N1581" s="13">
        <v>1.0081356867071154</v>
      </c>
      <c r="O1581" s="13">
        <v>0.92868853016433295</v>
      </c>
    </row>
    <row r="1582" spans="1:15" x14ac:dyDescent="0.3">
      <c r="A1582" s="27"/>
      <c r="B1582" s="10">
        <v>6</v>
      </c>
      <c r="C1582" s="10">
        <v>38</v>
      </c>
      <c r="D1582" s="13">
        <v>0.85416499999999995</v>
      </c>
      <c r="E1582" s="13">
        <v>1.176650267651419</v>
      </c>
      <c r="F1582" s="13">
        <v>0.97308193854301916</v>
      </c>
      <c r="G1582" s="13">
        <v>1.3268254901868521</v>
      </c>
      <c r="H1582" s="13">
        <v>0.87779349936237461</v>
      </c>
      <c r="I1582" s="13">
        <v>36.733239003825751</v>
      </c>
      <c r="J1582" s="13">
        <v>37.301020408163268</v>
      </c>
      <c r="K1582" s="10">
        <v>36</v>
      </c>
      <c r="L1582" s="13">
        <v>0.76208202839976202</v>
      </c>
      <c r="M1582" s="13">
        <v>0.96666418431120393</v>
      </c>
      <c r="N1582" s="13">
        <v>0.9816058002148228</v>
      </c>
      <c r="O1582" s="13">
        <v>0.89219533509305826</v>
      </c>
    </row>
    <row r="1583" spans="1:15" x14ac:dyDescent="0.3">
      <c r="A1583" s="27"/>
      <c r="B1583" s="10">
        <v>6</v>
      </c>
      <c r="C1583" s="10">
        <v>38</v>
      </c>
      <c r="D1583" s="13">
        <v>0.68980799999999998</v>
      </c>
      <c r="E1583" s="13">
        <v>1.0759273449340954</v>
      </c>
      <c r="F1583" s="13">
        <v>0.88978475195492435</v>
      </c>
      <c r="G1583" s="13">
        <v>1.2941125701011791</v>
      </c>
      <c r="H1583" s="13">
        <v>0.77525266474216337</v>
      </c>
      <c r="I1583" s="13">
        <v>37.348484011547022</v>
      </c>
      <c r="J1583" s="13">
        <v>37.301020408163268</v>
      </c>
      <c r="K1583" s="10">
        <v>36</v>
      </c>
      <c r="L1583" s="13">
        <v>0.6968467317606164</v>
      </c>
      <c r="M1583" s="13">
        <v>0.98285484240913212</v>
      </c>
      <c r="N1583" s="13">
        <v>0.9816058002148228</v>
      </c>
      <c r="O1583" s="13">
        <v>1.0102038998686829</v>
      </c>
    </row>
    <row r="1584" spans="1:15" x14ac:dyDescent="0.3">
      <c r="A1584" s="27"/>
      <c r="B1584" s="10">
        <v>6</v>
      </c>
      <c r="C1584" s="10">
        <v>38</v>
      </c>
      <c r="D1584" s="13">
        <v>0.97858699999999998</v>
      </c>
      <c r="E1584" s="13">
        <v>1.4180581971147894</v>
      </c>
      <c r="F1584" s="13">
        <v>1.1727246891886718</v>
      </c>
      <c r="G1584" s="13">
        <v>1.9545271805628386</v>
      </c>
      <c r="H1584" s="13">
        <v>0.83445586932856131</v>
      </c>
      <c r="I1584" s="13">
        <v>36.993264784028632</v>
      </c>
      <c r="J1584" s="13">
        <v>37.301020408163268</v>
      </c>
      <c r="K1584" s="10">
        <v>36</v>
      </c>
      <c r="L1584" s="13">
        <v>0.91843489689010727</v>
      </c>
      <c r="M1584" s="13">
        <v>0.97350696800075343</v>
      </c>
      <c r="N1584" s="13">
        <v>0.9816058002148228</v>
      </c>
      <c r="O1584" s="13">
        <v>0.93853167566103701</v>
      </c>
    </row>
    <row r="1585" spans="1:15" x14ac:dyDescent="0.3">
      <c r="A1585" s="27"/>
      <c r="B1585" s="10">
        <v>6</v>
      </c>
      <c r="C1585" s="10">
        <v>37</v>
      </c>
      <c r="D1585" s="13">
        <v>0.63645399999999996</v>
      </c>
      <c r="E1585" s="13">
        <v>0.89189375904632828</v>
      </c>
      <c r="F1585" s="13">
        <v>0.73759020151290311</v>
      </c>
      <c r="G1585" s="13">
        <v>1.7146542451032216</v>
      </c>
      <c r="H1585" s="13">
        <v>0.86288293783532055</v>
      </c>
      <c r="I1585" s="13">
        <v>36.822702372988076</v>
      </c>
      <c r="J1585" s="13">
        <v>37.301020408163268</v>
      </c>
      <c r="K1585" s="10">
        <v>36</v>
      </c>
      <c r="L1585" s="13">
        <v>0.57765355067464574</v>
      </c>
      <c r="M1585" s="13">
        <v>0.99520817224292091</v>
      </c>
      <c r="N1585" s="13">
        <v>1.0081356867071154</v>
      </c>
      <c r="O1585" s="13">
        <v>0.907612412954661</v>
      </c>
    </row>
    <row r="1586" spans="1:15" x14ac:dyDescent="0.3">
      <c r="A1586" s="27"/>
      <c r="B1586" s="10">
        <v>6</v>
      </c>
      <c r="C1586" s="10">
        <v>36</v>
      </c>
      <c r="D1586" s="13">
        <v>0.74637299999999995</v>
      </c>
      <c r="E1586" s="13">
        <v>1.015221865229978</v>
      </c>
      <c r="F1586" s="13">
        <v>0.83958172434794287</v>
      </c>
      <c r="G1586" s="13">
        <v>1.8548184808756445</v>
      </c>
      <c r="H1586" s="13">
        <v>0.88898195179232486</v>
      </c>
      <c r="I1586" s="13">
        <v>36.666108289246054</v>
      </c>
      <c r="J1586" s="13">
        <v>37.301020408163268</v>
      </c>
      <c r="K1586" s="10">
        <v>36</v>
      </c>
      <c r="L1586" s="13">
        <v>0.65752956473167934</v>
      </c>
      <c r="M1586" s="13">
        <v>1.0185030080346127</v>
      </c>
      <c r="N1586" s="13">
        <v>1.0361394557823129</v>
      </c>
      <c r="O1586" s="13">
        <v>0.88096644001280777</v>
      </c>
    </row>
    <row r="1587" spans="1:15" x14ac:dyDescent="0.3">
      <c r="A1587" s="27"/>
      <c r="B1587" s="10">
        <v>6</v>
      </c>
      <c r="C1587" s="10">
        <v>37</v>
      </c>
      <c r="D1587" s="13">
        <v>1.0596239999999999</v>
      </c>
      <c r="E1587" s="13">
        <v>1.5454686334705521</v>
      </c>
      <c r="F1587" s="13">
        <v>1.2780922719005188</v>
      </c>
      <c r="G1587" s="13">
        <v>1.1277885254661162</v>
      </c>
      <c r="H1587" s="13">
        <v>0.82906690173812148</v>
      </c>
      <c r="I1587" s="13">
        <v>37.025598589571274</v>
      </c>
      <c r="J1587" s="13">
        <v>37.301020408163268</v>
      </c>
      <c r="K1587" s="10">
        <v>36</v>
      </c>
      <c r="L1587" s="13">
        <v>1.0009549170241303</v>
      </c>
      <c r="M1587" s="13">
        <v>1.0006918537721965</v>
      </c>
      <c r="N1587" s="13">
        <v>1.0081356867071154</v>
      </c>
      <c r="O1587" s="13">
        <v>0.94463216860332566</v>
      </c>
    </row>
    <row r="1588" spans="1:15" x14ac:dyDescent="0.3">
      <c r="A1588" s="27"/>
      <c r="B1588" s="10">
        <v>6</v>
      </c>
      <c r="C1588" s="10">
        <v>37</v>
      </c>
      <c r="D1588" s="13">
        <v>0.71016500000000005</v>
      </c>
      <c r="E1588" s="13">
        <v>1.2058542150255906</v>
      </c>
      <c r="F1588" s="13">
        <v>0.99723340861465637</v>
      </c>
      <c r="G1588" s="13">
        <v>1.4859961132069308</v>
      </c>
      <c r="H1588" s="13">
        <v>0.71213518707375834</v>
      </c>
      <c r="I1588" s="13">
        <v>37.727188877557452</v>
      </c>
      <c r="J1588" s="13">
        <v>37.301020408163268</v>
      </c>
      <c r="K1588" s="10">
        <v>36</v>
      </c>
      <c r="L1588" s="13">
        <v>0.78099657256300847</v>
      </c>
      <c r="M1588" s="13">
        <v>1.0196537534474988</v>
      </c>
      <c r="N1588" s="13">
        <v>1.0081356867071154</v>
      </c>
      <c r="O1588" s="13">
        <v>1.0997395993367858</v>
      </c>
    </row>
    <row r="1589" spans="1:15" x14ac:dyDescent="0.3">
      <c r="A1589" s="27"/>
      <c r="B1589" s="10">
        <v>6</v>
      </c>
      <c r="C1589" s="10">
        <v>39</v>
      </c>
      <c r="D1589" s="13">
        <v>0.66392899999999999</v>
      </c>
      <c r="E1589" s="13">
        <v>1.0139748381270222</v>
      </c>
      <c r="F1589" s="13">
        <v>0.83855044123509226</v>
      </c>
      <c r="G1589" s="13">
        <v>1.8826338090214583</v>
      </c>
      <c r="H1589" s="13">
        <v>0.79175797584949792</v>
      </c>
      <c r="I1589" s="13">
        <v>37.24945214490301</v>
      </c>
      <c r="J1589" s="13">
        <v>37.301020408163268</v>
      </c>
      <c r="K1589" s="10">
        <v>36</v>
      </c>
      <c r="L1589" s="13">
        <v>0.65672190168156419</v>
      </c>
      <c r="M1589" s="13">
        <v>0.95511415756161566</v>
      </c>
      <c r="N1589" s="13">
        <v>0.95643642072213508</v>
      </c>
      <c r="O1589" s="13">
        <v>0.98914477554311409</v>
      </c>
    </row>
    <row r="1590" spans="1:15" x14ac:dyDescent="0.3">
      <c r="A1590" s="27"/>
      <c r="B1590" s="10">
        <v>6</v>
      </c>
      <c r="C1590" s="10">
        <v>37</v>
      </c>
      <c r="D1590" s="13">
        <v>0.94777599999999995</v>
      </c>
      <c r="E1590" s="13">
        <v>1.2189318699016205</v>
      </c>
      <c r="F1590" s="13">
        <v>1.00804854214092</v>
      </c>
      <c r="G1590" s="13">
        <v>1.1472671280706408</v>
      </c>
      <c r="H1590" s="13">
        <v>0.94020869073138913</v>
      </c>
      <c r="I1590" s="13">
        <v>36.358747855611668</v>
      </c>
      <c r="J1590" s="13">
        <v>37.301020408163268</v>
      </c>
      <c r="K1590" s="10">
        <v>36</v>
      </c>
      <c r="L1590" s="13">
        <v>0.78946658785015889</v>
      </c>
      <c r="M1590" s="13">
        <v>0.98266886096247752</v>
      </c>
      <c r="N1590" s="13">
        <v>1.0081356867071154</v>
      </c>
      <c r="O1590" s="13">
        <v>0.83296748160974632</v>
      </c>
    </row>
    <row r="1591" spans="1:15" x14ac:dyDescent="0.3">
      <c r="A1591" s="27"/>
      <c r="B1591" s="10">
        <v>6</v>
      </c>
      <c r="C1591" s="10">
        <v>39</v>
      </c>
      <c r="D1591" s="13">
        <v>1.006235</v>
      </c>
      <c r="E1591" s="13">
        <v>1.4250988754775278</v>
      </c>
      <c r="F1591" s="13">
        <v>1.1785472833257951</v>
      </c>
      <c r="G1591" s="13">
        <v>1.0780188189721434</v>
      </c>
      <c r="H1591" s="13">
        <v>0.85379264305837665</v>
      </c>
      <c r="I1591" s="13">
        <v>36.87724414164974</v>
      </c>
      <c r="J1591" s="13">
        <v>37.301020408163268</v>
      </c>
      <c r="K1591" s="10">
        <v>36</v>
      </c>
      <c r="L1591" s="13">
        <v>0.92299493872708893</v>
      </c>
      <c r="M1591" s="13">
        <v>0.94557036260640359</v>
      </c>
      <c r="N1591" s="13">
        <v>0.95643642072213508</v>
      </c>
      <c r="O1591" s="13">
        <v>0.91727572458430584</v>
      </c>
    </row>
    <row r="1592" spans="1:15" x14ac:dyDescent="0.3">
      <c r="A1592" s="27"/>
      <c r="B1592" s="10">
        <v>6</v>
      </c>
      <c r="C1592" s="10">
        <v>40</v>
      </c>
      <c r="D1592" s="13">
        <v>0.83226299999999998</v>
      </c>
      <c r="E1592" s="13">
        <v>1.2231534596951719</v>
      </c>
      <c r="F1592" s="13">
        <v>1.011539768797624</v>
      </c>
      <c r="G1592" s="13">
        <v>1.4948591820307291</v>
      </c>
      <c r="H1592" s="13">
        <v>0.82276844240071456</v>
      </c>
      <c r="I1592" s="13">
        <v>37.063389345595709</v>
      </c>
      <c r="J1592" s="13">
        <v>37.301020408163268</v>
      </c>
      <c r="K1592" s="10">
        <v>36</v>
      </c>
      <c r="L1592" s="13">
        <v>0.7922007883185469</v>
      </c>
      <c r="M1592" s="13">
        <v>0.92658473363989269</v>
      </c>
      <c r="N1592" s="13">
        <v>0.9325255102040817</v>
      </c>
      <c r="O1592" s="13">
        <v>0.95186351948668502</v>
      </c>
    </row>
    <row r="1593" spans="1:15" x14ac:dyDescent="0.3">
      <c r="A1593" s="27"/>
      <c r="B1593" s="10">
        <v>6</v>
      </c>
      <c r="C1593" s="10">
        <v>38</v>
      </c>
      <c r="D1593" s="13">
        <v>0.66567799999999999</v>
      </c>
      <c r="E1593" s="13">
        <v>1.0276243314301654</v>
      </c>
      <c r="F1593" s="13">
        <v>0.84983848133392603</v>
      </c>
      <c r="G1593" s="13">
        <v>1.4433131685208787</v>
      </c>
      <c r="H1593" s="13">
        <v>0.78329943232876031</v>
      </c>
      <c r="I1593" s="13">
        <v>37.300203406027435</v>
      </c>
      <c r="J1593" s="13">
        <v>37.301020408163268</v>
      </c>
      <c r="K1593" s="10">
        <v>36</v>
      </c>
      <c r="L1593" s="13">
        <v>0.66556228002427331</v>
      </c>
      <c r="M1593" s="13">
        <v>0.98158430015861675</v>
      </c>
      <c r="N1593" s="13">
        <v>0.9816058002148228</v>
      </c>
      <c r="O1593" s="13">
        <v>0.99982616223500453</v>
      </c>
    </row>
    <row r="1594" spans="1:15" x14ac:dyDescent="0.3">
      <c r="A1594" s="27"/>
      <c r="B1594" s="10">
        <v>6</v>
      </c>
      <c r="C1594" s="10">
        <v>36</v>
      </c>
      <c r="D1594" s="13">
        <v>0.85111800000000004</v>
      </c>
      <c r="E1594" s="13">
        <v>1.1792687082425752</v>
      </c>
      <c r="F1594" s="13">
        <v>0.97524737148129381</v>
      </c>
      <c r="G1594" s="13">
        <v>1.4996769953532101</v>
      </c>
      <c r="H1594" s="13">
        <v>0.87272011685327089</v>
      </c>
      <c r="I1594" s="13">
        <v>36.763679298880376</v>
      </c>
      <c r="J1594" s="13">
        <v>37.301020408163268</v>
      </c>
      <c r="K1594" s="10">
        <v>36</v>
      </c>
      <c r="L1594" s="13">
        <v>0.76377791593050259</v>
      </c>
      <c r="M1594" s="13">
        <v>1.0212133138577881</v>
      </c>
      <c r="N1594" s="13">
        <v>1.0361394557823129</v>
      </c>
      <c r="O1594" s="13">
        <v>0.89738193285831402</v>
      </c>
    </row>
    <row r="1595" spans="1:15" x14ac:dyDescent="0.3">
      <c r="A1595" s="27"/>
      <c r="B1595" s="10">
        <v>6</v>
      </c>
      <c r="C1595" s="10">
        <v>39</v>
      </c>
      <c r="D1595" s="13">
        <v>0.92659000000000002</v>
      </c>
      <c r="E1595" s="13">
        <v>1.5083322116412134</v>
      </c>
      <c r="F1595" s="13">
        <v>1.2473806982598883</v>
      </c>
      <c r="G1595" s="13">
        <v>1.1505884622207967</v>
      </c>
      <c r="H1595" s="13">
        <v>0.74282855369864609</v>
      </c>
      <c r="I1595" s="13">
        <v>37.543028677808124</v>
      </c>
      <c r="J1595" s="13">
        <v>37.301020408163268</v>
      </c>
      <c r="K1595" s="10">
        <v>36</v>
      </c>
      <c r="L1595" s="13">
        <v>0.97690274072904459</v>
      </c>
      <c r="M1595" s="13">
        <v>0.9626417609694391</v>
      </c>
      <c r="N1595" s="13">
        <v>0.95643642072213508</v>
      </c>
      <c r="O1595" s="13">
        <v>1.0542988168759047</v>
      </c>
    </row>
    <row r="1596" spans="1:15" x14ac:dyDescent="0.3">
      <c r="A1596" s="27"/>
      <c r="B1596" s="10">
        <v>6</v>
      </c>
      <c r="C1596" s="10">
        <v>40</v>
      </c>
      <c r="D1596" s="13">
        <v>1.0998969999999999</v>
      </c>
      <c r="E1596" s="13">
        <v>1.6661480673871922</v>
      </c>
      <c r="F1596" s="13">
        <v>1.3778933604026016</v>
      </c>
      <c r="G1596" s="13">
        <v>1.3532979050362324</v>
      </c>
      <c r="H1596" s="13">
        <v>0.79824537341454715</v>
      </c>
      <c r="I1596" s="13">
        <v>37.210527759512715</v>
      </c>
      <c r="J1596" s="13">
        <v>37.301020408163268</v>
      </c>
      <c r="K1596" s="10">
        <v>36</v>
      </c>
      <c r="L1596" s="13">
        <v>1.0791154633765268</v>
      </c>
      <c r="M1596" s="13">
        <v>0.93026319398781787</v>
      </c>
      <c r="N1596" s="13">
        <v>0.9325255102040817</v>
      </c>
      <c r="O1596" s="13">
        <v>0.98110592480616532</v>
      </c>
    </row>
    <row r="1597" spans="1:15" x14ac:dyDescent="0.3">
      <c r="A1597" s="27"/>
      <c r="B1597" s="10">
        <v>7</v>
      </c>
      <c r="C1597" s="10">
        <v>41</v>
      </c>
      <c r="D1597" s="13">
        <v>1.006135</v>
      </c>
      <c r="E1597" s="13">
        <v>1.2549948498019114</v>
      </c>
      <c r="F1597" s="13">
        <v>1.0931336657418569</v>
      </c>
      <c r="G1597" s="13">
        <v>1.3411490574829237</v>
      </c>
      <c r="H1597" s="13">
        <v>0.92041351531990823</v>
      </c>
      <c r="I1597" s="13">
        <v>41.215956335277717</v>
      </c>
      <c r="J1597" s="13">
        <v>41.959871350680345</v>
      </c>
      <c r="K1597" s="10">
        <v>49</v>
      </c>
      <c r="L1597" s="13">
        <v>0.88996377888750255</v>
      </c>
      <c r="M1597" s="13">
        <v>1.0052672276897003</v>
      </c>
      <c r="N1597" s="13">
        <v>1.0234114963580572</v>
      </c>
      <c r="O1597" s="13">
        <v>0.88453714351205603</v>
      </c>
    </row>
    <row r="1598" spans="1:15" x14ac:dyDescent="0.3">
      <c r="A1598" s="27"/>
      <c r="B1598" s="10">
        <v>7</v>
      </c>
      <c r="C1598" s="10">
        <v>39</v>
      </c>
      <c r="D1598" s="13">
        <v>1.0780179999999999</v>
      </c>
      <c r="E1598" s="13">
        <v>1.3235576303594367</v>
      </c>
      <c r="F1598" s="13">
        <v>1.1528536587411364</v>
      </c>
      <c r="G1598" s="13">
        <v>1.6236349908773633</v>
      </c>
      <c r="H1598" s="13">
        <v>0.9350865930174922</v>
      </c>
      <c r="I1598" s="13">
        <v>40.830758858000195</v>
      </c>
      <c r="J1598" s="13">
        <v>41.677385417285905</v>
      </c>
      <c r="K1598" s="10">
        <v>49</v>
      </c>
      <c r="L1598" s="13">
        <v>0.93858421050572072</v>
      </c>
      <c r="M1598" s="13">
        <v>1.0469425348205179</v>
      </c>
      <c r="N1598" s="13">
        <v>1.068650908135536</v>
      </c>
      <c r="O1598" s="13">
        <v>0.87065727149799055</v>
      </c>
    </row>
    <row r="1599" spans="1:15" x14ac:dyDescent="0.3">
      <c r="A1599" s="27"/>
      <c r="B1599" s="10">
        <v>7</v>
      </c>
      <c r="C1599" s="10">
        <v>42</v>
      </c>
      <c r="D1599" s="13">
        <v>1.0608690000000001</v>
      </c>
      <c r="E1599" s="13">
        <v>1.3800371482360496</v>
      </c>
      <c r="F1599" s="13">
        <v>1.2020488107575287</v>
      </c>
      <c r="G1599" s="13">
        <v>1.1668991911732829</v>
      </c>
      <c r="H1599" s="13">
        <v>0.88255068388732283</v>
      </c>
      <c r="I1599" s="13">
        <v>41.655246021615454</v>
      </c>
      <c r="J1599" s="13">
        <v>42.134121216989982</v>
      </c>
      <c r="K1599" s="10">
        <v>49</v>
      </c>
      <c r="L1599" s="13">
        <v>0.97863594869982429</v>
      </c>
      <c r="M1599" s="13">
        <v>0.99179157194322509</v>
      </c>
      <c r="N1599" s="13">
        <v>1.0031933623092852</v>
      </c>
      <c r="O1599" s="13">
        <v>0.9224851972296525</v>
      </c>
    </row>
    <row r="1600" spans="1:15" x14ac:dyDescent="0.3">
      <c r="A1600" s="27"/>
      <c r="B1600" s="10">
        <v>7</v>
      </c>
      <c r="C1600" s="10">
        <v>41</v>
      </c>
      <c r="D1600" s="13">
        <v>1.023506</v>
      </c>
      <c r="E1600" s="13">
        <v>1.5092448519564512</v>
      </c>
      <c r="F1600" s="13">
        <v>1.3145921338096225</v>
      </c>
      <c r="G1600" s="13">
        <v>1.1068386687044705</v>
      </c>
      <c r="H1600" s="13">
        <v>0.77857304457918108</v>
      </c>
      <c r="I1600" s="13">
        <v>42.443150019241266</v>
      </c>
      <c r="J1600" s="13">
        <v>42.194181739458799</v>
      </c>
      <c r="K1600" s="10">
        <v>49</v>
      </c>
      <c r="L1600" s="13">
        <v>1.070261963167163</v>
      </c>
      <c r="M1600" s="13">
        <v>1.0351987809571039</v>
      </c>
      <c r="N1600" s="13">
        <v>1.029126383889239</v>
      </c>
      <c r="O1600" s="13">
        <v>1.0456821583529192</v>
      </c>
    </row>
    <row r="1601" spans="1:15" x14ac:dyDescent="0.3">
      <c r="A1601" s="27"/>
      <c r="B1601" s="10">
        <v>7</v>
      </c>
      <c r="C1601" s="10">
        <v>41</v>
      </c>
      <c r="D1601" s="13">
        <v>1.028024</v>
      </c>
      <c r="E1601" s="13">
        <v>1.2667995684296594</v>
      </c>
      <c r="F1601" s="13">
        <v>1.1034158874965021</v>
      </c>
      <c r="G1601" s="13">
        <v>1.1937040309920668</v>
      </c>
      <c r="H1601" s="13">
        <v>0.93167409645736043</v>
      </c>
      <c r="I1601" s="13">
        <v>41.284577293806407</v>
      </c>
      <c r="J1601" s="13">
        <v>42.107316377171202</v>
      </c>
      <c r="K1601" s="10">
        <v>49</v>
      </c>
      <c r="L1601" s="13">
        <v>0.89833494630728294</v>
      </c>
      <c r="M1601" s="13">
        <v>1.0069409096050344</v>
      </c>
      <c r="N1601" s="13">
        <v>1.0270077165163707</v>
      </c>
      <c r="O1601" s="13">
        <v>0.87384627820681515</v>
      </c>
    </row>
    <row r="1602" spans="1:15" x14ac:dyDescent="0.3">
      <c r="A1602" s="27"/>
      <c r="B1602" s="10">
        <v>7</v>
      </c>
      <c r="C1602" s="10">
        <v>43</v>
      </c>
      <c r="D1602" s="13">
        <v>1.095515</v>
      </c>
      <c r="E1602" s="13">
        <v>1.3829485070212582</v>
      </c>
      <c r="F1602" s="13">
        <v>1.2045846811650185</v>
      </c>
      <c r="G1602" s="13">
        <v>1.157628547618148</v>
      </c>
      <c r="H1602" s="13">
        <v>0.90945453410587018</v>
      </c>
      <c r="I1602" s="13">
        <v>41.476189713640764</v>
      </c>
      <c r="J1602" s="13">
        <v>42.143391860545123</v>
      </c>
      <c r="K1602" s="10">
        <v>49</v>
      </c>
      <c r="L1602" s="13">
        <v>0.98070050208551385</v>
      </c>
      <c r="M1602" s="13">
        <v>0.96456255148001779</v>
      </c>
      <c r="N1602" s="13">
        <v>0.98007888047779357</v>
      </c>
      <c r="O1602" s="13">
        <v>0.89519586868779877</v>
      </c>
    </row>
    <row r="1603" spans="1:15" x14ac:dyDescent="0.3">
      <c r="A1603" s="27"/>
      <c r="B1603" s="10">
        <v>7</v>
      </c>
      <c r="C1603" s="10">
        <v>40</v>
      </c>
      <c r="D1603" s="13">
        <v>0.83254700000000004</v>
      </c>
      <c r="E1603" s="13">
        <v>1.4144222984622048</v>
      </c>
      <c r="F1603" s="13">
        <v>1.2319991849122387</v>
      </c>
      <c r="G1603" s="13">
        <v>2.0159469397437086</v>
      </c>
      <c r="H1603" s="13">
        <v>0.67576911591812983</v>
      </c>
      <c r="I1603" s="13">
        <v>42.253669248829382</v>
      </c>
      <c r="J1603" s="13">
        <v>41.285073468419561</v>
      </c>
      <c r="K1603" s="10">
        <v>49</v>
      </c>
      <c r="L1603" s="13">
        <v>1.0030197445677624</v>
      </c>
      <c r="M1603" s="13">
        <v>1.0563417312207346</v>
      </c>
      <c r="N1603" s="13">
        <v>1.032126836710489</v>
      </c>
      <c r="O1603" s="13">
        <v>1.2047605054942994</v>
      </c>
    </row>
    <row r="1604" spans="1:15" x14ac:dyDescent="0.3">
      <c r="A1604" s="27"/>
      <c r="B1604" s="10">
        <v>7</v>
      </c>
      <c r="C1604" s="10">
        <v>41</v>
      </c>
      <c r="D1604" s="13">
        <v>0.93643399999999999</v>
      </c>
      <c r="E1604" s="13">
        <v>1.2052292661213486</v>
      </c>
      <c r="F1604" s="13">
        <v>1.049786527763479</v>
      </c>
      <c r="G1604" s="13">
        <v>1.2406469522896153</v>
      </c>
      <c r="H1604" s="13">
        <v>0.89202325923826509</v>
      </c>
      <c r="I1604" s="13">
        <v>41.515190233042532</v>
      </c>
      <c r="J1604" s="13">
        <v>42.060373455873652</v>
      </c>
      <c r="K1604" s="10">
        <v>49</v>
      </c>
      <c r="L1604" s="13">
        <v>0.85467314250131599</v>
      </c>
      <c r="M1604" s="13">
        <v>1.0125656154400617</v>
      </c>
      <c r="N1604" s="13">
        <v>1.0258627672164304</v>
      </c>
      <c r="O1604" s="13">
        <v>0.91268914039998117</v>
      </c>
    </row>
    <row r="1605" spans="1:15" x14ac:dyDescent="0.3">
      <c r="A1605" s="27"/>
      <c r="B1605" s="10">
        <v>7</v>
      </c>
      <c r="C1605" s="10">
        <v>39</v>
      </c>
      <c r="D1605" s="13">
        <v>0.61747799999999997</v>
      </c>
      <c r="E1605" s="13">
        <v>1.0344010802457348</v>
      </c>
      <c r="F1605" s="13">
        <v>0.90099066532012662</v>
      </c>
      <c r="G1605" s="13">
        <v>1.4486240304427196</v>
      </c>
      <c r="H1605" s="13">
        <v>0.68533229451451294</v>
      </c>
      <c r="I1605" s="13">
        <v>42.754049907955689</v>
      </c>
      <c r="J1605" s="13">
        <v>41.852396377720545</v>
      </c>
      <c r="K1605" s="10">
        <v>49</v>
      </c>
      <c r="L1605" s="13">
        <v>0.73353248772782864</v>
      </c>
      <c r="M1605" s="13">
        <v>1.0962576899475818</v>
      </c>
      <c r="N1605" s="13">
        <v>1.0731383686595011</v>
      </c>
      <c r="O1605" s="13">
        <v>1.1879491864128418</v>
      </c>
    </row>
    <row r="1606" spans="1:15" x14ac:dyDescent="0.3">
      <c r="A1606" s="27"/>
      <c r="B1606" s="10">
        <v>7</v>
      </c>
      <c r="C1606" s="10">
        <v>42</v>
      </c>
      <c r="D1606" s="13">
        <v>0.98505799999999999</v>
      </c>
      <c r="E1606" s="13">
        <v>1.2110438843437032</v>
      </c>
      <c r="F1606" s="13">
        <v>1.0548512138323467</v>
      </c>
      <c r="G1606" s="13">
        <v>1.3202123251558822</v>
      </c>
      <c r="H1606" s="13">
        <v>0.93383596386187662</v>
      </c>
      <c r="I1606" s="13">
        <v>41.142935927810981</v>
      </c>
      <c r="J1606" s="13">
        <v>41.980808083007389</v>
      </c>
      <c r="K1606" s="10">
        <v>49</v>
      </c>
      <c r="L1606" s="13">
        <v>0.85879650572210697</v>
      </c>
      <c r="M1606" s="13">
        <v>0.97959371256692818</v>
      </c>
      <c r="N1606" s="13">
        <v>0.99954304959541407</v>
      </c>
      <c r="O1606" s="13">
        <v>0.87182328931099184</v>
      </c>
    </row>
    <row r="1607" spans="1:15" x14ac:dyDescent="0.3">
      <c r="A1607" s="27"/>
      <c r="B1607" s="10">
        <v>7</v>
      </c>
      <c r="C1607" s="10">
        <v>44</v>
      </c>
      <c r="D1607" s="13">
        <v>0.80705499999999997</v>
      </c>
      <c r="E1607" s="13">
        <v>1.4096717899406224</v>
      </c>
      <c r="F1607" s="13">
        <v>1.2278613665019442</v>
      </c>
      <c r="G1607" s="13">
        <v>1.4798368987739805</v>
      </c>
      <c r="H1607" s="13">
        <v>0.65728511541919421</v>
      </c>
      <c r="I1607" s="13">
        <v>42.919167293291657</v>
      </c>
      <c r="J1607" s="13">
        <v>41.821183509389286</v>
      </c>
      <c r="K1607" s="10">
        <v>49</v>
      </c>
      <c r="L1607" s="13">
        <v>0.99965098132847741</v>
      </c>
      <c r="M1607" s="13">
        <v>0.97543562030208308</v>
      </c>
      <c r="N1607" s="13">
        <v>0.95048144339521101</v>
      </c>
      <c r="O1607" s="13">
        <v>1.238640466050613</v>
      </c>
    </row>
    <row r="1608" spans="1:15" x14ac:dyDescent="0.3">
      <c r="A1608" s="27"/>
      <c r="B1608" s="10">
        <v>7</v>
      </c>
      <c r="C1608" s="10">
        <v>43</v>
      </c>
      <c r="D1608" s="13">
        <v>0.89245300000000005</v>
      </c>
      <c r="E1608" s="13">
        <v>1.80806050315602</v>
      </c>
      <c r="F1608" s="13">
        <v>1.5748684594283153</v>
      </c>
      <c r="G1608" s="13">
        <v>2.0897235647120316</v>
      </c>
      <c r="H1608" s="13">
        <v>0.56668415362383007</v>
      </c>
      <c r="I1608" s="13">
        <v>42.943487359921157</v>
      </c>
      <c r="J1608" s="13">
        <v>41.211296843451237</v>
      </c>
      <c r="K1608" s="10">
        <v>49</v>
      </c>
      <c r="L1608" s="13">
        <v>1.2821633157299033</v>
      </c>
      <c r="M1608" s="13">
        <v>0.99868575255630598</v>
      </c>
      <c r="N1608" s="13">
        <v>0.95840225217328456</v>
      </c>
      <c r="O1608" s="13">
        <v>1.4366732093789849</v>
      </c>
    </row>
    <row r="1609" spans="1:15" x14ac:dyDescent="0.3">
      <c r="A1609" s="27"/>
      <c r="B1609" s="10">
        <v>7</v>
      </c>
      <c r="C1609" s="10">
        <v>44</v>
      </c>
      <c r="D1609" s="13">
        <v>0.99464799999999998</v>
      </c>
      <c r="E1609" s="13">
        <v>1.910328385030742</v>
      </c>
      <c r="F1609" s="13">
        <v>1.6639464860186355</v>
      </c>
      <c r="G1609" s="13">
        <v>1.1738841012564802</v>
      </c>
      <c r="H1609" s="13">
        <v>0.5977644163184106</v>
      </c>
      <c r="I1609" s="13">
        <v>43.641764984514644</v>
      </c>
      <c r="J1609" s="13">
        <v>42.127136306906785</v>
      </c>
      <c r="K1609" s="10">
        <v>49</v>
      </c>
      <c r="L1609" s="13">
        <v>1.3546852951040926</v>
      </c>
      <c r="M1609" s="13">
        <v>0.99185829510260559</v>
      </c>
      <c r="N1609" s="13">
        <v>0.95743491606606324</v>
      </c>
      <c r="O1609" s="13">
        <v>1.3619745830726977</v>
      </c>
    </row>
    <row r="1610" spans="1:15" x14ac:dyDescent="0.3">
      <c r="A1610" s="27"/>
      <c r="B1610" s="10">
        <v>7</v>
      </c>
      <c r="C1610" s="10">
        <v>44</v>
      </c>
      <c r="D1610" s="13">
        <v>0.80360399999999998</v>
      </c>
      <c r="E1610" s="13">
        <v>2.1943703580039458</v>
      </c>
      <c r="F1610" s="13">
        <v>1.911354547645149</v>
      </c>
      <c r="G1610" s="13">
        <v>1.2260758309323081</v>
      </c>
      <c r="H1610" s="13">
        <v>0.42043691003852018</v>
      </c>
      <c r="I1610" s="13">
        <v>44.830865798798051</v>
      </c>
      <c r="J1610" s="13">
        <v>42.074944577230958</v>
      </c>
      <c r="K1610" s="10">
        <v>49</v>
      </c>
      <c r="L1610" s="13">
        <v>1.556110079970576</v>
      </c>
      <c r="M1610" s="13">
        <v>1.0188833136090467</v>
      </c>
      <c r="N1610" s="13">
        <v>0.95624874039161267</v>
      </c>
      <c r="O1610" s="13">
        <v>1.9364140546470352</v>
      </c>
    </row>
    <row r="1611" spans="1:15" x14ac:dyDescent="0.3">
      <c r="A1611" s="27"/>
      <c r="B1611" s="10">
        <v>7</v>
      </c>
      <c r="C1611" s="10">
        <v>44</v>
      </c>
      <c r="D1611" s="13">
        <v>1.006262</v>
      </c>
      <c r="E1611" s="13">
        <v>1.435711078762347</v>
      </c>
      <c r="F1611" s="13">
        <v>1.2505422749116446</v>
      </c>
      <c r="G1611" s="13">
        <v>1.2820052655194898</v>
      </c>
      <c r="H1611" s="13">
        <v>0.80466052222912343</v>
      </c>
      <c r="I1611" s="13">
        <v>42.085371078876648</v>
      </c>
      <c r="J1611" s="13">
        <v>42.019015142643781</v>
      </c>
      <c r="K1611" s="10">
        <v>49</v>
      </c>
      <c r="L1611" s="13">
        <v>1.018116414778649</v>
      </c>
      <c r="M1611" s="13">
        <v>0.95648570633810559</v>
      </c>
      <c r="N1611" s="13">
        <v>0.95497761687826777</v>
      </c>
      <c r="O1611" s="13">
        <v>1.0117806443835193</v>
      </c>
    </row>
    <row r="1612" spans="1:15" x14ac:dyDescent="0.3">
      <c r="A1612" s="27"/>
      <c r="B1612" s="10">
        <v>7</v>
      </c>
      <c r="C1612" s="10">
        <v>40</v>
      </c>
      <c r="D1612" s="13">
        <v>0.87840099999999999</v>
      </c>
      <c r="E1612" s="13">
        <v>1.420142024211938</v>
      </c>
      <c r="F1612" s="13">
        <v>1.2369812171308019</v>
      </c>
      <c r="G1612" s="13">
        <v>1.8035695595307435</v>
      </c>
      <c r="H1612" s="13">
        <v>0.71011668393596583</v>
      </c>
      <c r="I1612" s="13">
        <v>42.225613652917495</v>
      </c>
      <c r="J1612" s="13">
        <v>41.497450848632525</v>
      </c>
      <c r="K1612" s="10">
        <v>49</v>
      </c>
      <c r="L1612" s="13">
        <v>1.0070758159876858</v>
      </c>
      <c r="M1612" s="13">
        <v>1.0556403413229374</v>
      </c>
      <c r="N1612" s="13">
        <v>1.0374362712158132</v>
      </c>
      <c r="O1612" s="13">
        <v>1.1464875563526065</v>
      </c>
    </row>
    <row r="1613" spans="1:15" x14ac:dyDescent="0.3">
      <c r="A1613" s="27"/>
      <c r="B1613" s="10">
        <v>7</v>
      </c>
      <c r="C1613" s="10">
        <v>43</v>
      </c>
      <c r="D1613" s="13">
        <v>0.89468199999999998</v>
      </c>
      <c r="E1613" s="13">
        <v>1.1246795275180814</v>
      </c>
      <c r="F1613" s="13">
        <v>0.97962557766249991</v>
      </c>
      <c r="G1613" s="13">
        <v>1.5899665781613499</v>
      </c>
      <c r="H1613" s="13">
        <v>0.91328975110553445</v>
      </c>
      <c r="I1613" s="13">
        <v>41.017005164099906</v>
      </c>
      <c r="J1613" s="13">
        <v>41.711053830001916</v>
      </c>
      <c r="K1613" s="10">
        <v>49</v>
      </c>
      <c r="L1613" s="13">
        <v>0.7975523106771224</v>
      </c>
      <c r="M1613" s="13">
        <v>0.95388384102557922</v>
      </c>
      <c r="N1613" s="13">
        <v>0.97002450767446313</v>
      </c>
      <c r="O1613" s="13">
        <v>0.89143663410812157</v>
      </c>
    </row>
    <row r="1614" spans="1:15" x14ac:dyDescent="0.3">
      <c r="A1614" s="27"/>
      <c r="B1614" s="10">
        <v>7</v>
      </c>
      <c r="C1614" s="10">
        <v>40</v>
      </c>
      <c r="D1614" s="13">
        <v>0.90727100000000005</v>
      </c>
      <c r="E1614" s="13">
        <v>1.2193486101414239</v>
      </c>
      <c r="F1614" s="13">
        <v>1.0620848493772861</v>
      </c>
      <c r="G1614" s="13">
        <v>1.117270524106226</v>
      </c>
      <c r="H1614" s="13">
        <v>0.85423589323578486</v>
      </c>
      <c r="I1614" s="13">
        <v>41.903078223243284</v>
      </c>
      <c r="J1614" s="13">
        <v>42.183749884057043</v>
      </c>
      <c r="K1614" s="10">
        <v>49</v>
      </c>
      <c r="L1614" s="13">
        <v>0.86468569734287759</v>
      </c>
      <c r="M1614" s="13">
        <v>1.0475769555810821</v>
      </c>
      <c r="N1614" s="13">
        <v>1.0545937471014262</v>
      </c>
      <c r="O1614" s="13">
        <v>0.95306220229994953</v>
      </c>
    </row>
    <row r="1615" spans="1:15" x14ac:dyDescent="0.3">
      <c r="A1615" s="27"/>
      <c r="B1615" s="10">
        <v>7</v>
      </c>
      <c r="C1615" s="10">
        <v>45</v>
      </c>
      <c r="D1615" s="13">
        <v>1.089367</v>
      </c>
      <c r="E1615" s="13">
        <v>1.7098798893413574</v>
      </c>
      <c r="F1615" s="13">
        <v>1.4893505512863432</v>
      </c>
      <c r="G1615" s="13">
        <v>1.1861859822557133</v>
      </c>
      <c r="H1615" s="13">
        <v>0.73143760483998899</v>
      </c>
      <c r="I1615" s="13">
        <v>42.69375078386436</v>
      </c>
      <c r="J1615" s="13">
        <v>42.114834425907553</v>
      </c>
      <c r="K1615" s="10">
        <v>49</v>
      </c>
      <c r="L1615" s="13">
        <v>1.2125397709816652</v>
      </c>
      <c r="M1615" s="13">
        <v>0.94875001741920795</v>
      </c>
      <c r="N1615" s="13">
        <v>0.93588520946461229</v>
      </c>
      <c r="O1615" s="13">
        <v>1.1130682047295954</v>
      </c>
    </row>
    <row r="1616" spans="1:15" x14ac:dyDescent="0.3">
      <c r="A1616" s="27"/>
      <c r="B1616" s="10">
        <v>7</v>
      </c>
      <c r="C1616" s="10">
        <v>44</v>
      </c>
      <c r="D1616" s="13">
        <v>0.72897900000000004</v>
      </c>
      <c r="E1616" s="13">
        <v>1.0871564523376782</v>
      </c>
      <c r="F1616" s="13">
        <v>0.94694198798216322</v>
      </c>
      <c r="G1616" s="13">
        <v>1.6021431686767391</v>
      </c>
      <c r="H1616" s="13">
        <v>0.76982434959229118</v>
      </c>
      <c r="I1616" s="13">
        <v>42.009086384177223</v>
      </c>
      <c r="J1616" s="13">
        <v>41.698877239486528</v>
      </c>
      <c r="K1616" s="10">
        <v>49</v>
      </c>
      <c r="L1616" s="13">
        <v>0.77094329488052171</v>
      </c>
      <c r="M1616" s="13">
        <v>0.95475196327675504</v>
      </c>
      <c r="N1616" s="13">
        <v>0.9477017554428756</v>
      </c>
      <c r="O1616" s="13">
        <v>1.0575658487837396</v>
      </c>
    </row>
    <row r="1617" spans="1:15" x14ac:dyDescent="0.3">
      <c r="A1617" s="27"/>
      <c r="B1617" s="10">
        <v>7</v>
      </c>
      <c r="C1617" s="10">
        <v>39</v>
      </c>
      <c r="D1617" s="13">
        <v>0.70562400000000003</v>
      </c>
      <c r="E1617" s="13">
        <v>0.90324965445110661</v>
      </c>
      <c r="F1617" s="13">
        <v>0.78675430899660703</v>
      </c>
      <c r="G1617" s="13">
        <v>1.2516093737807381</v>
      </c>
      <c r="H1617" s="13">
        <v>0.89687973987701808</v>
      </c>
      <c r="I1617" s="13">
        <v>41.470232447080136</v>
      </c>
      <c r="J1617" s="13">
        <v>42.04941103438253</v>
      </c>
      <c r="K1617" s="10">
        <v>49</v>
      </c>
      <c r="L1617" s="13">
        <v>0.64052810725161047</v>
      </c>
      <c r="M1617" s="13">
        <v>1.0633392935148753</v>
      </c>
      <c r="N1617" s="13">
        <v>1.078190026522629</v>
      </c>
      <c r="O1617" s="13">
        <v>0.90774705402822242</v>
      </c>
    </row>
    <row r="1618" spans="1:15" x14ac:dyDescent="0.3">
      <c r="A1618" s="27"/>
      <c r="B1618" s="10">
        <v>7</v>
      </c>
      <c r="C1618" s="10">
        <v>44</v>
      </c>
      <c r="D1618" s="13">
        <v>1.5006729999999999</v>
      </c>
      <c r="E1618" s="13">
        <v>2.0256130943946595</v>
      </c>
      <c r="F1618" s="13">
        <v>1.7643625132006235</v>
      </c>
      <c r="G1618" s="13">
        <v>1.0790438541613303</v>
      </c>
      <c r="H1618" s="13">
        <v>0.85054686254794631</v>
      </c>
      <c r="I1618" s="13">
        <v>41.967128108003052</v>
      </c>
      <c r="J1618" s="13">
        <v>42.221976554001941</v>
      </c>
      <c r="K1618" s="10">
        <v>49</v>
      </c>
      <c r="L1618" s="13">
        <v>1.4364379936188743</v>
      </c>
      <c r="M1618" s="13">
        <v>0.95379836609097846</v>
      </c>
      <c r="N1618" s="13">
        <v>0.9595903762273168</v>
      </c>
      <c r="O1618" s="13">
        <v>0.9571958672001657</v>
      </c>
    </row>
    <row r="1619" spans="1:15" x14ac:dyDescent="0.3">
      <c r="A1619" s="27"/>
      <c r="B1619" s="10">
        <v>7</v>
      </c>
      <c r="C1619" s="10">
        <v>40</v>
      </c>
      <c r="D1619" s="13">
        <v>0.83277299999999999</v>
      </c>
      <c r="E1619" s="13">
        <v>1.3041971730658115</v>
      </c>
      <c r="F1619" s="13">
        <v>1.1359901890184043</v>
      </c>
      <c r="G1619" s="13">
        <v>2.4984599804673269</v>
      </c>
      <c r="H1619" s="13">
        <v>0.73308115514588135</v>
      </c>
      <c r="I1619" s="13">
        <v>41.369971933511508</v>
      </c>
      <c r="J1619" s="13">
        <v>40.802560427695944</v>
      </c>
      <c r="K1619" s="10">
        <v>49</v>
      </c>
      <c r="L1619" s="13">
        <v>0.92485498624894824</v>
      </c>
      <c r="M1619" s="13">
        <v>1.0342492983377878</v>
      </c>
      <c r="N1619" s="13">
        <v>1.0200640106923986</v>
      </c>
      <c r="O1619" s="13">
        <v>1.110572732604141</v>
      </c>
    </row>
    <row r="1620" spans="1:15" x14ac:dyDescent="0.3">
      <c r="A1620" s="27"/>
      <c r="B1620" s="10">
        <v>7</v>
      </c>
      <c r="C1620" s="10">
        <v>39</v>
      </c>
      <c r="D1620" s="13">
        <v>0.63940900000000001</v>
      </c>
      <c r="E1620" s="13">
        <v>0.90623775694620434</v>
      </c>
      <c r="F1620" s="13">
        <v>0.78935702520264894</v>
      </c>
      <c r="G1620" s="13">
        <v>1.9058513812998237</v>
      </c>
      <c r="H1620" s="13">
        <v>0.81003776438912001</v>
      </c>
      <c r="I1620" s="13">
        <v>41.423884267976334</v>
      </c>
      <c r="J1620" s="13">
        <v>41.395169026863442</v>
      </c>
      <c r="K1620" s="10">
        <v>49</v>
      </c>
      <c r="L1620" s="13">
        <v>0.64264708247183555</v>
      </c>
      <c r="M1620" s="13">
        <v>1.0621508786660598</v>
      </c>
      <c r="N1620" s="13">
        <v>1.0614145904323959</v>
      </c>
      <c r="O1620" s="13">
        <v>1.0050641803162539</v>
      </c>
    </row>
    <row r="1621" spans="1:15" x14ac:dyDescent="0.3">
      <c r="A1621" s="27"/>
      <c r="B1621" s="10">
        <v>7</v>
      </c>
      <c r="C1621" s="10">
        <v>43</v>
      </c>
      <c r="D1621" s="13">
        <v>1.0727340000000001</v>
      </c>
      <c r="E1621" s="13">
        <v>1.3426650151830053</v>
      </c>
      <c r="F1621" s="13">
        <v>1.1694966956573631</v>
      </c>
      <c r="G1621" s="13">
        <v>1.3326297138722101</v>
      </c>
      <c r="H1621" s="13">
        <v>0.91726124920517738</v>
      </c>
      <c r="I1621" s="13">
        <v>41.246541541691549</v>
      </c>
      <c r="J1621" s="13">
        <v>41.96839069429106</v>
      </c>
      <c r="K1621" s="10">
        <v>49</v>
      </c>
      <c r="L1621" s="13">
        <v>0.95213397161025803</v>
      </c>
      <c r="M1621" s="13">
        <v>0.95922189631840815</v>
      </c>
      <c r="N1621" s="13">
        <v>0.97600908591374558</v>
      </c>
      <c r="O1621" s="13">
        <v>0.88757694974733525</v>
      </c>
    </row>
    <row r="1622" spans="1:15" x14ac:dyDescent="0.3">
      <c r="A1622" s="27"/>
      <c r="B1622" s="10">
        <v>7</v>
      </c>
      <c r="C1622" s="10">
        <v>41</v>
      </c>
      <c r="D1622" s="13">
        <v>1.098252</v>
      </c>
      <c r="E1622" s="13">
        <v>1.3640994249059899</v>
      </c>
      <c r="F1622" s="13">
        <v>1.1881666327309677</v>
      </c>
      <c r="G1622" s="13">
        <v>1.2314077157741667</v>
      </c>
      <c r="H1622" s="13">
        <v>0.92432489664829132</v>
      </c>
      <c r="I1622" s="13">
        <v>41.29831800768779</v>
      </c>
      <c r="J1622" s="13">
        <v>42.0696126923891</v>
      </c>
      <c r="K1622" s="10">
        <v>49</v>
      </c>
      <c r="L1622" s="13">
        <v>0.96733391309073635</v>
      </c>
      <c r="M1622" s="13">
        <v>1.0072760489679948</v>
      </c>
      <c r="N1622" s="13">
        <v>1.0260881144485146</v>
      </c>
      <c r="O1622" s="13">
        <v>0.88079412838832649</v>
      </c>
    </row>
    <row r="1623" spans="1:15" x14ac:dyDescent="0.3">
      <c r="A1623" s="27"/>
      <c r="B1623" s="10">
        <v>7</v>
      </c>
      <c r="C1623" s="10">
        <v>41</v>
      </c>
      <c r="D1623" s="13">
        <v>1.2190840000000001</v>
      </c>
      <c r="E1623" s="13">
        <v>1.5117464252685986</v>
      </c>
      <c r="F1623" s="13">
        <v>1.3167710702453068</v>
      </c>
      <c r="G1623" s="13">
        <v>1.4068365844366977</v>
      </c>
      <c r="H1623" s="13">
        <v>0.92581317098111193</v>
      </c>
      <c r="I1623" s="13">
        <v>41.112471218695518</v>
      </c>
      <c r="J1623" s="13">
        <v>41.894183823726571</v>
      </c>
      <c r="K1623" s="10">
        <v>49</v>
      </c>
      <c r="L1623" s="13">
        <v>1.0720359223498594</v>
      </c>
      <c r="M1623" s="13">
        <v>1.0027432004559882</v>
      </c>
      <c r="N1623" s="13">
        <v>1.0218093615543067</v>
      </c>
      <c r="O1623" s="13">
        <v>0.87937822360875817</v>
      </c>
    </row>
    <row r="1624" spans="1:15" x14ac:dyDescent="0.3">
      <c r="A1624" s="27"/>
      <c r="B1624" s="10">
        <v>7</v>
      </c>
      <c r="C1624" s="10">
        <v>43</v>
      </c>
      <c r="D1624" s="13">
        <v>1.093156</v>
      </c>
      <c r="E1624" s="13">
        <v>1.6308757146774897</v>
      </c>
      <c r="F1624" s="13">
        <v>1.4205358282037306</v>
      </c>
      <c r="G1624" s="13">
        <v>1.2546617608673107</v>
      </c>
      <c r="H1624" s="13">
        <v>0.76953778869646483</v>
      </c>
      <c r="I1624" s="13">
        <v>42.358573718257439</v>
      </c>
      <c r="J1624" s="13">
        <v>42.046358647295961</v>
      </c>
      <c r="K1624" s="10">
        <v>49</v>
      </c>
      <c r="L1624" s="13">
        <v>1.1565149563437072</v>
      </c>
      <c r="M1624" s="13">
        <v>0.98508310972691715</v>
      </c>
      <c r="N1624" s="13">
        <v>0.97782229412316191</v>
      </c>
      <c r="O1624" s="13">
        <v>1.0579596657235628</v>
      </c>
    </row>
    <row r="1625" spans="1:15" x14ac:dyDescent="0.3">
      <c r="A1625" s="27"/>
      <c r="B1625" s="10">
        <v>7</v>
      </c>
      <c r="C1625" s="10">
        <v>41</v>
      </c>
      <c r="D1625" s="13">
        <v>1.2200169999999999</v>
      </c>
      <c r="E1625" s="13">
        <v>1.7272226127898287</v>
      </c>
      <c r="F1625" s="13">
        <v>1.5044565215300993</v>
      </c>
      <c r="G1625" s="13">
        <v>1.8603260001810047</v>
      </c>
      <c r="H1625" s="13">
        <v>0.8109353660544395</v>
      </c>
      <c r="I1625" s="13">
        <v>41.463126437437921</v>
      </c>
      <c r="J1625" s="13">
        <v>41.440694407982264</v>
      </c>
      <c r="K1625" s="10">
        <v>49</v>
      </c>
      <c r="L1625" s="13">
        <v>1.2248381447151022</v>
      </c>
      <c r="M1625" s="13">
        <v>1.0112957667667786</v>
      </c>
      <c r="N1625" s="13">
        <v>1.0107486440971283</v>
      </c>
      <c r="O1625" s="13">
        <v>1.0039517028984861</v>
      </c>
    </row>
    <row r="1626" spans="1:15" x14ac:dyDescent="0.3">
      <c r="A1626" s="27"/>
      <c r="B1626" s="10">
        <v>7</v>
      </c>
      <c r="C1626" s="10">
        <v>43</v>
      </c>
      <c r="D1626" s="13">
        <v>0.98443800000000004</v>
      </c>
      <c r="E1626" s="13">
        <v>1.2730171225363114</v>
      </c>
      <c r="F1626" s="13">
        <v>1.108831541364425</v>
      </c>
      <c r="G1626" s="13">
        <v>1.7125903403303082</v>
      </c>
      <c r="H1626" s="13">
        <v>0.88781565393480977</v>
      </c>
      <c r="I1626" s="13">
        <v>41.072700082126026</v>
      </c>
      <c r="J1626" s="13">
        <v>41.588430067832959</v>
      </c>
      <c r="K1626" s="10">
        <v>49</v>
      </c>
      <c r="L1626" s="13">
        <v>0.90274404643153217</v>
      </c>
      <c r="M1626" s="13">
        <v>0.9551790716773495</v>
      </c>
      <c r="N1626" s="13">
        <v>0.96717279227518516</v>
      </c>
      <c r="O1626" s="13">
        <v>0.91701462807361367</v>
      </c>
    </row>
    <row r="1627" spans="1:15" x14ac:dyDescent="0.3">
      <c r="A1627" s="27"/>
      <c r="B1627" s="10">
        <v>8</v>
      </c>
      <c r="C1627" s="10">
        <v>48</v>
      </c>
      <c r="D1627" s="13">
        <v>0.98245099999999996</v>
      </c>
      <c r="E1627" s="13">
        <v>1.301432801596017</v>
      </c>
      <c r="F1627" s="13">
        <v>1.1717011856589479</v>
      </c>
      <c r="G1627" s="13">
        <v>1.6770998637626029</v>
      </c>
      <c r="H1627" s="13">
        <v>0.83848255171601938</v>
      </c>
      <c r="I1627" s="13">
        <v>45.937939858746638</v>
      </c>
      <c r="J1627" s="13">
        <v>45.946820680638062</v>
      </c>
      <c r="K1627" s="10">
        <v>64</v>
      </c>
      <c r="L1627" s="13">
        <v>0.98115029130752418</v>
      </c>
      <c r="M1627" s="13">
        <v>0.95704041372388826</v>
      </c>
      <c r="N1627" s="13">
        <v>0.95722543084662626</v>
      </c>
      <c r="O1627" s="13">
        <v>0.99867605743953058</v>
      </c>
    </row>
    <row r="1628" spans="1:15" x14ac:dyDescent="0.3">
      <c r="A1628" s="27"/>
      <c r="B1628" s="10">
        <v>8</v>
      </c>
      <c r="C1628" s="10">
        <v>46</v>
      </c>
      <c r="D1628" s="13">
        <v>1.1889970000000001</v>
      </c>
      <c r="E1628" s="13">
        <v>1.5215347834278576</v>
      </c>
      <c r="F1628" s="13">
        <v>1.369862591120669</v>
      </c>
      <c r="G1628" s="13">
        <v>2.3403636069471507</v>
      </c>
      <c r="H1628" s="13">
        <v>0.86796807775245188</v>
      </c>
      <c r="I1628" s="13">
        <v>44.375528164086084</v>
      </c>
      <c r="J1628" s="13">
        <v>44.620293194268967</v>
      </c>
      <c r="K1628" s="10">
        <v>64</v>
      </c>
      <c r="L1628" s="13">
        <v>1.1470851926922434</v>
      </c>
      <c r="M1628" s="13">
        <v>0.96468539487143656</v>
      </c>
      <c r="N1628" s="13">
        <v>0.97000637378845578</v>
      </c>
      <c r="O1628" s="13">
        <v>0.96475028338359414</v>
      </c>
    </row>
    <row r="1629" spans="1:15" x14ac:dyDescent="0.3">
      <c r="A1629" s="27"/>
      <c r="B1629" s="10">
        <v>8</v>
      </c>
      <c r="C1629" s="10">
        <v>45</v>
      </c>
      <c r="D1629" s="13">
        <v>1.2618130000000001</v>
      </c>
      <c r="E1629" s="13">
        <v>1.6164389536758641</v>
      </c>
      <c r="F1629" s="13">
        <v>1.4553063640663011</v>
      </c>
      <c r="G1629" s="13">
        <v>1.386393940533035</v>
      </c>
      <c r="H1629" s="13">
        <v>0.86704286544473197</v>
      </c>
      <c r="I1629" s="13">
        <v>46.290869195376075</v>
      </c>
      <c r="J1629" s="13">
        <v>46.528232527097195</v>
      </c>
      <c r="K1629" s="10">
        <v>64</v>
      </c>
      <c r="L1629" s="13">
        <v>1.2186334540937835</v>
      </c>
      <c r="M1629" s="13">
        <v>1.0286859821194683</v>
      </c>
      <c r="N1629" s="13">
        <v>1.0339607228243821</v>
      </c>
      <c r="O1629" s="13">
        <v>0.96577975824768292</v>
      </c>
    </row>
    <row r="1630" spans="1:15" x14ac:dyDescent="0.3">
      <c r="A1630" s="27"/>
      <c r="B1630" s="10">
        <v>8</v>
      </c>
      <c r="C1630" s="10">
        <v>48</v>
      </c>
      <c r="D1630" s="13">
        <v>0.84462199999999998</v>
      </c>
      <c r="E1630" s="13">
        <v>1.0749592680365339</v>
      </c>
      <c r="F1630" s="13">
        <v>0.96780336821759116</v>
      </c>
      <c r="G1630" s="13">
        <v>1.9447831245823448</v>
      </c>
      <c r="H1630" s="13">
        <v>0.87272066592984177</v>
      </c>
      <c r="I1630" s="13">
        <v>45.128668423396576</v>
      </c>
      <c r="J1630" s="13">
        <v>45.411454158998581</v>
      </c>
      <c r="K1630" s="10">
        <v>64</v>
      </c>
      <c r="L1630" s="13">
        <v>0.81041187657506164</v>
      </c>
      <c r="M1630" s="13">
        <v>0.94018059215409533</v>
      </c>
      <c r="N1630" s="13">
        <v>0.94607196164580376</v>
      </c>
      <c r="O1630" s="13">
        <v>0.95949652812152852</v>
      </c>
    </row>
    <row r="1631" spans="1:15" x14ac:dyDescent="0.3">
      <c r="A1631" s="27"/>
      <c r="B1631" s="10">
        <v>8</v>
      </c>
      <c r="C1631" s="10">
        <v>43</v>
      </c>
      <c r="D1631" s="13">
        <v>1.1407119999999999</v>
      </c>
      <c r="E1631" s="13">
        <v>1.7481869535623833</v>
      </c>
      <c r="F1631" s="13">
        <v>1.5739212379851988</v>
      </c>
      <c r="G1631" s="13">
        <v>1.759899137325005</v>
      </c>
      <c r="H1631" s="13">
        <v>0.72475799453614542</v>
      </c>
      <c r="I1631" s="13">
        <v>46.68213776906083</v>
      </c>
      <c r="J1631" s="13">
        <v>45.781222133513261</v>
      </c>
      <c r="K1631" s="10">
        <v>64</v>
      </c>
      <c r="L1631" s="13">
        <v>1.3179582815526565</v>
      </c>
      <c r="M1631" s="13">
        <v>1.0856311109083914</v>
      </c>
      <c r="N1631" s="13">
        <v>1.0646795845003083</v>
      </c>
      <c r="O1631" s="13">
        <v>1.1553821486515936</v>
      </c>
    </row>
    <row r="1632" spans="1:15" x14ac:dyDescent="0.3">
      <c r="A1632" s="27"/>
      <c r="B1632" s="10">
        <v>8</v>
      </c>
      <c r="C1632" s="10">
        <v>47</v>
      </c>
      <c r="D1632" s="13">
        <v>0.90472300000000005</v>
      </c>
      <c r="E1632" s="13">
        <v>1.1566928340173845</v>
      </c>
      <c r="F1632" s="13">
        <v>1.0413894312478547</v>
      </c>
      <c r="G1632" s="13">
        <v>1.3349420077475334</v>
      </c>
      <c r="H1632" s="13">
        <v>0.86876529841090022</v>
      </c>
      <c r="I1632" s="13">
        <v>46.379993597217734</v>
      </c>
      <c r="J1632" s="13">
        <v>46.631136392668203</v>
      </c>
      <c r="K1632" s="10">
        <v>64</v>
      </c>
      <c r="L1632" s="13">
        <v>0.87203081838548002</v>
      </c>
      <c r="M1632" s="13">
        <v>0.98680837440888791</v>
      </c>
      <c r="N1632" s="13">
        <v>0.99215183814187669</v>
      </c>
      <c r="O1632" s="13">
        <v>0.96386498230450646</v>
      </c>
    </row>
    <row r="1633" spans="1:15" x14ac:dyDescent="0.3">
      <c r="A1633" s="27"/>
      <c r="B1633" s="10">
        <v>8</v>
      </c>
      <c r="C1633" s="10">
        <v>46</v>
      </c>
      <c r="D1633" s="13">
        <v>1.4081760000000001</v>
      </c>
      <c r="E1633" s="13">
        <v>1.7286225485088933</v>
      </c>
      <c r="F1633" s="13">
        <v>1.5563070848996352</v>
      </c>
      <c r="G1633" s="13">
        <v>1.4085164260238545</v>
      </c>
      <c r="H1633" s="13">
        <v>0.9048188584779282</v>
      </c>
      <c r="I1633" s="13">
        <v>45.944416280128863</v>
      </c>
      <c r="J1633" s="13">
        <v>46.483987556115558</v>
      </c>
      <c r="K1633" s="10">
        <v>64</v>
      </c>
      <c r="L1633" s="13">
        <v>1.3032086750466967</v>
      </c>
      <c r="M1633" s="13">
        <v>0.99879165826367089</v>
      </c>
      <c r="N1633" s="13">
        <v>1.0105214686112078</v>
      </c>
      <c r="O1633" s="13">
        <v>0.92545866074034533</v>
      </c>
    </row>
    <row r="1634" spans="1:15" x14ac:dyDescent="0.3">
      <c r="A1634" s="27"/>
      <c r="B1634" s="10">
        <v>8</v>
      </c>
      <c r="C1634" s="10">
        <v>44</v>
      </c>
      <c r="D1634" s="13">
        <v>1.0819259999999999</v>
      </c>
      <c r="E1634" s="13">
        <v>2.8759540521202234</v>
      </c>
      <c r="F1634" s="13">
        <v>2.5892683576419815</v>
      </c>
      <c r="G1634" s="13">
        <v>1.8874605236367106</v>
      </c>
      <c r="H1634" s="13">
        <v>0.41785008371449694</v>
      </c>
      <c r="I1634" s="13">
        <v>48.882278283010599</v>
      </c>
      <c r="J1634" s="13">
        <v>45.526099360889845</v>
      </c>
      <c r="K1634" s="10">
        <v>64</v>
      </c>
      <c r="L1634" s="13">
        <v>2.168181985704031</v>
      </c>
      <c r="M1634" s="13">
        <v>1.1109608700684228</v>
      </c>
      <c r="N1634" s="13">
        <v>1.0346840763838601</v>
      </c>
      <c r="O1634" s="13">
        <v>2.0040021089279962</v>
      </c>
    </row>
    <row r="1635" spans="1:15" x14ac:dyDescent="0.3">
      <c r="A1635" s="27"/>
      <c r="B1635" s="10">
        <v>8</v>
      </c>
      <c r="C1635" s="10">
        <v>47</v>
      </c>
      <c r="D1635" s="13">
        <v>1.413459</v>
      </c>
      <c r="E1635" s="13">
        <v>1.7008580924123673</v>
      </c>
      <c r="F1635" s="13">
        <v>1.531310292066705</v>
      </c>
      <c r="G1635" s="13">
        <v>1.6037432739068893</v>
      </c>
      <c r="H1635" s="13">
        <v>0.92303892119235409</v>
      </c>
      <c r="I1635" s="13">
        <v>45.408202082647385</v>
      </c>
      <c r="J1635" s="13">
        <v>46.093533860349488</v>
      </c>
      <c r="K1635" s="10">
        <v>64</v>
      </c>
      <c r="L1635" s="13">
        <v>1.2822770494155502</v>
      </c>
      <c r="M1635" s="13">
        <v>0.96613195920526351</v>
      </c>
      <c r="N1635" s="13">
        <v>0.98071348639041467</v>
      </c>
      <c r="O1635" s="13">
        <v>0.90719083426937053</v>
      </c>
    </row>
    <row r="1636" spans="1:15" x14ac:dyDescent="0.3">
      <c r="A1636" s="27"/>
      <c r="B1636" s="10">
        <v>8</v>
      </c>
      <c r="C1636" s="10">
        <v>47</v>
      </c>
      <c r="D1636" s="13">
        <v>0.96218899999999996</v>
      </c>
      <c r="E1636" s="13">
        <v>1.3591136828021972</v>
      </c>
      <c r="F1636" s="13">
        <v>1.2236322241391917</v>
      </c>
      <c r="G1636" s="13">
        <v>1.3869877362524343</v>
      </c>
      <c r="H1636" s="13">
        <v>0.7863383956538792</v>
      </c>
      <c r="I1636" s="13">
        <v>46.935317362264101</v>
      </c>
      <c r="J1636" s="13">
        <v>46.527044935658402</v>
      </c>
      <c r="K1636" s="10">
        <v>64</v>
      </c>
      <c r="L1636" s="13">
        <v>1.0246359121777795</v>
      </c>
      <c r="M1636" s="13">
        <v>0.99862377366519361</v>
      </c>
      <c r="N1636" s="13">
        <v>0.98993712629060426</v>
      </c>
      <c r="O1636" s="13">
        <v>1.064900879325974</v>
      </c>
    </row>
    <row r="1637" spans="1:15" x14ac:dyDescent="0.3">
      <c r="A1637" s="27"/>
      <c r="B1637" s="10">
        <v>8</v>
      </c>
      <c r="C1637" s="10">
        <v>44</v>
      </c>
      <c r="D1637" s="13">
        <v>0.80223900000000004</v>
      </c>
      <c r="E1637" s="13">
        <v>1.0140751303850248</v>
      </c>
      <c r="F1637" s="13">
        <v>0.91298838569478269</v>
      </c>
      <c r="G1637" s="13">
        <v>1.5349880640361679</v>
      </c>
      <c r="H1637" s="13">
        <v>0.87869573432689119</v>
      </c>
      <c r="I1637" s="13">
        <v>45.900457997312536</v>
      </c>
      <c r="J1637" s="13">
        <v>46.231044280090934</v>
      </c>
      <c r="K1637" s="10">
        <v>64</v>
      </c>
      <c r="L1637" s="13">
        <v>0.76451132041916403</v>
      </c>
      <c r="M1637" s="13">
        <v>1.0431922272116485</v>
      </c>
      <c r="N1637" s="13">
        <v>1.0507055518202486</v>
      </c>
      <c r="O1637" s="13">
        <v>0.95297202008274839</v>
      </c>
    </row>
    <row r="1638" spans="1:15" x14ac:dyDescent="0.3">
      <c r="A1638" s="27"/>
      <c r="B1638" s="10">
        <v>8</v>
      </c>
      <c r="C1638" s="10">
        <v>48</v>
      </c>
      <c r="D1638" s="13">
        <v>0.98976200000000003</v>
      </c>
      <c r="E1638" s="13">
        <v>1.3308605625124699</v>
      </c>
      <c r="F1638" s="13">
        <v>1.1981954789600009</v>
      </c>
      <c r="G1638" s="13">
        <v>1.8035687462034176</v>
      </c>
      <c r="H1638" s="13">
        <v>0.82604384458125724</v>
      </c>
      <c r="I1638" s="13">
        <v>45.784511750943111</v>
      </c>
      <c r="J1638" s="13">
        <v>45.693882915756433</v>
      </c>
      <c r="K1638" s="10">
        <v>64</v>
      </c>
      <c r="L1638" s="13">
        <v>1.0033358825730105</v>
      </c>
      <c r="M1638" s="13">
        <v>0.95384399481131477</v>
      </c>
      <c r="N1638" s="13">
        <v>0.95195589407825898</v>
      </c>
      <c r="O1638" s="13">
        <v>1.01371428946859</v>
      </c>
    </row>
    <row r="1639" spans="1:15" x14ac:dyDescent="0.3">
      <c r="A1639" s="27"/>
      <c r="B1639" s="10">
        <v>8</v>
      </c>
      <c r="C1639" s="10">
        <v>48</v>
      </c>
      <c r="D1639" s="13">
        <v>1.1876340000000001</v>
      </c>
      <c r="E1639" s="13">
        <v>1.4209109809558973</v>
      </c>
      <c r="F1639" s="13">
        <v>1.2792693399613932</v>
      </c>
      <c r="G1639" s="13">
        <v>1.5003505143335685</v>
      </c>
      <c r="H1639" s="13">
        <v>0.9283690016645294</v>
      </c>
      <c r="I1639" s="13">
        <v>45.572346958016624</v>
      </c>
      <c r="J1639" s="13">
        <v>46.300319379496131</v>
      </c>
      <c r="K1639" s="10">
        <v>64</v>
      </c>
      <c r="L1639" s="13">
        <v>1.0712249001079774</v>
      </c>
      <c r="M1639" s="13">
        <v>0.94942389495867963</v>
      </c>
      <c r="N1639" s="13">
        <v>0.96458998707283605</v>
      </c>
      <c r="O1639" s="13">
        <v>0.90198234482001804</v>
      </c>
    </row>
    <row r="1640" spans="1:15" x14ac:dyDescent="0.3">
      <c r="A1640" s="27"/>
      <c r="B1640" s="10">
        <v>8</v>
      </c>
      <c r="C1640" s="10">
        <v>47</v>
      </c>
      <c r="D1640" s="13">
        <v>0.80776899999999996</v>
      </c>
      <c r="E1640" s="13">
        <v>1.070681444787325</v>
      </c>
      <c r="F1640" s="13">
        <v>0.96395197414869238</v>
      </c>
      <c r="G1640" s="13">
        <v>1.5921640394994763</v>
      </c>
      <c r="H1640" s="13">
        <v>0.83797639474038699</v>
      </c>
      <c r="I1640" s="13">
        <v>46.111860763077949</v>
      </c>
      <c r="J1640" s="13">
        <v>46.116692329164316</v>
      </c>
      <c r="K1640" s="10">
        <v>64</v>
      </c>
      <c r="L1640" s="13">
        <v>0.80718682529160246</v>
      </c>
      <c r="M1640" s="13">
        <v>0.98110342049102017</v>
      </c>
      <c r="N1640" s="13">
        <v>0.98120621976945355</v>
      </c>
      <c r="O1640" s="13">
        <v>0.99927928069980709</v>
      </c>
    </row>
    <row r="1641" spans="1:15" x14ac:dyDescent="0.3">
      <c r="A1641" s="27"/>
      <c r="B1641" s="10">
        <v>8</v>
      </c>
      <c r="C1641" s="10">
        <v>46</v>
      </c>
      <c r="D1641" s="13">
        <v>0.82121</v>
      </c>
      <c r="E1641" s="13">
        <v>1.1488739397705281</v>
      </c>
      <c r="F1641" s="13">
        <v>1.0343499531831029</v>
      </c>
      <c r="G1641" s="13">
        <v>1.3058624757672606</v>
      </c>
      <c r="H1641" s="13">
        <v>0.79393825800717921</v>
      </c>
      <c r="I1641" s="13">
        <v>47.036768984408049</v>
      </c>
      <c r="J1641" s="13">
        <v>46.689295456628749</v>
      </c>
      <c r="K1641" s="10">
        <v>64</v>
      </c>
      <c r="L1641" s="13">
        <v>0.86613615339886063</v>
      </c>
      <c r="M1641" s="13">
        <v>1.0225384561827837</v>
      </c>
      <c r="N1641" s="13">
        <v>1.0149846838397554</v>
      </c>
      <c r="O1641" s="13">
        <v>1.0547072653753129</v>
      </c>
    </row>
    <row r="1642" spans="1:15" x14ac:dyDescent="0.3">
      <c r="A1642" s="27"/>
      <c r="B1642" s="10">
        <v>8</v>
      </c>
      <c r="C1642" s="10">
        <v>44</v>
      </c>
      <c r="D1642" s="13">
        <v>0.74817900000000004</v>
      </c>
      <c r="E1642" s="13">
        <v>1.3897296721578438</v>
      </c>
      <c r="F1642" s="13">
        <v>1.2511962988913727</v>
      </c>
      <c r="G1642" s="13">
        <v>3.1022016301034743</v>
      </c>
      <c r="H1642" s="13">
        <v>0.59797091844255523</v>
      </c>
      <c r="I1642" s="13">
        <v>45.011829392252615</v>
      </c>
      <c r="J1642" s="13">
        <v>43.096617147956323</v>
      </c>
      <c r="K1642" s="10">
        <v>64</v>
      </c>
      <c r="L1642" s="13">
        <v>1.0477173089568697</v>
      </c>
      <c r="M1642" s="13">
        <v>1.0229961225511959</v>
      </c>
      <c r="N1642" s="13">
        <v>0.97946857154446187</v>
      </c>
      <c r="O1642" s="13">
        <v>1.4003564774697894</v>
      </c>
    </row>
    <row r="1643" spans="1:15" x14ac:dyDescent="0.3">
      <c r="A1643" s="27"/>
      <c r="B1643" s="10">
        <v>8</v>
      </c>
      <c r="C1643" s="10">
        <v>46</v>
      </c>
      <c r="D1643" s="13">
        <v>1.1148</v>
      </c>
      <c r="E1643" s="13">
        <v>1.4086499956812</v>
      </c>
      <c r="F1643" s="13">
        <v>1.2682305748664213</v>
      </c>
      <c r="G1643" s="13">
        <v>1.5231981374253358</v>
      </c>
      <c r="H1643" s="13">
        <v>0.87901996852379805</v>
      </c>
      <c r="I1643" s="13">
        <v>45.92144397695894</v>
      </c>
      <c r="J1643" s="13">
        <v>46.254624133312596</v>
      </c>
      <c r="K1643" s="10">
        <v>64</v>
      </c>
      <c r="L1643" s="13">
        <v>1.0619813423466904</v>
      </c>
      <c r="M1643" s="13">
        <v>0.99829226036867258</v>
      </c>
      <c r="N1643" s="13">
        <v>1.0055353072459261</v>
      </c>
      <c r="O1643" s="13">
        <v>0.95262050802537712</v>
      </c>
    </row>
    <row r="1644" spans="1:15" x14ac:dyDescent="0.3">
      <c r="A1644" s="27"/>
      <c r="B1644" s="10">
        <v>8</v>
      </c>
      <c r="C1644" s="10">
        <v>48</v>
      </c>
      <c r="D1644" s="13">
        <v>1.2112130000000001</v>
      </c>
      <c r="E1644" s="13">
        <v>1.4931454955497794</v>
      </c>
      <c r="F1644" s="13">
        <v>1.344303252039954</v>
      </c>
      <c r="G1644" s="13">
        <v>1.0607337861601245</v>
      </c>
      <c r="H1644" s="13">
        <v>0.90099685332309354</v>
      </c>
      <c r="I1644" s="13">
        <v>46.670557601095005</v>
      </c>
      <c r="J1644" s="13">
        <v>47.179552835843019</v>
      </c>
      <c r="K1644" s="10">
        <v>64</v>
      </c>
      <c r="L1644" s="13">
        <v>1.1256825063319253</v>
      </c>
      <c r="M1644" s="13">
        <v>0.97230328335614591</v>
      </c>
      <c r="N1644" s="13">
        <v>0.98290735074672952</v>
      </c>
      <c r="O1644" s="13">
        <v>0.92938443224430822</v>
      </c>
    </row>
    <row r="1645" spans="1:15" x14ac:dyDescent="0.3">
      <c r="A1645" s="27"/>
      <c r="B1645" s="10">
        <v>8</v>
      </c>
      <c r="C1645" s="10">
        <v>46</v>
      </c>
      <c r="D1645" s="13">
        <v>0.98649900000000001</v>
      </c>
      <c r="E1645" s="13">
        <v>1.4579594412064243</v>
      </c>
      <c r="F1645" s="13">
        <v>1.3126246732134408</v>
      </c>
      <c r="G1645" s="13">
        <v>1.6381276747965889</v>
      </c>
      <c r="H1645" s="13">
        <v>0.75154689693966259</v>
      </c>
      <c r="I1645" s="13">
        <v>46.711369474889523</v>
      </c>
      <c r="J1645" s="13">
        <v>46.02476505857009</v>
      </c>
      <c r="K1645" s="10">
        <v>64</v>
      </c>
      <c r="L1645" s="13">
        <v>1.0991557371997749</v>
      </c>
      <c r="M1645" s="13">
        <v>1.0154645538019462</v>
      </c>
      <c r="N1645" s="13">
        <v>1.0005383708384803</v>
      </c>
      <c r="O1645" s="13">
        <v>1.1141985315745631</v>
      </c>
    </row>
    <row r="1646" spans="1:15" x14ac:dyDescent="0.3">
      <c r="A1646" s="27"/>
      <c r="B1646" s="10">
        <v>8</v>
      </c>
      <c r="C1646" s="10">
        <v>45</v>
      </c>
      <c r="D1646" s="13">
        <v>1.0575319999999999</v>
      </c>
      <c r="E1646" s="13">
        <v>1.2814948655588507</v>
      </c>
      <c r="F1646" s="13">
        <v>1.1537507365341904</v>
      </c>
      <c r="G1646" s="13">
        <v>1.1721422368411463</v>
      </c>
      <c r="H1646" s="13">
        <v>0.91660353186579391</v>
      </c>
      <c r="I1646" s="13">
        <v>46.322887271391352</v>
      </c>
      <c r="J1646" s="13">
        <v>46.956735934480974</v>
      </c>
      <c r="K1646" s="10">
        <v>64</v>
      </c>
      <c r="L1646" s="13">
        <v>0.96611907976364242</v>
      </c>
      <c r="M1646" s="13">
        <v>1.0293974949198079</v>
      </c>
      <c r="N1646" s="13">
        <v>1.0434830207662438</v>
      </c>
      <c r="O1646" s="13">
        <v>0.9135601379094368</v>
      </c>
    </row>
    <row r="1647" spans="1:15" x14ac:dyDescent="0.3">
      <c r="A1647" s="27"/>
      <c r="B1647" s="10">
        <v>9</v>
      </c>
      <c r="C1647" s="10">
        <v>51</v>
      </c>
      <c r="D1647" s="13">
        <v>1.4875769999999999</v>
      </c>
      <c r="E1647" s="13">
        <v>1.8414826657417187</v>
      </c>
      <c r="F1647" s="13">
        <v>1.6954999173347403</v>
      </c>
      <c r="G1647" s="13">
        <v>1.2380912171859282</v>
      </c>
      <c r="H1647" s="13">
        <v>0.87736778090700995</v>
      </c>
      <c r="I1647" s="13">
        <v>51.389416320279125</v>
      </c>
      <c r="J1647" s="13">
        <v>51.586746756605486</v>
      </c>
      <c r="K1647" s="10">
        <v>81</v>
      </c>
      <c r="L1647" s="13">
        <v>1.4504021401690035</v>
      </c>
      <c r="M1647" s="13">
        <v>1.0076356141231202</v>
      </c>
      <c r="N1647" s="13">
        <v>1.0115048383648135</v>
      </c>
      <c r="O1647" s="13">
        <v>0.97500979120341569</v>
      </c>
    </row>
    <row r="1648" spans="1:15" x14ac:dyDescent="0.3">
      <c r="A1648" s="27"/>
      <c r="B1648" s="10">
        <v>9</v>
      </c>
      <c r="C1648" s="10">
        <v>52</v>
      </c>
      <c r="D1648" s="13">
        <v>1.581683</v>
      </c>
      <c r="E1648" s="13">
        <v>1.9668721907750213</v>
      </c>
      <c r="F1648" s="13">
        <v>1.8109492415579338</v>
      </c>
      <c r="G1648" s="13">
        <v>1.1877329625857713</v>
      </c>
      <c r="H1648" s="13">
        <v>0.87339996268437681</v>
      </c>
      <c r="I1648" s="13">
        <v>51.576201448083296</v>
      </c>
      <c r="J1648" s="13">
        <v>51.737821520405952</v>
      </c>
      <c r="K1648" s="10">
        <v>81</v>
      </c>
      <c r="L1648" s="13">
        <v>1.5491623614007488</v>
      </c>
      <c r="M1648" s="13">
        <v>0.99185002784775567</v>
      </c>
      <c r="N1648" s="13">
        <v>0.99495810616165292</v>
      </c>
      <c r="O1648" s="13">
        <v>0.97943921847851234</v>
      </c>
    </row>
    <row r="1649" spans="1:19" x14ac:dyDescent="0.3">
      <c r="A1649" s="27"/>
      <c r="B1649" s="10">
        <v>9</v>
      </c>
      <c r="C1649" s="10">
        <v>54</v>
      </c>
      <c r="D1649" s="13">
        <v>1.370425</v>
      </c>
      <c r="E1649" s="13">
        <v>1.7464408146648966</v>
      </c>
      <c r="F1649" s="13">
        <v>1.6079924682330204</v>
      </c>
      <c r="G1649" s="13">
        <v>1.0701708964477499</v>
      </c>
      <c r="H1649" s="13">
        <v>0.85225834515625754</v>
      </c>
      <c r="I1649" s="13">
        <v>52.119162204250436</v>
      </c>
      <c r="J1649" s="13">
        <v>52.090507718820021</v>
      </c>
      <c r="K1649" s="10">
        <v>81</v>
      </c>
      <c r="L1649" s="13">
        <v>1.3755445774170221</v>
      </c>
      <c r="M1649" s="13">
        <v>0.9651696704490822</v>
      </c>
      <c r="N1649" s="13">
        <v>0.96463903183000044</v>
      </c>
      <c r="O1649" s="13">
        <v>1.0037357589193294</v>
      </c>
    </row>
    <row r="1650" spans="1:19" x14ac:dyDescent="0.3">
      <c r="A1650" s="27">
        <v>0.9</v>
      </c>
      <c r="B1650" s="10">
        <v>4</v>
      </c>
      <c r="C1650" s="10">
        <v>24</v>
      </c>
      <c r="D1650" s="13">
        <v>0.42868099999999998</v>
      </c>
      <c r="E1650" s="13">
        <v>0.70576787489762871</v>
      </c>
      <c r="F1650" s="13">
        <v>0.44930578386168002</v>
      </c>
      <c r="G1650" s="13">
        <v>1.3995011654697482</v>
      </c>
      <c r="H1650" s="13">
        <v>0.95409633126817384</v>
      </c>
      <c r="I1650" s="13">
        <v>26.982617005866803</v>
      </c>
      <c r="J1650" s="13">
        <v>27.962267637061945</v>
      </c>
      <c r="K1650" s="10">
        <v>16</v>
      </c>
      <c r="L1650" s="13">
        <v>0.31864032631006917</v>
      </c>
      <c r="M1650" s="13">
        <v>1.1242757085777835</v>
      </c>
      <c r="N1650" s="13">
        <v>1.165094484877581</v>
      </c>
      <c r="O1650" s="13">
        <v>0.74330405665301047</v>
      </c>
    </row>
    <row r="1651" spans="1:19" x14ac:dyDescent="0.3">
      <c r="A1651" s="27"/>
      <c r="B1651" s="10">
        <v>4</v>
      </c>
      <c r="C1651" s="10">
        <v>23</v>
      </c>
      <c r="D1651" s="13">
        <v>0.60243400000000003</v>
      </c>
      <c r="E1651" s="13">
        <v>1.0004188439899802</v>
      </c>
      <c r="F1651" s="13">
        <v>0.63688641673313995</v>
      </c>
      <c r="G1651" s="13">
        <v>1.1605309542258919</v>
      </c>
      <c r="H1651" s="13">
        <v>0.94590492774227941</v>
      </c>
      <c r="I1651" s="13">
        <v>26.537442197482669</v>
      </c>
      <c r="J1651" s="13">
        <v>27.484327214574233</v>
      </c>
      <c r="K1651" s="10">
        <v>16</v>
      </c>
      <c r="L1651" s="13">
        <v>0.45166944860156377</v>
      </c>
      <c r="M1651" s="13">
        <v>1.1538018346731596</v>
      </c>
      <c r="N1651" s="13">
        <v>1.1949707484597492</v>
      </c>
      <c r="O1651" s="13">
        <v>0.74974096515396504</v>
      </c>
      <c r="P1651" s="3"/>
      <c r="Q1651" s="3"/>
      <c r="R1651" s="3"/>
      <c r="S1651" s="3"/>
    </row>
    <row r="1652" spans="1:19" x14ac:dyDescent="0.3">
      <c r="A1652" s="27"/>
      <c r="B1652" s="10">
        <v>4</v>
      </c>
      <c r="C1652" s="10">
        <v>24</v>
      </c>
      <c r="D1652" s="13">
        <v>0.49925599999999998</v>
      </c>
      <c r="E1652" s="13">
        <v>0.91561791585690167</v>
      </c>
      <c r="F1652" s="13">
        <v>0.58290046916850002</v>
      </c>
      <c r="G1652" s="13">
        <v>1.3165719554270212</v>
      </c>
      <c r="H1652" s="13">
        <v>0.85650299906634519</v>
      </c>
      <c r="I1652" s="13">
        <v>27.207131914588661</v>
      </c>
      <c r="J1652" s="13">
        <v>27.796409216976489</v>
      </c>
      <c r="K1652" s="10">
        <v>16</v>
      </c>
      <c r="L1652" s="13">
        <v>0.41338349599194668</v>
      </c>
      <c r="M1652" s="13">
        <v>1.1336304964411943</v>
      </c>
      <c r="N1652" s="13">
        <v>1.1581837173740204</v>
      </c>
      <c r="O1652" s="13">
        <v>0.8279990545771041</v>
      </c>
      <c r="P1652" s="3"/>
      <c r="Q1652" s="3"/>
      <c r="R1652" s="3"/>
      <c r="S1652" s="3"/>
    </row>
    <row r="1653" spans="1:19" x14ac:dyDescent="0.3">
      <c r="A1653" s="27"/>
      <c r="B1653" s="10">
        <v>4</v>
      </c>
      <c r="C1653" s="10">
        <v>29</v>
      </c>
      <c r="D1653" s="13">
        <v>0.56292900000000001</v>
      </c>
      <c r="E1653" s="13">
        <v>1.067039058353463</v>
      </c>
      <c r="F1653" s="13">
        <v>0.67929816243630003</v>
      </c>
      <c r="G1653" s="13">
        <v>1.0684084629370059</v>
      </c>
      <c r="H1653" s="13">
        <v>0.82869206944570184</v>
      </c>
      <c r="I1653" s="13">
        <v>26.822048648091204</v>
      </c>
      <c r="J1653" s="13">
        <v>27.300082231996459</v>
      </c>
      <c r="K1653" s="10">
        <v>16</v>
      </c>
      <c r="L1653" s="13">
        <v>0.4817471662175804</v>
      </c>
      <c r="M1653" s="13">
        <v>0.92489822924452425</v>
      </c>
      <c r="N1653" s="13">
        <v>0.94138214593091241</v>
      </c>
      <c r="O1653" s="13">
        <v>0.85578672659887911</v>
      </c>
      <c r="P1653" s="3"/>
      <c r="Q1653" s="3"/>
      <c r="R1653" s="3"/>
      <c r="S1653" s="3"/>
    </row>
    <row r="1654" spans="1:19" x14ac:dyDescent="0.3">
      <c r="A1654" s="27"/>
      <c r="B1654" s="10">
        <v>4</v>
      </c>
      <c r="C1654" s="10">
        <v>26</v>
      </c>
      <c r="D1654" s="13">
        <v>0.52363999999999999</v>
      </c>
      <c r="E1654" s="13">
        <v>1.7057982835790724</v>
      </c>
      <c r="F1654" s="13">
        <v>1.0859449149971201</v>
      </c>
      <c r="G1654" s="13">
        <v>1.8211167648045616</v>
      </c>
      <c r="H1654" s="13">
        <v>0.4821975707684848</v>
      </c>
      <c r="I1654" s="13">
        <v>29.713443246535181</v>
      </c>
      <c r="J1654" s="13">
        <v>28.805498835731569</v>
      </c>
      <c r="K1654" s="10">
        <v>16</v>
      </c>
      <c r="L1654" s="13">
        <v>0.7701344040030601</v>
      </c>
      <c r="M1654" s="13">
        <v>1.1428247402513532</v>
      </c>
      <c r="N1654" s="13">
        <v>1.1079038013742912</v>
      </c>
      <c r="O1654" s="13">
        <v>1.4707325720018718</v>
      </c>
      <c r="P1654" s="3"/>
      <c r="Q1654" s="3"/>
      <c r="R1654" s="3"/>
      <c r="S1654" s="3"/>
    </row>
    <row r="1655" spans="1:19" x14ac:dyDescent="0.3">
      <c r="A1655" s="27"/>
      <c r="B1655" s="10">
        <v>4</v>
      </c>
      <c r="C1655" s="10">
        <v>27</v>
      </c>
      <c r="D1655" s="13">
        <v>0.563689</v>
      </c>
      <c r="E1655" s="13">
        <v>1.2678690314631871</v>
      </c>
      <c r="F1655" s="13">
        <v>0.80715049420200013</v>
      </c>
      <c r="G1655" s="13">
        <v>1.0299762126515466</v>
      </c>
      <c r="H1655" s="13">
        <v>0.69836914435305952</v>
      </c>
      <c r="I1655" s="13">
        <v>27.266475847890856</v>
      </c>
      <c r="J1655" s="13">
        <v>27.223217731425542</v>
      </c>
      <c r="K1655" s="10">
        <v>16</v>
      </c>
      <c r="L1655" s="13">
        <v>0.57241795252080652</v>
      </c>
      <c r="M1655" s="13">
        <v>1.0098694758478095</v>
      </c>
      <c r="N1655" s="13">
        <v>1.0082673233861312</v>
      </c>
      <c r="O1655" s="13">
        <v>1.0154854051095668</v>
      </c>
    </row>
    <row r="1656" spans="1:19" x14ac:dyDescent="0.3">
      <c r="A1656" s="27"/>
      <c r="B1656" s="10">
        <v>4</v>
      </c>
      <c r="C1656" s="10">
        <v>26</v>
      </c>
      <c r="D1656" s="13">
        <v>0.380718</v>
      </c>
      <c r="E1656" s="13">
        <v>0.70064932762838283</v>
      </c>
      <c r="F1656" s="13">
        <v>0.44604721546428</v>
      </c>
      <c r="G1656" s="13">
        <v>1.1654312216355696</v>
      </c>
      <c r="H1656" s="13">
        <v>0.85353744357246941</v>
      </c>
      <c r="I1656" s="13">
        <v>26.916712668981262</v>
      </c>
      <c r="J1656" s="13">
        <v>27.494127749393588</v>
      </c>
      <c r="K1656" s="10">
        <v>16</v>
      </c>
      <c r="L1656" s="13">
        <v>0.31632940280374977</v>
      </c>
      <c r="M1656" s="13">
        <v>1.0352581795762024</v>
      </c>
      <c r="N1656" s="13">
        <v>1.0574664518997534</v>
      </c>
      <c r="O1656" s="13">
        <v>0.83087587874424051</v>
      </c>
      <c r="P1656" s="2"/>
      <c r="Q1656" s="2"/>
      <c r="R1656" s="2"/>
      <c r="S1656" s="5"/>
    </row>
    <row r="1657" spans="1:19" x14ac:dyDescent="0.3">
      <c r="A1657" s="27"/>
      <c r="B1657" s="10">
        <v>4</v>
      </c>
      <c r="C1657" s="10">
        <v>29</v>
      </c>
      <c r="D1657" s="13">
        <v>0.79025900000000004</v>
      </c>
      <c r="E1657" s="13">
        <v>1.577132404274675</v>
      </c>
      <c r="F1657" s="13">
        <v>1.00403367220288</v>
      </c>
      <c r="G1657" s="13">
        <v>1.7599445480590044</v>
      </c>
      <c r="H1657" s="13">
        <v>0.78708416050046226</v>
      </c>
      <c r="I1657" s="13">
        <v>28.371552454116159</v>
      </c>
      <c r="J1657" s="13">
        <v>28.683154402240454</v>
      </c>
      <c r="K1657" s="10">
        <v>16</v>
      </c>
      <c r="L1657" s="13">
        <v>0.7120442879397979</v>
      </c>
      <c r="M1657" s="13">
        <v>0.97832939496952276</v>
      </c>
      <c r="N1657" s="13">
        <v>0.9890742897324295</v>
      </c>
      <c r="O1657" s="13">
        <v>0.90102648364624494</v>
      </c>
      <c r="P1657" s="3"/>
      <c r="Q1657" s="3"/>
      <c r="R1657" s="3"/>
      <c r="S1657" s="3"/>
    </row>
    <row r="1658" spans="1:19" x14ac:dyDescent="0.3">
      <c r="A1658" s="27"/>
      <c r="B1658" s="10">
        <v>4</v>
      </c>
      <c r="C1658" s="10">
        <v>30</v>
      </c>
      <c r="D1658" s="13">
        <v>0.75739800000000002</v>
      </c>
      <c r="E1658" s="13">
        <v>1.2402772518703633</v>
      </c>
      <c r="F1658" s="13">
        <v>0.78958502175839995</v>
      </c>
      <c r="G1658" s="13">
        <v>1.353938440609264</v>
      </c>
      <c r="H1658" s="13">
        <v>0.9592355213543442</v>
      </c>
      <c r="I1658" s="13">
        <v>26.870934795801151</v>
      </c>
      <c r="J1658" s="13">
        <v>27.871142187340975</v>
      </c>
      <c r="K1658" s="10">
        <v>16</v>
      </c>
      <c r="L1658" s="13">
        <v>0.55996080624702882</v>
      </c>
      <c r="M1658" s="13">
        <v>0.89569782652670504</v>
      </c>
      <c r="N1658" s="13">
        <v>0.92903807291136586</v>
      </c>
      <c r="O1658" s="13">
        <v>0.73932173869884632</v>
      </c>
      <c r="P1658" s="3"/>
      <c r="Q1658" s="3"/>
      <c r="R1658" s="3"/>
      <c r="S1658" s="3"/>
    </row>
    <row r="1659" spans="1:19" x14ac:dyDescent="0.3">
      <c r="A1659" s="27"/>
      <c r="B1659" s="10">
        <v>4</v>
      </c>
      <c r="C1659" s="10">
        <v>27</v>
      </c>
      <c r="D1659" s="13">
        <v>0.66403199999999996</v>
      </c>
      <c r="E1659" s="13">
        <v>1.8357465794373942</v>
      </c>
      <c r="F1659" s="13">
        <v>1.1686725695260001</v>
      </c>
      <c r="G1659" s="13">
        <v>2.8644454506104711</v>
      </c>
      <c r="H1659" s="13">
        <v>0.56819336511793339</v>
      </c>
      <c r="I1659" s="13">
        <v>31.45611744074921</v>
      </c>
      <c r="J1659" s="13">
        <v>30.89215620734339</v>
      </c>
      <c r="K1659" s="10">
        <v>16</v>
      </c>
      <c r="L1659" s="13">
        <v>0.8288035059393577</v>
      </c>
      <c r="M1659" s="13">
        <v>1.1650413866944151</v>
      </c>
      <c r="N1659" s="13">
        <v>1.1441539336053108</v>
      </c>
      <c r="O1659" s="13">
        <v>1.2481378998893995</v>
      </c>
      <c r="P1659" s="3"/>
      <c r="Q1659" s="3"/>
      <c r="R1659" s="3"/>
      <c r="S1659" s="3"/>
    </row>
    <row r="1660" spans="1:19" x14ac:dyDescent="0.3">
      <c r="A1660" s="27"/>
      <c r="B1660" s="10">
        <v>4</v>
      </c>
      <c r="C1660" s="10">
        <v>29</v>
      </c>
      <c r="D1660" s="13">
        <v>0.56216299999999997</v>
      </c>
      <c r="E1660" s="13">
        <v>0.93332078580802968</v>
      </c>
      <c r="F1660" s="13">
        <v>0.59417046620703995</v>
      </c>
      <c r="G1660" s="13">
        <v>1.4735457430166801</v>
      </c>
      <c r="H1660" s="13">
        <v>0.94613083613636406</v>
      </c>
      <c r="I1660" s="13">
        <v>27.162568141487906</v>
      </c>
      <c r="J1660" s="13">
        <v>28.110356792155809</v>
      </c>
      <c r="K1660" s="10">
        <v>16</v>
      </c>
      <c r="L1660" s="13">
        <v>0.42137599389172753</v>
      </c>
      <c r="M1660" s="13">
        <v>0.93664028074096228</v>
      </c>
      <c r="N1660" s="13">
        <v>0.96932264800537271</v>
      </c>
      <c r="O1660" s="13">
        <v>0.74956194892180306</v>
      </c>
      <c r="P1660" s="3"/>
      <c r="Q1660" s="3"/>
      <c r="R1660" s="3"/>
      <c r="S1660" s="3"/>
    </row>
    <row r="1661" spans="1:19" x14ac:dyDescent="0.3">
      <c r="A1661" s="27"/>
      <c r="B1661" s="10">
        <v>4</v>
      </c>
      <c r="C1661" s="10">
        <v>26</v>
      </c>
      <c r="D1661" s="13">
        <v>0.73816300000000001</v>
      </c>
      <c r="E1661" s="13">
        <v>1.466734031639306</v>
      </c>
      <c r="F1661" s="13">
        <v>0.93375188534599995</v>
      </c>
      <c r="G1661" s="13">
        <v>1.6029233448831737</v>
      </c>
      <c r="H1661" s="13">
        <v>0.79053441453183804</v>
      </c>
      <c r="I1661" s="13">
        <v>28.043709031638993</v>
      </c>
      <c r="J1661" s="13">
        <v>28.369111995888794</v>
      </c>
      <c r="K1661" s="10">
        <v>16</v>
      </c>
      <c r="L1661" s="13">
        <v>0.66220159215864316</v>
      </c>
      <c r="M1661" s="13">
        <v>1.0786041935245767</v>
      </c>
      <c r="N1661" s="13">
        <v>1.0911196921495689</v>
      </c>
      <c r="O1661" s="13">
        <v>0.89709399165041215</v>
      </c>
      <c r="P1661" s="3"/>
      <c r="Q1661" s="3"/>
      <c r="R1661" s="3"/>
      <c r="S1661" s="3"/>
    </row>
    <row r="1662" spans="1:19" x14ac:dyDescent="0.3">
      <c r="A1662" s="27"/>
      <c r="B1662" s="10">
        <v>4</v>
      </c>
      <c r="C1662" s="10">
        <v>25</v>
      </c>
      <c r="D1662" s="13">
        <v>0.62816799999999995</v>
      </c>
      <c r="E1662" s="13">
        <v>1.3809494725532789</v>
      </c>
      <c r="F1662" s="13">
        <v>0.87913973886800001</v>
      </c>
      <c r="G1662" s="13">
        <v>1.7145573582707103</v>
      </c>
      <c r="H1662" s="13">
        <v>0.71452577130552997</v>
      </c>
      <c r="I1662" s="13">
        <v>28.571011631319301</v>
      </c>
      <c r="J1662" s="13">
        <v>28.592380022663868</v>
      </c>
      <c r="K1662" s="10">
        <v>16</v>
      </c>
      <c r="L1662" s="13">
        <v>0.62347154950332684</v>
      </c>
      <c r="M1662" s="13">
        <v>1.1428404652527719</v>
      </c>
      <c r="N1662" s="13">
        <v>1.1436952009065546</v>
      </c>
      <c r="O1662" s="13">
        <v>0.99252357570479055</v>
      </c>
      <c r="P1662" s="3"/>
      <c r="Q1662" s="3"/>
      <c r="R1662" s="3"/>
      <c r="S1662" s="3"/>
    </row>
    <row r="1663" spans="1:19" x14ac:dyDescent="0.3">
      <c r="A1663" s="27"/>
      <c r="B1663" s="10">
        <v>5</v>
      </c>
      <c r="C1663" s="10">
        <v>32</v>
      </c>
      <c r="D1663" s="13">
        <v>0.74778199999999995</v>
      </c>
      <c r="E1663" s="13">
        <v>1.3001052984339379</v>
      </c>
      <c r="F1663" s="13">
        <v>0.98395443990214215</v>
      </c>
      <c r="G1663" s="13">
        <v>1.2521349539646609</v>
      </c>
      <c r="H1663" s="13">
        <v>0.75997624450413537</v>
      </c>
      <c r="I1663" s="13">
        <v>32.452253731443982</v>
      </c>
      <c r="J1663" s="13">
        <v>32.415400260087111</v>
      </c>
      <c r="K1663" s="10">
        <v>25</v>
      </c>
      <c r="L1663" s="13">
        <v>0.75503442735348081</v>
      </c>
      <c r="M1663" s="13">
        <v>1.0141329291076244</v>
      </c>
      <c r="N1663" s="13">
        <v>1.0129812581277222</v>
      </c>
      <c r="O1663" s="13">
        <v>1.0096985850869382</v>
      </c>
      <c r="P1663" s="3"/>
      <c r="Q1663" s="3"/>
      <c r="R1663" s="3"/>
      <c r="S1663" s="3"/>
    </row>
    <row r="1664" spans="1:19" x14ac:dyDescent="0.3">
      <c r="A1664" s="27"/>
      <c r="B1664" s="10">
        <v>5</v>
      </c>
      <c r="C1664" s="10">
        <v>33</v>
      </c>
      <c r="D1664" s="13">
        <v>1.016667</v>
      </c>
      <c r="E1664" s="13">
        <v>1.7681198933313556</v>
      </c>
      <c r="F1664" s="13">
        <v>1.3381603947144374</v>
      </c>
      <c r="G1664" s="13">
        <v>1.3563643109576293</v>
      </c>
      <c r="H1664" s="13">
        <v>0.75974973106042054</v>
      </c>
      <c r="I1664" s="13">
        <v>32.557615655655525</v>
      </c>
      <c r="J1664" s="13">
        <v>32.519629617080078</v>
      </c>
      <c r="K1664" s="10">
        <v>25</v>
      </c>
      <c r="L1664" s="13">
        <v>1.0268332824747524</v>
      </c>
      <c r="M1664" s="13">
        <v>0.98659441380774315</v>
      </c>
      <c r="N1664" s="13">
        <v>0.98544332172969928</v>
      </c>
      <c r="O1664" s="13">
        <v>1.0099996188277502</v>
      </c>
      <c r="P1664" s="3"/>
      <c r="Q1664" s="3"/>
      <c r="R1664" s="3"/>
      <c r="S1664" s="3"/>
    </row>
    <row r="1665" spans="1:15" x14ac:dyDescent="0.3">
      <c r="A1665" s="27"/>
      <c r="B1665" s="10">
        <v>5</v>
      </c>
      <c r="C1665" s="10">
        <v>34</v>
      </c>
      <c r="D1665" s="13">
        <v>0.59720399999999996</v>
      </c>
      <c r="E1665" s="13">
        <v>1.3216678835786135</v>
      </c>
      <c r="F1665" s="13">
        <v>1.0002735806782228</v>
      </c>
      <c r="G1665" s="13">
        <v>1.4111975539908819</v>
      </c>
      <c r="H1665" s="13">
        <v>0.59704066121097932</v>
      </c>
      <c r="I1665" s="13">
        <v>33.425994247935982</v>
      </c>
      <c r="J1665" s="13">
        <v>32.574462860113329</v>
      </c>
      <c r="K1665" s="10">
        <v>25</v>
      </c>
      <c r="L1665" s="13">
        <v>0.7675568700714529</v>
      </c>
      <c r="M1665" s="13">
        <v>0.9831174778804701</v>
      </c>
      <c r="N1665" s="13">
        <v>0.95807243706215672</v>
      </c>
      <c r="O1665" s="13">
        <v>1.2852507184671451</v>
      </c>
    </row>
    <row r="1666" spans="1:15" x14ac:dyDescent="0.3">
      <c r="A1666" s="27"/>
      <c r="B1666" s="10">
        <v>5</v>
      </c>
      <c r="C1666" s="10">
        <v>32</v>
      </c>
      <c r="D1666" s="13">
        <v>0.79199799999999998</v>
      </c>
      <c r="E1666" s="13">
        <v>1.3378794117899628</v>
      </c>
      <c r="F1666" s="13">
        <v>1.0125428985406841</v>
      </c>
      <c r="G1666" s="13">
        <v>1.3608323607335069</v>
      </c>
      <c r="H1666" s="13">
        <v>0.78218710648354561</v>
      </c>
      <c r="I1666" s="13">
        <v>32.449896828315779</v>
      </c>
      <c r="J1666" s="13">
        <v>32.524097666855951</v>
      </c>
      <c r="K1666" s="10">
        <v>25</v>
      </c>
      <c r="L1666" s="13">
        <v>0.77697169357407636</v>
      </c>
      <c r="M1666" s="13">
        <v>1.0140592758848681</v>
      </c>
      <c r="N1666" s="13">
        <v>1.0163780520892485</v>
      </c>
      <c r="O1666" s="13">
        <v>0.98102734296560901</v>
      </c>
    </row>
    <row r="1667" spans="1:15" x14ac:dyDescent="0.3">
      <c r="A1667" s="27"/>
      <c r="B1667" s="10">
        <v>5</v>
      </c>
      <c r="C1667" s="10">
        <v>33</v>
      </c>
      <c r="D1667" s="13">
        <v>0.956013</v>
      </c>
      <c r="E1667" s="13">
        <v>1.3557032353541616</v>
      </c>
      <c r="F1667" s="13">
        <v>1.0260324446206448</v>
      </c>
      <c r="G1667" s="13">
        <v>1.1919623343802654</v>
      </c>
      <c r="H1667" s="13">
        <v>0.93175708527761703</v>
      </c>
      <c r="I1667" s="13">
        <v>31.533176907992178</v>
      </c>
      <c r="J1667" s="13">
        <v>32.355227640502711</v>
      </c>
      <c r="K1667" s="10">
        <v>25</v>
      </c>
      <c r="L1667" s="13">
        <v>0.78732285546400527</v>
      </c>
      <c r="M1667" s="13">
        <v>0.95555081539370235</v>
      </c>
      <c r="N1667" s="13">
        <v>0.98046144365159726</v>
      </c>
      <c r="O1667" s="13">
        <v>0.82354827336448899</v>
      </c>
    </row>
    <row r="1668" spans="1:15" x14ac:dyDescent="0.3">
      <c r="A1668" s="27"/>
      <c r="B1668" s="10">
        <v>5</v>
      </c>
      <c r="C1668" s="10">
        <v>31</v>
      </c>
      <c r="D1668" s="13">
        <v>0.74093699999999996</v>
      </c>
      <c r="E1668" s="13">
        <v>1.4753648811408318</v>
      </c>
      <c r="F1668" s="13">
        <v>1.1165955765451274</v>
      </c>
      <c r="G1668" s="13">
        <v>2.4989636814464031</v>
      </c>
      <c r="H1668" s="13">
        <v>0.66356791623028144</v>
      </c>
      <c r="I1668" s="13">
        <v>34.181124100294994</v>
      </c>
      <c r="J1668" s="13">
        <v>33.662228987568852</v>
      </c>
      <c r="K1668" s="10">
        <v>25</v>
      </c>
      <c r="L1668" s="13">
        <v>0.85681619751217974</v>
      </c>
      <c r="M1668" s="13">
        <v>1.1026169064611289</v>
      </c>
      <c r="N1668" s="13">
        <v>1.0858783544377049</v>
      </c>
      <c r="O1668" s="13">
        <v>1.1563954796591069</v>
      </c>
    </row>
    <row r="1669" spans="1:15" x14ac:dyDescent="0.3">
      <c r="A1669" s="27"/>
      <c r="B1669" s="10">
        <v>5</v>
      </c>
      <c r="C1669" s="10">
        <v>29</v>
      </c>
      <c r="D1669" s="13">
        <v>0.40180100000000002</v>
      </c>
      <c r="E1669" s="13">
        <v>0.75447867697497095</v>
      </c>
      <c r="F1669" s="13">
        <v>0.57100962892409823</v>
      </c>
      <c r="G1669" s="13">
        <v>1.5391498949393687</v>
      </c>
      <c r="H1669" s="13">
        <v>0.70366764349854705</v>
      </c>
      <c r="I1669" s="13">
        <v>33.02081167744663</v>
      </c>
      <c r="J1669" s="13">
        <v>32.702415201061811</v>
      </c>
      <c r="K1669" s="10">
        <v>25</v>
      </c>
      <c r="L1669" s="13">
        <v>0.43816249076624697</v>
      </c>
      <c r="M1669" s="13">
        <v>1.1386486785326424</v>
      </c>
      <c r="N1669" s="13">
        <v>1.1276694896917865</v>
      </c>
      <c r="O1669" s="13">
        <v>1.0904962674713277</v>
      </c>
    </row>
    <row r="1670" spans="1:15" x14ac:dyDescent="0.3">
      <c r="A1670" s="27"/>
      <c r="B1670" s="10">
        <v>5</v>
      </c>
      <c r="C1670" s="10">
        <v>32</v>
      </c>
      <c r="D1670" s="13">
        <v>0.67517400000000005</v>
      </c>
      <c r="E1670" s="13">
        <v>1.423089809762708</v>
      </c>
      <c r="F1670" s="13">
        <v>1.0770324052845655</v>
      </c>
      <c r="G1670" s="13">
        <v>2.0121355386657482</v>
      </c>
      <c r="H1670" s="13">
        <v>0.62688364499265981</v>
      </c>
      <c r="I1670" s="13">
        <v>33.877717313702448</v>
      </c>
      <c r="J1670" s="13">
        <v>33.175400844788193</v>
      </c>
      <c r="K1670" s="10">
        <v>25</v>
      </c>
      <c r="L1670" s="13">
        <v>0.82645751915713628</v>
      </c>
      <c r="M1670" s="13">
        <v>1.0586786660532015</v>
      </c>
      <c r="N1670" s="13">
        <v>1.036731276399631</v>
      </c>
      <c r="O1670" s="13">
        <v>1.2240659728560879</v>
      </c>
    </row>
    <row r="1671" spans="1:15" x14ac:dyDescent="0.3">
      <c r="A1671" s="27"/>
      <c r="B1671" s="10">
        <v>5</v>
      </c>
      <c r="C1671" s="10">
        <v>33</v>
      </c>
      <c r="D1671" s="13">
        <v>0.64014800000000005</v>
      </c>
      <c r="E1671" s="13">
        <v>1.3460646838271806</v>
      </c>
      <c r="F1671" s="13">
        <v>1.0187377311996453</v>
      </c>
      <c r="G1671" s="13">
        <v>1.4839419325362595</v>
      </c>
      <c r="H1671" s="13">
        <v>0.62837370247018776</v>
      </c>
      <c r="I1671" s="13">
        <v>33.342073420185322</v>
      </c>
      <c r="J1671" s="13">
        <v>32.647207238658709</v>
      </c>
      <c r="K1671" s="10">
        <v>25</v>
      </c>
      <c r="L1671" s="13">
        <v>0.78172527945115666</v>
      </c>
      <c r="M1671" s="13">
        <v>1.0103658612177371</v>
      </c>
      <c r="N1671" s="13">
        <v>0.98930931026238511</v>
      </c>
      <c r="O1671" s="13">
        <v>1.2211633551165615</v>
      </c>
    </row>
    <row r="1672" spans="1:15" x14ac:dyDescent="0.3">
      <c r="A1672" s="27"/>
      <c r="B1672" s="10">
        <v>5</v>
      </c>
      <c r="C1672" s="10">
        <v>31</v>
      </c>
      <c r="D1672" s="13">
        <v>0.489873</v>
      </c>
      <c r="E1672" s="13">
        <v>0.8389195569630985</v>
      </c>
      <c r="F1672" s="13">
        <v>0.63491674388905106</v>
      </c>
      <c r="G1672" s="13">
        <v>1.4051844806917047</v>
      </c>
      <c r="H1672" s="13">
        <v>0.77155470337635823</v>
      </c>
      <c r="I1672" s="13">
        <v>32.547410963809916</v>
      </c>
      <c r="J1672" s="13">
        <v>32.568449786814156</v>
      </c>
      <c r="K1672" s="10">
        <v>25</v>
      </c>
      <c r="L1672" s="13">
        <v>0.48720141980057818</v>
      </c>
      <c r="M1672" s="13">
        <v>1.0499164827035457</v>
      </c>
      <c r="N1672" s="13">
        <v>1.0505951544133598</v>
      </c>
      <c r="O1672" s="13">
        <v>0.99454638202264301</v>
      </c>
    </row>
    <row r="1673" spans="1:15" x14ac:dyDescent="0.3">
      <c r="A1673" s="27"/>
      <c r="B1673" s="10">
        <v>5</v>
      </c>
      <c r="C1673" s="10">
        <v>34</v>
      </c>
      <c r="D1673" s="13">
        <v>0.91146000000000005</v>
      </c>
      <c r="E1673" s="13">
        <v>1.2744289860951785</v>
      </c>
      <c r="F1673" s="13">
        <v>0.9645219204312433</v>
      </c>
      <c r="G1673" s="13">
        <v>1.3352554803323431</v>
      </c>
      <c r="H1673" s="13">
        <v>0.94498629911125409</v>
      </c>
      <c r="I1673" s="13">
        <v>31.610323984776073</v>
      </c>
      <c r="J1673" s="13">
        <v>32.49852078645479</v>
      </c>
      <c r="K1673" s="10">
        <v>25</v>
      </c>
      <c r="L1673" s="13">
        <v>0.74012294302479109</v>
      </c>
      <c r="M1673" s="13">
        <v>0.92971541131694335</v>
      </c>
      <c r="N1673" s="13">
        <v>0.95583884666043506</v>
      </c>
      <c r="O1673" s="13">
        <v>0.81201911551224526</v>
      </c>
    </row>
    <row r="1674" spans="1:15" x14ac:dyDescent="0.3">
      <c r="A1674" s="27"/>
      <c r="B1674" s="10">
        <v>5</v>
      </c>
      <c r="C1674" s="10">
        <v>34</v>
      </c>
      <c r="D1674" s="13">
        <v>0.419178</v>
      </c>
      <c r="E1674" s="13">
        <v>0.80734129159688806</v>
      </c>
      <c r="F1674" s="13">
        <v>0.61101746861579542</v>
      </c>
      <c r="G1674" s="13">
        <v>1.7303830226265855</v>
      </c>
      <c r="H1674" s="13">
        <v>0.68603275934092312</v>
      </c>
      <c r="I1674" s="13">
        <v>33.300219225921971</v>
      </c>
      <c r="J1674" s="13">
        <v>32.893648328749038</v>
      </c>
      <c r="K1674" s="10">
        <v>25</v>
      </c>
      <c r="L1674" s="13">
        <v>0.4688623840806922</v>
      </c>
      <c r="M1674" s="13">
        <v>0.9794182125271168</v>
      </c>
      <c r="N1674" s="13">
        <v>0.96746024496320704</v>
      </c>
      <c r="O1674" s="13">
        <v>1.1185281290542257</v>
      </c>
    </row>
    <row r="1675" spans="1:15" x14ac:dyDescent="0.3">
      <c r="A1675" s="27"/>
      <c r="B1675" s="10">
        <v>5</v>
      </c>
      <c r="C1675" s="10">
        <v>33</v>
      </c>
      <c r="D1675" s="13">
        <v>0.73257300000000003</v>
      </c>
      <c r="E1675" s="13">
        <v>1.0324318984757785</v>
      </c>
      <c r="F1675" s="13">
        <v>0.78137205626768647</v>
      </c>
      <c r="G1675" s="13">
        <v>1.2157810420613264</v>
      </c>
      <c r="H1675" s="13">
        <v>0.9375469651413173</v>
      </c>
      <c r="I1675" s="13">
        <v>31.528046216354738</v>
      </c>
      <c r="J1675" s="13">
        <v>32.379046348183778</v>
      </c>
      <c r="K1675" s="10">
        <v>25</v>
      </c>
      <c r="L1675" s="13">
        <v>0.59958345542173519</v>
      </c>
      <c r="M1675" s="13">
        <v>0.95539533988953751</v>
      </c>
      <c r="N1675" s="13">
        <v>0.98118322267223568</v>
      </c>
      <c r="O1675" s="13">
        <v>0.81846239954480327</v>
      </c>
    </row>
    <row r="1676" spans="1:15" x14ac:dyDescent="0.3">
      <c r="A1676" s="27"/>
      <c r="B1676" s="10">
        <v>5</v>
      </c>
      <c r="C1676" s="10">
        <v>31</v>
      </c>
      <c r="D1676" s="13">
        <v>0.652752</v>
      </c>
      <c r="E1676" s="13">
        <v>1.3078032676772029</v>
      </c>
      <c r="F1676" s="13">
        <v>0.9897804687816989</v>
      </c>
      <c r="G1676" s="13">
        <v>1.3911238960442591</v>
      </c>
      <c r="H1676" s="13">
        <v>0.65949169597522916</v>
      </c>
      <c r="I1676" s="13">
        <v>33.093665416168115</v>
      </c>
      <c r="J1676" s="13">
        <v>32.554389202166703</v>
      </c>
      <c r="K1676" s="10">
        <v>25</v>
      </c>
      <c r="L1676" s="13">
        <v>0.75950501277942639</v>
      </c>
      <c r="M1676" s="13">
        <v>1.0675375940699392</v>
      </c>
      <c r="N1676" s="13">
        <v>1.0501415871666679</v>
      </c>
      <c r="O1676" s="13">
        <v>1.1635429884235151</v>
      </c>
    </row>
    <row r="1677" spans="1:15" x14ac:dyDescent="0.3">
      <c r="A1677" s="27"/>
      <c r="B1677" s="10">
        <v>5</v>
      </c>
      <c r="C1677" s="10">
        <v>33</v>
      </c>
      <c r="D1677" s="13">
        <v>0.58337499999999998</v>
      </c>
      <c r="E1677" s="13">
        <v>1.095233633775315</v>
      </c>
      <c r="F1677" s="13">
        <v>0.82890208814739108</v>
      </c>
      <c r="G1677" s="13">
        <v>1.5152745949624233</v>
      </c>
      <c r="H1677" s="13">
        <v>0.7037924120855481</v>
      </c>
      <c r="I1677" s="13">
        <v>32.996312534534681</v>
      </c>
      <c r="J1677" s="13">
        <v>32.678539901084875</v>
      </c>
      <c r="K1677" s="10">
        <v>25</v>
      </c>
      <c r="L1677" s="13">
        <v>0.63605547988452893</v>
      </c>
      <c r="M1677" s="13">
        <v>0.99988825862226305</v>
      </c>
      <c r="N1677" s="13">
        <v>0.99025878488135988</v>
      </c>
      <c r="O1677" s="13">
        <v>1.0903029438774869</v>
      </c>
    </row>
    <row r="1678" spans="1:15" x14ac:dyDescent="0.3">
      <c r="A1678" s="27"/>
      <c r="B1678" s="10">
        <v>5</v>
      </c>
      <c r="C1678" s="10">
        <v>32</v>
      </c>
      <c r="D1678" s="13">
        <v>0.630857</v>
      </c>
      <c r="E1678" s="13">
        <v>1.987842296435157</v>
      </c>
      <c r="F1678" s="13">
        <v>1.5044521822645509</v>
      </c>
      <c r="G1678" s="13">
        <v>2.256311635889007</v>
      </c>
      <c r="H1678" s="13">
        <v>0.41932672067410831</v>
      </c>
      <c r="I1678" s="13">
        <v>35.159678032518464</v>
      </c>
      <c r="J1678" s="13">
        <v>33.419576942011453</v>
      </c>
      <c r="K1678" s="10">
        <v>25</v>
      </c>
      <c r="L1678" s="13">
        <v>1.1544367765948396</v>
      </c>
      <c r="M1678" s="13">
        <v>1.098739938516202</v>
      </c>
      <c r="N1678" s="13">
        <v>1.0443617794378579</v>
      </c>
      <c r="O1678" s="13">
        <v>1.8299500149714429</v>
      </c>
    </row>
    <row r="1679" spans="1:15" x14ac:dyDescent="0.3">
      <c r="A1679" s="27"/>
      <c r="B1679" s="10">
        <v>5</v>
      </c>
      <c r="C1679" s="10">
        <v>33</v>
      </c>
      <c r="D1679" s="13">
        <v>0.77429199999999998</v>
      </c>
      <c r="E1679" s="13">
        <v>1.0498205810425025</v>
      </c>
      <c r="F1679" s="13">
        <v>0.79453227601003085</v>
      </c>
      <c r="G1679" s="13">
        <v>1.0880286137654125</v>
      </c>
      <c r="H1679" s="13">
        <v>0.9745255458825749</v>
      </c>
      <c r="I1679" s="13">
        <v>31.21540088435254</v>
      </c>
      <c r="J1679" s="13">
        <v>32.251293919887857</v>
      </c>
      <c r="K1679" s="10">
        <v>25</v>
      </c>
      <c r="L1679" s="13">
        <v>0.60968190975463621</v>
      </c>
      <c r="M1679" s="13">
        <v>0.94592123891977398</v>
      </c>
      <c r="N1679" s="13">
        <v>0.9773119369662987</v>
      </c>
      <c r="O1679" s="13">
        <v>0.78740566834558046</v>
      </c>
    </row>
    <row r="1680" spans="1:15" x14ac:dyDescent="0.3">
      <c r="A1680" s="27"/>
      <c r="B1680" s="10">
        <v>5</v>
      </c>
      <c r="C1680" s="10">
        <v>32</v>
      </c>
      <c r="D1680" s="13">
        <v>1.126288</v>
      </c>
      <c r="E1680" s="13">
        <v>1.7600149092354163</v>
      </c>
      <c r="F1680" s="13">
        <v>1.332026326115423</v>
      </c>
      <c r="G1680" s="13">
        <v>1.3195117261027698</v>
      </c>
      <c r="H1680" s="13">
        <v>0.84554484991643075</v>
      </c>
      <c r="I1680" s="13">
        <v>32.091787476520615</v>
      </c>
      <c r="J1680" s="13">
        <v>32.482777032225215</v>
      </c>
      <c r="K1680" s="10">
        <v>25</v>
      </c>
      <c r="L1680" s="13">
        <v>1.0221263237130598</v>
      </c>
      <c r="M1680" s="13">
        <v>1.0028683586412692</v>
      </c>
      <c r="N1680" s="13">
        <v>1.015086782257038</v>
      </c>
      <c r="O1680" s="13">
        <v>0.90751772522930174</v>
      </c>
    </row>
    <row r="1681" spans="1:15" x14ac:dyDescent="0.3">
      <c r="A1681" s="27"/>
      <c r="B1681" s="10">
        <v>5</v>
      </c>
      <c r="C1681" s="10">
        <v>31</v>
      </c>
      <c r="D1681" s="13">
        <v>0.65083599999999997</v>
      </c>
      <c r="E1681" s="13">
        <v>1.0836217349665049</v>
      </c>
      <c r="F1681" s="13">
        <v>0.82011389275861291</v>
      </c>
      <c r="G1681" s="13">
        <v>1.2618681522350566</v>
      </c>
      <c r="H1681" s="13">
        <v>0.79359221413843661</v>
      </c>
      <c r="I1681" s="13">
        <v>32.293907081542876</v>
      </c>
      <c r="J1681" s="13">
        <v>32.425133458357507</v>
      </c>
      <c r="K1681" s="10">
        <v>25</v>
      </c>
      <c r="L1681" s="13">
        <v>0.62931188505558899</v>
      </c>
      <c r="M1681" s="13">
        <v>1.0417389381142863</v>
      </c>
      <c r="N1681" s="13">
        <v>1.0459720470437905</v>
      </c>
      <c r="O1681" s="13">
        <v>0.96692851203004904</v>
      </c>
    </row>
    <row r="1682" spans="1:15" x14ac:dyDescent="0.3">
      <c r="A1682" s="27"/>
      <c r="B1682" s="10">
        <v>5</v>
      </c>
      <c r="C1682" s="10">
        <v>33</v>
      </c>
      <c r="D1682" s="13">
        <v>0.76780499999999996</v>
      </c>
      <c r="E1682" s="13">
        <v>1.2588173642955627</v>
      </c>
      <c r="F1682" s="13">
        <v>0.9527066277758649</v>
      </c>
      <c r="G1682" s="13">
        <v>1.1546376579845004</v>
      </c>
      <c r="H1682" s="13">
        <v>0.80591965838683643</v>
      </c>
      <c r="I1682" s="13">
        <v>32.125039366050316</v>
      </c>
      <c r="J1682" s="13">
        <v>32.317902964106949</v>
      </c>
      <c r="K1682" s="10">
        <v>25</v>
      </c>
      <c r="L1682" s="13">
        <v>0.73105651437494967</v>
      </c>
      <c r="M1682" s="13">
        <v>0.97348604139546413</v>
      </c>
      <c r="N1682" s="13">
        <v>0.97933039285172574</v>
      </c>
      <c r="O1682" s="13">
        <v>0.9521382569466853</v>
      </c>
    </row>
    <row r="1683" spans="1:15" x14ac:dyDescent="0.3">
      <c r="A1683" s="27"/>
      <c r="B1683" s="10">
        <v>5</v>
      </c>
      <c r="C1683" s="10">
        <v>31</v>
      </c>
      <c r="D1683" s="13">
        <v>0.79100400000000004</v>
      </c>
      <c r="E1683" s="13">
        <v>1.6874251491449654</v>
      </c>
      <c r="F1683" s="13">
        <v>1.2770884554533568</v>
      </c>
      <c r="G1683" s="13">
        <v>2.2730132150615496</v>
      </c>
      <c r="H1683" s="13">
        <v>0.61938074580683578</v>
      </c>
      <c r="I1683" s="13">
        <v>34.176109486027372</v>
      </c>
      <c r="J1683" s="13">
        <v>33.436278521184001</v>
      </c>
      <c r="K1683" s="10">
        <v>25</v>
      </c>
      <c r="L1683" s="13">
        <v>0.97996991683767831</v>
      </c>
      <c r="M1683" s="13">
        <v>1.1024551447105604</v>
      </c>
      <c r="N1683" s="13">
        <v>1.078589629715613</v>
      </c>
      <c r="O1683" s="13">
        <v>1.2388937563371085</v>
      </c>
    </row>
    <row r="1684" spans="1:15" x14ac:dyDescent="0.3">
      <c r="A1684" s="27"/>
      <c r="B1684" s="10">
        <v>5</v>
      </c>
      <c r="C1684" s="10">
        <v>31</v>
      </c>
      <c r="D1684" s="13">
        <v>0.98125899999999999</v>
      </c>
      <c r="E1684" s="13">
        <v>1.3902229710516749</v>
      </c>
      <c r="F1684" s="13">
        <v>1.052157903262134</v>
      </c>
      <c r="G1684" s="13">
        <v>1.9808541811461509</v>
      </c>
      <c r="H1684" s="13">
        <v>0.93261571952050404</v>
      </c>
      <c r="I1684" s="13">
        <v>32.317775583543629</v>
      </c>
      <c r="J1684" s="13">
        <v>33.144119487268597</v>
      </c>
      <c r="K1684" s="10">
        <v>25</v>
      </c>
      <c r="L1684" s="13">
        <v>0.80737014617665825</v>
      </c>
      <c r="M1684" s="13">
        <v>1.0425088897917301</v>
      </c>
      <c r="N1684" s="13">
        <v>1.0691651447505999</v>
      </c>
      <c r="O1684" s="13">
        <v>0.82279005458972432</v>
      </c>
    </row>
    <row r="1685" spans="1:15" x14ac:dyDescent="0.3">
      <c r="A1685" s="27"/>
      <c r="B1685" s="10">
        <v>5</v>
      </c>
      <c r="C1685" s="10">
        <v>33</v>
      </c>
      <c r="D1685" s="13">
        <v>0.70279499999999995</v>
      </c>
      <c r="E1685" s="13">
        <v>1.094871980513614</v>
      </c>
      <c r="F1685" s="13">
        <v>0.8286283792924356</v>
      </c>
      <c r="G1685" s="13">
        <v>2.1369934485797581</v>
      </c>
      <c r="H1685" s="13">
        <v>0.84814256615265271</v>
      </c>
      <c r="I1685" s="13">
        <v>32.896280617816494</v>
      </c>
      <c r="J1685" s="13">
        <v>33.300258754702206</v>
      </c>
      <c r="K1685" s="10">
        <v>25</v>
      </c>
      <c r="L1685" s="13">
        <v>0.63584545023256311</v>
      </c>
      <c r="M1685" s="13">
        <v>0.99685698841868164</v>
      </c>
      <c r="N1685" s="13">
        <v>1.0090987501424911</v>
      </c>
      <c r="O1685" s="13">
        <v>0.90473815299278337</v>
      </c>
    </row>
    <row r="1686" spans="1:15" x14ac:dyDescent="0.3">
      <c r="A1686" s="27"/>
      <c r="B1686" s="10">
        <v>5</v>
      </c>
      <c r="C1686" s="10">
        <v>32</v>
      </c>
      <c r="D1686" s="13">
        <v>0.498168</v>
      </c>
      <c r="E1686" s="13">
        <v>1.4223032920402412</v>
      </c>
      <c r="F1686" s="13">
        <v>1.0764371476496526</v>
      </c>
      <c r="G1686" s="13">
        <v>1.5643042375167087</v>
      </c>
      <c r="H1686" s="13">
        <v>0.46279339308172823</v>
      </c>
      <c r="I1686" s="13">
        <v>34.250337272108069</v>
      </c>
      <c r="J1686" s="13">
        <v>32.727569543639156</v>
      </c>
      <c r="K1686" s="10">
        <v>25</v>
      </c>
      <c r="L1686" s="13">
        <v>0.82600075003320317</v>
      </c>
      <c r="M1686" s="13">
        <v>1.0703230397533772</v>
      </c>
      <c r="N1686" s="13">
        <v>1.0227365482387236</v>
      </c>
      <c r="O1686" s="13">
        <v>1.6580766930698141</v>
      </c>
    </row>
    <row r="1687" spans="1:15" x14ac:dyDescent="0.3">
      <c r="A1687" s="27"/>
      <c r="B1687" s="10">
        <v>5</v>
      </c>
      <c r="C1687" s="10">
        <v>31</v>
      </c>
      <c r="D1687" s="13">
        <v>0.41029500000000002</v>
      </c>
      <c r="E1687" s="13">
        <v>0.60081756906380002</v>
      </c>
      <c r="F1687" s="13">
        <v>0.4547147953043878</v>
      </c>
      <c r="G1687" s="13">
        <v>1.8350103645111207</v>
      </c>
      <c r="H1687" s="13">
        <v>0.9023128436481751</v>
      </c>
      <c r="I1687" s="13">
        <v>32.323446146270243</v>
      </c>
      <c r="J1687" s="13">
        <v>32.998275670633568</v>
      </c>
      <c r="K1687" s="10">
        <v>25</v>
      </c>
      <c r="L1687" s="13">
        <v>0.34892400619275488</v>
      </c>
      <c r="M1687" s="13">
        <v>1.0426918111700079</v>
      </c>
      <c r="N1687" s="13">
        <v>1.0644605055043086</v>
      </c>
      <c r="O1687" s="13">
        <v>0.85042227224985645</v>
      </c>
    </row>
    <row r="1688" spans="1:15" x14ac:dyDescent="0.3">
      <c r="A1688" s="27"/>
      <c r="B1688" s="10">
        <v>5</v>
      </c>
      <c r="C1688" s="10">
        <v>33</v>
      </c>
      <c r="D1688" s="13">
        <v>0.609016</v>
      </c>
      <c r="E1688" s="13">
        <v>1.4225918086296601</v>
      </c>
      <c r="F1688" s="13">
        <v>1.0766555047161808</v>
      </c>
      <c r="G1688" s="13">
        <v>1.4862749836857136</v>
      </c>
      <c r="H1688" s="13">
        <v>0.56565539983055568</v>
      </c>
      <c r="I1688" s="13">
        <v>33.657997984532933</v>
      </c>
      <c r="J1688" s="13">
        <v>32.649540289808158</v>
      </c>
      <c r="K1688" s="10">
        <v>25</v>
      </c>
      <c r="L1688" s="13">
        <v>0.82616830565976351</v>
      </c>
      <c r="M1688" s="13">
        <v>1.0199393328646345</v>
      </c>
      <c r="N1688" s="13">
        <v>0.98938000878206545</v>
      </c>
      <c r="O1688" s="13">
        <v>1.356562562658064</v>
      </c>
    </row>
    <row r="1689" spans="1:15" x14ac:dyDescent="0.3">
      <c r="A1689" s="27"/>
      <c r="B1689" s="10">
        <v>5</v>
      </c>
      <c r="C1689" s="10">
        <v>30</v>
      </c>
      <c r="D1689" s="13">
        <v>0.64829899999999996</v>
      </c>
      <c r="E1689" s="13">
        <v>1.3002218093742504</v>
      </c>
      <c r="F1689" s="13">
        <v>0.98404261849594987</v>
      </c>
      <c r="G1689" s="13">
        <v>3.5488253900578801</v>
      </c>
      <c r="H1689" s="13">
        <v>0.65881191303572406</v>
      </c>
      <c r="I1689" s="13">
        <v>35.254765824879257</v>
      </c>
      <c r="J1689" s="13">
        <v>34.712090696180326</v>
      </c>
      <c r="K1689" s="10">
        <v>25</v>
      </c>
      <c r="L1689" s="13">
        <v>0.75510209092750469</v>
      </c>
      <c r="M1689" s="13">
        <v>1.1751588608293086</v>
      </c>
      <c r="N1689" s="13">
        <v>1.1570696898726776</v>
      </c>
      <c r="O1689" s="13">
        <v>1.1647435688278167</v>
      </c>
    </row>
    <row r="1690" spans="1:15" x14ac:dyDescent="0.3">
      <c r="A1690" s="27"/>
      <c r="B1690" s="10">
        <v>5</v>
      </c>
      <c r="C1690" s="10">
        <v>33</v>
      </c>
      <c r="D1690" s="13">
        <v>0.61704400000000004</v>
      </c>
      <c r="E1690" s="13">
        <v>1.1997577867938909</v>
      </c>
      <c r="F1690" s="13">
        <v>0.9080087609403753</v>
      </c>
      <c r="G1690" s="13">
        <v>1.6426081225247586</v>
      </c>
      <c r="H1690" s="13">
        <v>0.67955731986656287</v>
      </c>
      <c r="I1690" s="13">
        <v>33.244821523191945</v>
      </c>
      <c r="J1690" s="13">
        <v>32.805873428647203</v>
      </c>
      <c r="K1690" s="10">
        <v>25</v>
      </c>
      <c r="L1690" s="13">
        <v>0.69675774308894134</v>
      </c>
      <c r="M1690" s="13">
        <v>1.0074188340361196</v>
      </c>
      <c r="N1690" s="13">
        <v>0.99411737662567279</v>
      </c>
      <c r="O1690" s="13">
        <v>1.1291864811730465</v>
      </c>
    </row>
    <row r="1691" spans="1:15" x14ac:dyDescent="0.3">
      <c r="A1691" s="27"/>
      <c r="B1691" s="10">
        <v>5</v>
      </c>
      <c r="C1691" s="10">
        <v>33</v>
      </c>
      <c r="D1691" s="13">
        <v>0.78029899999999996</v>
      </c>
      <c r="E1691" s="13">
        <v>1.316911375880905</v>
      </c>
      <c r="F1691" s="13">
        <v>0.99667372851761171</v>
      </c>
      <c r="G1691" s="13">
        <v>1.1449965863109666</v>
      </c>
      <c r="H1691" s="13">
        <v>0.78290314841604824</v>
      </c>
      <c r="I1691" s="13">
        <v>32.230480844230726</v>
      </c>
      <c r="J1691" s="13">
        <v>32.308261892433414</v>
      </c>
      <c r="K1691" s="10">
        <v>25</v>
      </c>
      <c r="L1691" s="13">
        <v>0.76479453453596358</v>
      </c>
      <c r="M1691" s="13">
        <v>0.97668123770396142</v>
      </c>
      <c r="N1691" s="13">
        <v>0.97903823916464894</v>
      </c>
      <c r="O1691" s="13">
        <v>0.9801300969704736</v>
      </c>
    </row>
    <row r="1692" spans="1:15" x14ac:dyDescent="0.3">
      <c r="A1692" s="27"/>
      <c r="B1692" s="10">
        <v>5</v>
      </c>
      <c r="C1692" s="10">
        <v>34</v>
      </c>
      <c r="D1692" s="13">
        <v>0.66664199999999996</v>
      </c>
      <c r="E1692" s="13">
        <v>0.992451718116655</v>
      </c>
      <c r="F1692" s="13">
        <v>0.75111398715602751</v>
      </c>
      <c r="G1692" s="13">
        <v>1.6625381876092407</v>
      </c>
      <c r="H1692" s="13">
        <v>0.88753772583057977</v>
      </c>
      <c r="I1692" s="13">
        <v>32.224849558456341</v>
      </c>
      <c r="J1692" s="13">
        <v>32.825803493731684</v>
      </c>
      <c r="K1692" s="10">
        <v>25</v>
      </c>
      <c r="L1692" s="13">
        <v>0.57636501871564583</v>
      </c>
      <c r="M1692" s="13">
        <v>0.94778969289577475</v>
      </c>
      <c r="N1692" s="13">
        <v>0.96546480863916717</v>
      </c>
      <c r="O1692" s="13">
        <v>0.8645795175156169</v>
      </c>
    </row>
    <row r="1693" spans="1:15" x14ac:dyDescent="0.3">
      <c r="A1693" s="27"/>
      <c r="B1693" s="10">
        <v>5</v>
      </c>
      <c r="C1693" s="10">
        <v>34</v>
      </c>
      <c r="D1693" s="13">
        <v>0.68388599999999999</v>
      </c>
      <c r="E1693" s="13">
        <v>2.8340759559818487</v>
      </c>
      <c r="F1693" s="13">
        <v>2.1449044344848849</v>
      </c>
      <c r="G1693" s="13">
        <v>1.4813094387475279</v>
      </c>
      <c r="H1693" s="13">
        <v>0.31884217730392284</v>
      </c>
      <c r="I1693" s="13">
        <v>34.887098552227911</v>
      </c>
      <c r="J1693" s="13">
        <v>32.644574744869971</v>
      </c>
      <c r="K1693" s="10">
        <v>25</v>
      </c>
      <c r="L1693" s="13">
        <v>1.645885851767994</v>
      </c>
      <c r="M1693" s="13">
        <v>1.0260911338890562</v>
      </c>
      <c r="N1693" s="13">
        <v>0.96013455131970504</v>
      </c>
      <c r="O1693" s="13">
        <v>2.4066669763206061</v>
      </c>
    </row>
    <row r="1694" spans="1:15" x14ac:dyDescent="0.3">
      <c r="A1694" s="27"/>
      <c r="B1694" s="10">
        <v>5</v>
      </c>
      <c r="C1694" s="10">
        <v>31</v>
      </c>
      <c r="D1694" s="13">
        <v>0.52522000000000002</v>
      </c>
      <c r="E1694" s="13">
        <v>0.80807023511605358</v>
      </c>
      <c r="F1694" s="13">
        <v>0.6115691525547694</v>
      </c>
      <c r="G1694" s="13">
        <v>1.7251441860706025</v>
      </c>
      <c r="H1694" s="13">
        <v>0.85880721387915926</v>
      </c>
      <c r="I1694" s="13">
        <v>32.431108116674807</v>
      </c>
      <c r="J1694" s="13">
        <v>32.888409492193048</v>
      </c>
      <c r="K1694" s="10">
        <v>25</v>
      </c>
      <c r="L1694" s="13">
        <v>0.46928571706243549</v>
      </c>
      <c r="M1694" s="13">
        <v>1.0461647779572518</v>
      </c>
      <c r="N1694" s="13">
        <v>1.0609164352320337</v>
      </c>
      <c r="O1694" s="13">
        <v>0.8935031359476705</v>
      </c>
    </row>
    <row r="1695" spans="1:15" x14ac:dyDescent="0.3">
      <c r="A1695" s="27"/>
      <c r="B1695" s="10">
        <v>5</v>
      </c>
      <c r="C1695" s="10">
        <v>32</v>
      </c>
      <c r="D1695" s="13">
        <v>0.50821300000000003</v>
      </c>
      <c r="E1695" s="13">
        <v>2.2161172897492047</v>
      </c>
      <c r="F1695" s="13">
        <v>1.6772167986848892</v>
      </c>
      <c r="G1695" s="13">
        <v>2.4551432076078896</v>
      </c>
      <c r="H1695" s="13">
        <v>0.30300972444259527</v>
      </c>
      <c r="I1695" s="13">
        <v>35.940094585394917</v>
      </c>
      <c r="J1695" s="13">
        <v>33.618408513730337</v>
      </c>
      <c r="K1695" s="10">
        <v>25</v>
      </c>
      <c r="L1695" s="13">
        <v>1.2870071761337114</v>
      </c>
      <c r="M1695" s="13">
        <v>1.1231279557935911</v>
      </c>
      <c r="N1695" s="13">
        <v>1.050575266054073</v>
      </c>
      <c r="O1695" s="13">
        <v>2.5324168727161864</v>
      </c>
    </row>
    <row r="1696" spans="1:15" x14ac:dyDescent="0.3">
      <c r="A1696" s="27"/>
      <c r="B1696" s="10">
        <v>5</v>
      </c>
      <c r="C1696" s="10">
        <v>32</v>
      </c>
      <c r="D1696" s="13">
        <v>0.59237499999999998</v>
      </c>
      <c r="E1696" s="13">
        <v>0.87524037596346893</v>
      </c>
      <c r="F1696" s="13">
        <v>0.6624053105146509</v>
      </c>
      <c r="G1696" s="13">
        <v>2.0057707431612792</v>
      </c>
      <c r="H1696" s="13">
        <v>0.89427876044616639</v>
      </c>
      <c r="I1696" s="13">
        <v>32.534376940930443</v>
      </c>
      <c r="J1696" s="13">
        <v>33.169036049283726</v>
      </c>
      <c r="K1696" s="10">
        <v>25</v>
      </c>
      <c r="L1696" s="13">
        <v>0.50829468725205884</v>
      </c>
      <c r="M1696" s="13">
        <v>1.0166992794040763</v>
      </c>
      <c r="N1696" s="13">
        <v>1.0365323765401164</v>
      </c>
      <c r="O1696" s="13">
        <v>0.85806235450864543</v>
      </c>
    </row>
    <row r="1697" spans="1:15" x14ac:dyDescent="0.3">
      <c r="A1697" s="27"/>
      <c r="B1697" s="10">
        <v>5</v>
      </c>
      <c r="C1697" s="10">
        <v>33</v>
      </c>
      <c r="D1697" s="13">
        <v>0.81912300000000005</v>
      </c>
      <c r="E1697" s="13">
        <v>1.1882626510306011</v>
      </c>
      <c r="F1697" s="13">
        <v>0.89930893494536435</v>
      </c>
      <c r="G1697" s="13">
        <v>1.1994004600366941</v>
      </c>
      <c r="H1697" s="13">
        <v>0.91083605218463015</v>
      </c>
      <c r="I1697" s="13">
        <v>31.645220199113545</v>
      </c>
      <c r="J1697" s="13">
        <v>32.362665766159139</v>
      </c>
      <c r="K1697" s="10">
        <v>25</v>
      </c>
      <c r="L1697" s="13">
        <v>0.69008195824379004</v>
      </c>
      <c r="M1697" s="13">
        <v>0.95894606663980442</v>
      </c>
      <c r="N1697" s="13">
        <v>0.98068684139876183</v>
      </c>
      <c r="O1697" s="13">
        <v>0.84246438965062631</v>
      </c>
    </row>
    <row r="1698" spans="1:15" x14ac:dyDescent="0.3">
      <c r="A1698" s="27"/>
      <c r="B1698" s="10">
        <v>5</v>
      </c>
      <c r="C1698" s="10">
        <v>32</v>
      </c>
      <c r="D1698" s="13">
        <v>0.84077900000000005</v>
      </c>
      <c r="E1698" s="13">
        <v>1.2331752398201477</v>
      </c>
      <c r="F1698" s="13">
        <v>0.93329998259374003</v>
      </c>
      <c r="G1698" s="13">
        <v>1.1450967726288155</v>
      </c>
      <c r="H1698" s="13">
        <v>0.90086683347339802</v>
      </c>
      <c r="I1698" s="13">
        <v>31.640762605261823</v>
      </c>
      <c r="J1698" s="13">
        <v>32.308362078751259</v>
      </c>
      <c r="K1698" s="10">
        <v>25</v>
      </c>
      <c r="L1698" s="13">
        <v>0.71616488460254368</v>
      </c>
      <c r="M1698" s="13">
        <v>0.98877383141443198</v>
      </c>
      <c r="N1698" s="13">
        <v>1.0096363149609768</v>
      </c>
      <c r="O1698" s="13">
        <v>0.85178731224560034</v>
      </c>
    </row>
    <row r="1699" spans="1:15" x14ac:dyDescent="0.3">
      <c r="A1699" s="27"/>
      <c r="B1699" s="10">
        <v>5</v>
      </c>
      <c r="C1699" s="10">
        <v>31</v>
      </c>
      <c r="D1699" s="13">
        <v>0.53220199999999995</v>
      </c>
      <c r="E1699" s="13">
        <v>0.96158551164543338</v>
      </c>
      <c r="F1699" s="13">
        <v>0.72775361708686559</v>
      </c>
      <c r="G1699" s="13">
        <v>1.2689579597042571</v>
      </c>
      <c r="H1699" s="13">
        <v>0.73129420109288945</v>
      </c>
      <c r="I1699" s="13">
        <v>32.612486954239806</v>
      </c>
      <c r="J1699" s="13">
        <v>32.432223265826707</v>
      </c>
      <c r="K1699" s="10">
        <v>25</v>
      </c>
      <c r="L1699" s="13">
        <v>0.55843951025441141</v>
      </c>
      <c r="M1699" s="13">
        <v>1.052015708201284</v>
      </c>
      <c r="N1699" s="13">
        <v>1.0462007505105388</v>
      </c>
      <c r="O1699" s="13">
        <v>1.0492999091593258</v>
      </c>
    </row>
    <row r="1700" spans="1:15" x14ac:dyDescent="0.3">
      <c r="A1700" s="27"/>
      <c r="B1700" s="10">
        <v>5</v>
      </c>
      <c r="C1700" s="10">
        <v>34</v>
      </c>
      <c r="D1700" s="13">
        <v>1.22211</v>
      </c>
      <c r="E1700" s="13">
        <v>1.8461548715750349</v>
      </c>
      <c r="F1700" s="13">
        <v>1.3972193520181455</v>
      </c>
      <c r="G1700" s="13">
        <v>1.1433575802566465</v>
      </c>
      <c r="H1700" s="13">
        <v>0.87467296973433895</v>
      </c>
      <c r="I1700" s="13">
        <v>31.769992731584953</v>
      </c>
      <c r="J1700" s="13">
        <v>32.306622886379095</v>
      </c>
      <c r="K1700" s="10">
        <v>25</v>
      </c>
      <c r="L1700" s="13">
        <v>1.0721519925690264</v>
      </c>
      <c r="M1700" s="13">
        <v>0.93441155092896921</v>
      </c>
      <c r="N1700" s="13">
        <v>0.95019479077585578</v>
      </c>
      <c r="O1700" s="13">
        <v>0.87729581835434323</v>
      </c>
    </row>
    <row r="1701" spans="1:15" x14ac:dyDescent="0.3">
      <c r="A1701" s="27"/>
      <c r="B1701" s="10">
        <v>5</v>
      </c>
      <c r="C1701" s="10">
        <v>34</v>
      </c>
      <c r="D1701" s="13">
        <v>0.99908799999999998</v>
      </c>
      <c r="E1701" s="13">
        <v>1.4254851236596815</v>
      </c>
      <c r="F1701" s="13">
        <v>1.0788452428652791</v>
      </c>
      <c r="G1701" s="13">
        <v>1.1327508350371147</v>
      </c>
      <c r="H1701" s="13">
        <v>0.9260716554179228</v>
      </c>
      <c r="I1701" s="13">
        <v>31.502392557947502</v>
      </c>
      <c r="J1701" s="13">
        <v>32.296016141159562</v>
      </c>
      <c r="K1701" s="10">
        <v>25</v>
      </c>
      <c r="L1701" s="13">
        <v>0.8278485945251941</v>
      </c>
      <c r="M1701" s="13">
        <v>0.92654095758669119</v>
      </c>
      <c r="N1701" s="13">
        <v>0.94988282768116361</v>
      </c>
      <c r="O1701" s="13">
        <v>0.82860428163004074</v>
      </c>
    </row>
    <row r="1702" spans="1:15" x14ac:dyDescent="0.3">
      <c r="A1702" s="27"/>
      <c r="B1702" s="10">
        <v>5</v>
      </c>
      <c r="C1702" s="10">
        <v>34</v>
      </c>
      <c r="D1702" s="13">
        <v>1.0211840000000001</v>
      </c>
      <c r="E1702" s="13">
        <v>1.4556929204586726</v>
      </c>
      <c r="F1702" s="13">
        <v>1.1017073108961013</v>
      </c>
      <c r="G1702" s="13">
        <v>1.1722153873315324</v>
      </c>
      <c r="H1702" s="13">
        <v>0.92691043247175553</v>
      </c>
      <c r="I1702" s="13">
        <v>31.537663224972757</v>
      </c>
      <c r="J1702" s="13">
        <v>32.335480693453981</v>
      </c>
      <c r="K1702" s="10">
        <v>25</v>
      </c>
      <c r="L1702" s="13">
        <v>0.84539173244272303</v>
      </c>
      <c r="M1702" s="13">
        <v>0.92757833014625757</v>
      </c>
      <c r="N1702" s="13">
        <v>0.95104354980747008</v>
      </c>
      <c r="O1702" s="13">
        <v>0.82785446348818914</v>
      </c>
    </row>
    <row r="1703" spans="1:15" x14ac:dyDescent="0.3">
      <c r="A1703" s="27"/>
      <c r="B1703" s="10">
        <v>5</v>
      </c>
      <c r="C1703" s="10">
        <v>33</v>
      </c>
      <c r="D1703" s="13">
        <v>0.74606300000000003</v>
      </c>
      <c r="E1703" s="13">
        <v>1.0567222521858599</v>
      </c>
      <c r="F1703" s="13">
        <v>0.79975564520361175</v>
      </c>
      <c r="G1703" s="13">
        <v>1.3329697661252242</v>
      </c>
      <c r="H1703" s="13">
        <v>0.93286368714541301</v>
      </c>
      <c r="I1703" s="13">
        <v>31.668651330398159</v>
      </c>
      <c r="J1703" s="13">
        <v>32.496235072247671</v>
      </c>
      <c r="K1703" s="10">
        <v>25</v>
      </c>
      <c r="L1703" s="13">
        <v>0.61369004611542477</v>
      </c>
      <c r="M1703" s="13">
        <v>0.95965610092115639</v>
      </c>
      <c r="N1703" s="13">
        <v>0.98473439612871727</v>
      </c>
      <c r="O1703" s="13">
        <v>0.82257134600620152</v>
      </c>
    </row>
    <row r="1704" spans="1:15" x14ac:dyDescent="0.3">
      <c r="A1704" s="27"/>
      <c r="B1704" s="10">
        <v>5</v>
      </c>
      <c r="C1704" s="10">
        <v>34</v>
      </c>
      <c r="D1704" s="13">
        <v>0.67422400000000005</v>
      </c>
      <c r="E1704" s="13">
        <v>1.0613443057941494</v>
      </c>
      <c r="F1704" s="13">
        <v>0.80325373891557517</v>
      </c>
      <c r="G1704" s="13">
        <v>1.3260202384497259</v>
      </c>
      <c r="H1704" s="13">
        <v>0.83936615210808674</v>
      </c>
      <c r="I1704" s="13">
        <v>32.129189477909293</v>
      </c>
      <c r="J1704" s="13">
        <v>32.489285544572169</v>
      </c>
      <c r="K1704" s="10">
        <v>25</v>
      </c>
      <c r="L1704" s="13">
        <v>0.61637429761684981</v>
      </c>
      <c r="M1704" s="13">
        <v>0.94497616111497917</v>
      </c>
      <c r="N1704" s="13">
        <v>0.95556722189918142</v>
      </c>
      <c r="O1704" s="13">
        <v>0.91419809679995045</v>
      </c>
    </row>
    <row r="1705" spans="1:15" x14ac:dyDescent="0.3">
      <c r="A1705" s="27"/>
      <c r="B1705" s="10">
        <v>5</v>
      </c>
      <c r="C1705" s="10">
        <v>31</v>
      </c>
      <c r="D1705" s="13">
        <v>0.59825200000000001</v>
      </c>
      <c r="E1705" s="13">
        <v>1.4041226457444533</v>
      </c>
      <c r="F1705" s="13">
        <v>1.0626775485890387</v>
      </c>
      <c r="G1705" s="13">
        <v>1.7752575429337871</v>
      </c>
      <c r="H1705" s="13">
        <v>0.56296663159424432</v>
      </c>
      <c r="I1705" s="13">
        <v>33.960424384962565</v>
      </c>
      <c r="J1705" s="13">
        <v>32.938522849056234</v>
      </c>
      <c r="K1705" s="10">
        <v>25</v>
      </c>
      <c r="L1705" s="13">
        <v>0.81544236381526269</v>
      </c>
      <c r="M1705" s="13">
        <v>1.095497560805244</v>
      </c>
      <c r="N1705" s="13">
        <v>1.0625329951308462</v>
      </c>
      <c r="O1705" s="13">
        <v>1.3630416008893622</v>
      </c>
    </row>
    <row r="1706" spans="1:15" x14ac:dyDescent="0.3">
      <c r="A1706" s="27"/>
      <c r="B1706" s="10">
        <v>5</v>
      </c>
      <c r="C1706" s="10">
        <v>33</v>
      </c>
      <c r="D1706" s="13">
        <v>0.67787299999999995</v>
      </c>
      <c r="E1706" s="13">
        <v>1.0790487716185193</v>
      </c>
      <c r="F1706" s="13">
        <v>0.81665295186776343</v>
      </c>
      <c r="G1706" s="13">
        <v>1.3537845144329337</v>
      </c>
      <c r="H1706" s="13">
        <v>0.83006251119234864</v>
      </c>
      <c r="I1706" s="13">
        <v>32.203471958471191</v>
      </c>
      <c r="J1706" s="13">
        <v>32.517049820555386</v>
      </c>
      <c r="K1706" s="10">
        <v>25</v>
      </c>
      <c r="L1706" s="13">
        <v>0.62665614265771263</v>
      </c>
      <c r="M1706" s="13">
        <v>0.9758627866203391</v>
      </c>
      <c r="N1706" s="13">
        <v>0.98536514607743597</v>
      </c>
      <c r="O1706" s="13">
        <v>0.92444475979676533</v>
      </c>
    </row>
    <row r="1707" spans="1:15" x14ac:dyDescent="0.3">
      <c r="A1707" s="27"/>
      <c r="B1707" s="10">
        <v>5</v>
      </c>
      <c r="C1707" s="10">
        <v>31</v>
      </c>
      <c r="D1707" s="13">
        <v>0.69114799999999998</v>
      </c>
      <c r="E1707" s="13">
        <v>1.159951940615227</v>
      </c>
      <c r="F1707" s="13">
        <v>0.8778826325962038</v>
      </c>
      <c r="G1707" s="13">
        <v>1.6094762047828657</v>
      </c>
      <c r="H1707" s="13">
        <v>0.78728975188407058</v>
      </c>
      <c r="I1707" s="13">
        <v>32.673027445362514</v>
      </c>
      <c r="J1707" s="13">
        <v>32.772741510905313</v>
      </c>
      <c r="K1707" s="10">
        <v>25</v>
      </c>
      <c r="L1707" s="13">
        <v>0.67364055072688322</v>
      </c>
      <c r="M1707" s="13">
        <v>1.0539686272697586</v>
      </c>
      <c r="N1707" s="13">
        <v>1.0571852100292036</v>
      </c>
      <c r="O1707" s="13">
        <v>0.9746690299717039</v>
      </c>
    </row>
    <row r="1708" spans="1:15" x14ac:dyDescent="0.3">
      <c r="A1708" s="27"/>
      <c r="B1708" s="10">
        <v>5</v>
      </c>
      <c r="C1708" s="10">
        <v>33</v>
      </c>
      <c r="D1708" s="13">
        <v>0.81090499999999999</v>
      </c>
      <c r="E1708" s="13">
        <v>1.2719394667735497</v>
      </c>
      <c r="F1708" s="13">
        <v>0.9626377856671674</v>
      </c>
      <c r="G1708" s="13">
        <v>1.1628320884702683</v>
      </c>
      <c r="H1708" s="13">
        <v>0.84237811155313502</v>
      </c>
      <c r="I1708" s="13">
        <v>31.950941530704593</v>
      </c>
      <c r="J1708" s="13">
        <v>32.326097394592715</v>
      </c>
      <c r="K1708" s="10">
        <v>25</v>
      </c>
      <c r="L1708" s="13">
        <v>0.73867715798133693</v>
      </c>
      <c r="M1708" s="13">
        <v>0.96821034941529072</v>
      </c>
      <c r="N1708" s="13">
        <v>0.97957870892705201</v>
      </c>
      <c r="O1708" s="13">
        <v>0.91092934188509989</v>
      </c>
    </row>
    <row r="1709" spans="1:15" x14ac:dyDescent="0.3">
      <c r="A1709" s="27"/>
      <c r="B1709" s="10">
        <v>5</v>
      </c>
      <c r="C1709" s="10">
        <v>32</v>
      </c>
      <c r="D1709" s="13">
        <v>1.14561</v>
      </c>
      <c r="E1709" s="13">
        <v>1.9371557891552535</v>
      </c>
      <c r="F1709" s="13">
        <v>1.4660912787736811</v>
      </c>
      <c r="G1709" s="13">
        <v>1.1977292026969375</v>
      </c>
      <c r="H1709" s="13">
        <v>0.78140427992877148</v>
      </c>
      <c r="I1709" s="13">
        <v>32.290707803053081</v>
      </c>
      <c r="J1709" s="13">
        <v>32.360994508819388</v>
      </c>
      <c r="K1709" s="10">
        <v>25</v>
      </c>
      <c r="L1709" s="13">
        <v>1.1250006547324578</v>
      </c>
      <c r="M1709" s="13">
        <v>1.0090846188454088</v>
      </c>
      <c r="N1709" s="13">
        <v>1.0112810784006059</v>
      </c>
      <c r="O1709" s="13">
        <v>0.98201015592780949</v>
      </c>
    </row>
    <row r="1710" spans="1:15" x14ac:dyDescent="0.3">
      <c r="A1710" s="27"/>
      <c r="B1710" s="10">
        <v>5</v>
      </c>
      <c r="C1710" s="10">
        <v>32</v>
      </c>
      <c r="D1710" s="13">
        <v>0.84047799999999995</v>
      </c>
      <c r="E1710" s="13">
        <v>1.1919969269477924</v>
      </c>
      <c r="F1710" s="13">
        <v>0.90213513477161378</v>
      </c>
      <c r="G1710" s="13">
        <v>1.4881147545853475</v>
      </c>
      <c r="H1710" s="13">
        <v>0.93165421410260996</v>
      </c>
      <c r="I1710" s="13">
        <v>31.829843684072298</v>
      </c>
      <c r="J1710" s="13">
        <v>32.651380060707794</v>
      </c>
      <c r="K1710" s="10">
        <v>25</v>
      </c>
      <c r="L1710" s="13">
        <v>0.69225063402883047</v>
      </c>
      <c r="M1710" s="13">
        <v>0.99468261512725931</v>
      </c>
      <c r="N1710" s="13">
        <v>1.0203556268971186</v>
      </c>
      <c r="O1710" s="13">
        <v>0.82363920772326049</v>
      </c>
    </row>
    <row r="1711" spans="1:15" x14ac:dyDescent="0.3">
      <c r="A1711" s="27"/>
      <c r="B1711" s="10">
        <v>5</v>
      </c>
      <c r="C1711" s="10">
        <v>32</v>
      </c>
      <c r="D1711" s="13">
        <v>0.62018799999999996</v>
      </c>
      <c r="E1711" s="13">
        <v>1.2922245877025045</v>
      </c>
      <c r="F1711" s="13">
        <v>0.97799010737990832</v>
      </c>
      <c r="G1711" s="13">
        <v>1.7468427731746694</v>
      </c>
      <c r="H1711" s="13">
        <v>0.63414547378349173</v>
      </c>
      <c r="I1711" s="13">
        <v>33.576115404257209</v>
      </c>
      <c r="J1711" s="13">
        <v>32.910108079297117</v>
      </c>
      <c r="K1711" s="10">
        <v>25</v>
      </c>
      <c r="L1711" s="13">
        <v>0.75045771505070547</v>
      </c>
      <c r="M1711" s="13">
        <v>1.0492536063830378</v>
      </c>
      <c r="N1711" s="13">
        <v>1.0284408774780349</v>
      </c>
      <c r="O1711" s="13">
        <v>1.2100487514281242</v>
      </c>
    </row>
    <row r="1712" spans="1:15" x14ac:dyDescent="0.3">
      <c r="A1712" s="27"/>
      <c r="B1712" s="10">
        <v>5</v>
      </c>
      <c r="C1712" s="10">
        <v>32</v>
      </c>
      <c r="D1712" s="13">
        <v>0.70471300000000003</v>
      </c>
      <c r="E1712" s="13">
        <v>1.0621197265952096</v>
      </c>
      <c r="F1712" s="13">
        <v>0.80384059810376129</v>
      </c>
      <c r="G1712" s="13">
        <v>1.115361254520858</v>
      </c>
      <c r="H1712" s="13">
        <v>0.87668251847741874</v>
      </c>
      <c r="I1712" s="13">
        <v>31.731948662133767</v>
      </c>
      <c r="J1712" s="13">
        <v>32.278626560643303</v>
      </c>
      <c r="K1712" s="10">
        <v>25</v>
      </c>
      <c r="L1712" s="13">
        <v>0.61682462221839662</v>
      </c>
      <c r="M1712" s="13">
        <v>0.99162339569168023</v>
      </c>
      <c r="N1712" s="13">
        <v>1.0087070800201032</v>
      </c>
      <c r="O1712" s="13">
        <v>0.87528486379334081</v>
      </c>
    </row>
    <row r="1713" spans="1:15" x14ac:dyDescent="0.3">
      <c r="A1713" s="27"/>
      <c r="B1713" s="10">
        <v>5</v>
      </c>
      <c r="C1713" s="10">
        <v>30</v>
      </c>
      <c r="D1713" s="13">
        <v>0.53411799999999998</v>
      </c>
      <c r="E1713" s="13">
        <v>0.97759548574952859</v>
      </c>
      <c r="F1713" s="13">
        <v>0.73987039341368976</v>
      </c>
      <c r="G1713" s="13">
        <v>1.6715035376702552</v>
      </c>
      <c r="H1713" s="13">
        <v>0.72190751887723426</v>
      </c>
      <c r="I1713" s="13">
        <v>33.061965943284086</v>
      </c>
      <c r="J1713" s="13">
        <v>32.834768843792702</v>
      </c>
      <c r="K1713" s="10">
        <v>25</v>
      </c>
      <c r="L1713" s="13">
        <v>0.5677372814766275</v>
      </c>
      <c r="M1713" s="13">
        <v>1.1020655314428029</v>
      </c>
      <c r="N1713" s="13">
        <v>1.09449229479309</v>
      </c>
      <c r="O1713" s="13">
        <v>1.0629435470750423</v>
      </c>
    </row>
    <row r="1714" spans="1:15" x14ac:dyDescent="0.3">
      <c r="A1714" s="27"/>
      <c r="B1714" s="10">
        <v>5</v>
      </c>
      <c r="C1714" s="10">
        <v>32</v>
      </c>
      <c r="D1714" s="13">
        <v>1.1092360000000001</v>
      </c>
      <c r="E1714" s="13">
        <v>2.1645796388528455</v>
      </c>
      <c r="F1714" s="13">
        <v>1.6382117269551739</v>
      </c>
      <c r="G1714" s="13">
        <v>3.2816244846828879</v>
      </c>
      <c r="H1714" s="13">
        <v>0.67710173340149205</v>
      </c>
      <c r="I1714" s="13">
        <v>34.89611581767543</v>
      </c>
      <c r="J1714" s="13">
        <v>34.444889790805334</v>
      </c>
      <c r="K1714" s="10">
        <v>25</v>
      </c>
      <c r="L1714" s="13">
        <v>1.2570767537451952</v>
      </c>
      <c r="M1714" s="13">
        <v>1.0905036193023572</v>
      </c>
      <c r="N1714" s="13">
        <v>1.0764028059626667</v>
      </c>
      <c r="O1714" s="13">
        <v>1.1332816044062717</v>
      </c>
    </row>
    <row r="1715" spans="1:15" x14ac:dyDescent="0.3">
      <c r="A1715" s="27"/>
      <c r="B1715" s="10">
        <v>5</v>
      </c>
      <c r="C1715" s="10">
        <v>37</v>
      </c>
      <c r="D1715" s="13">
        <v>0.96587500000000004</v>
      </c>
      <c r="E1715" s="13">
        <v>3.0166636808627598</v>
      </c>
      <c r="F1715" s="13">
        <v>2.2830917049964454</v>
      </c>
      <c r="G1715" s="13">
        <v>1.4895989579590325</v>
      </c>
      <c r="H1715" s="13">
        <v>0.42305571777350215</v>
      </c>
      <c r="I1715" s="13">
        <v>34.374320369091521</v>
      </c>
      <c r="J1715" s="13">
        <v>32.652864264081479</v>
      </c>
      <c r="K1715" s="10">
        <v>25</v>
      </c>
      <c r="L1715" s="13">
        <v>1.7519234307727833</v>
      </c>
      <c r="M1715" s="13">
        <v>0.92903568565112216</v>
      </c>
      <c r="N1715" s="13">
        <v>0.88250984497517515</v>
      </c>
      <c r="O1715" s="13">
        <v>1.8138200396249859</v>
      </c>
    </row>
    <row r="1716" spans="1:15" x14ac:dyDescent="0.3">
      <c r="A1716" s="27"/>
      <c r="B1716" s="10">
        <v>5</v>
      </c>
      <c r="C1716" s="10">
        <v>35</v>
      </c>
      <c r="D1716" s="13">
        <v>0.65516300000000005</v>
      </c>
      <c r="E1716" s="13">
        <v>0.99799636757288024</v>
      </c>
      <c r="F1716" s="13">
        <v>0.75531032606544157</v>
      </c>
      <c r="G1716" s="13">
        <v>1.7801627612119078</v>
      </c>
      <c r="H1716" s="13">
        <v>0.86740903359930421</v>
      </c>
      <c r="I1716" s="13">
        <v>32.443117593215391</v>
      </c>
      <c r="J1716" s="13">
        <v>32.943428067334352</v>
      </c>
      <c r="K1716" s="10">
        <v>25</v>
      </c>
      <c r="L1716" s="13">
        <v>0.57958506653184927</v>
      </c>
      <c r="M1716" s="13">
        <v>0.92694621694901114</v>
      </c>
      <c r="N1716" s="13">
        <v>0.94124080192383863</v>
      </c>
      <c r="O1716" s="13">
        <v>0.88464254930734676</v>
      </c>
    </row>
    <row r="1717" spans="1:15" x14ac:dyDescent="0.3">
      <c r="A1717" s="27"/>
      <c r="B1717" s="10">
        <v>5</v>
      </c>
      <c r="C1717" s="10">
        <v>34</v>
      </c>
      <c r="D1717" s="13">
        <v>0.76057900000000001</v>
      </c>
      <c r="E1717" s="13">
        <v>1.3560597371348022</v>
      </c>
      <c r="F1717" s="13">
        <v>1.0263022546970415</v>
      </c>
      <c r="G1717" s="13">
        <v>1.3424222742303518</v>
      </c>
      <c r="H1717" s="13">
        <v>0.74108674761171456</v>
      </c>
      <c r="I1717" s="13">
        <v>32.636988536171778</v>
      </c>
      <c r="J1717" s="13">
        <v>32.505687580352799</v>
      </c>
      <c r="K1717" s="10">
        <v>25</v>
      </c>
      <c r="L1717" s="13">
        <v>0.78752989340017909</v>
      </c>
      <c r="M1717" s="13">
        <v>0.95991142753446401</v>
      </c>
      <c r="N1717" s="13">
        <v>0.95604963471625881</v>
      </c>
      <c r="O1717" s="13">
        <v>1.0354347061911768</v>
      </c>
    </row>
    <row r="1718" spans="1:15" x14ac:dyDescent="0.3">
      <c r="A1718" s="27"/>
      <c r="B1718" s="10">
        <v>6</v>
      </c>
      <c r="C1718" s="10">
        <v>38</v>
      </c>
      <c r="D1718" s="13">
        <v>1.0051490000000001</v>
      </c>
      <c r="E1718" s="13">
        <v>1.2525297573280418</v>
      </c>
      <c r="F1718" s="13">
        <v>1.0358337713858918</v>
      </c>
      <c r="G1718" s="13">
        <v>1.3890385752899161</v>
      </c>
      <c r="H1718" s="13">
        <v>0.97037674168043664</v>
      </c>
      <c r="I1718" s="13">
        <v>36.177739549917383</v>
      </c>
      <c r="J1718" s="13">
        <v>37.163265306122447</v>
      </c>
      <c r="K1718" s="10">
        <v>36</v>
      </c>
      <c r="L1718" s="13">
        <v>0.83500885652536205</v>
      </c>
      <c r="M1718" s="13">
        <v>0.95204577762940479</v>
      </c>
      <c r="N1718" s="13">
        <v>0.97798066595059074</v>
      </c>
      <c r="O1718" s="13">
        <v>0.83073142044150872</v>
      </c>
    </row>
    <row r="1719" spans="1:15" x14ac:dyDescent="0.3">
      <c r="A1719" s="27"/>
      <c r="B1719" s="10">
        <v>6</v>
      </c>
      <c r="C1719" s="10">
        <v>40</v>
      </c>
      <c r="D1719" s="13">
        <v>0.87985400000000002</v>
      </c>
      <c r="E1719" s="13">
        <v>1.3711346182214654</v>
      </c>
      <c r="F1719" s="13">
        <v>1.1339192018079316</v>
      </c>
      <c r="G1719" s="13">
        <v>1.6246980737495929</v>
      </c>
      <c r="H1719" s="13">
        <v>0.77594064779673222</v>
      </c>
      <c r="I1719" s="13">
        <v>37.344356113219604</v>
      </c>
      <c r="J1719" s="13">
        <v>37.163265306122447</v>
      </c>
      <c r="K1719" s="10">
        <v>36</v>
      </c>
      <c r="L1719" s="13">
        <v>0.91407772390639408</v>
      </c>
      <c r="M1719" s="13">
        <v>0.93360890283049014</v>
      </c>
      <c r="N1719" s="13">
        <v>0.92908163265306121</v>
      </c>
      <c r="O1719" s="13">
        <v>1.0388970487221676</v>
      </c>
    </row>
    <row r="1720" spans="1:15" x14ac:dyDescent="0.3">
      <c r="A1720" s="27"/>
      <c r="B1720" s="10">
        <v>6</v>
      </c>
      <c r="C1720" s="10">
        <v>38</v>
      </c>
      <c r="D1720" s="13">
        <v>0.69731399999999999</v>
      </c>
      <c r="E1720" s="13">
        <v>1.0639076707022654</v>
      </c>
      <c r="F1720" s="13">
        <v>0.87984456137857747</v>
      </c>
      <c r="G1720" s="13">
        <v>1.435396562298433</v>
      </c>
      <c r="H1720" s="13">
        <v>0.79254226326911548</v>
      </c>
      <c r="I1720" s="13">
        <v>37.244746420385304</v>
      </c>
      <c r="J1720" s="13">
        <v>37.163265306122447</v>
      </c>
      <c r="K1720" s="10">
        <v>36</v>
      </c>
      <c r="L1720" s="13">
        <v>0.70926245253987386</v>
      </c>
      <c r="M1720" s="13">
        <v>0.98012490579961331</v>
      </c>
      <c r="N1720" s="13">
        <v>0.97798066595059074</v>
      </c>
      <c r="O1720" s="13">
        <v>1.0171349672312242</v>
      </c>
    </row>
    <row r="1721" spans="1:15" x14ac:dyDescent="0.3">
      <c r="A1721" s="27"/>
      <c r="B1721" s="10">
        <v>6</v>
      </c>
      <c r="C1721" s="10">
        <v>38</v>
      </c>
      <c r="D1721" s="13">
        <v>0.93062199999999995</v>
      </c>
      <c r="E1721" s="13">
        <v>1.295208667427479</v>
      </c>
      <c r="F1721" s="13">
        <v>1.0711289459302848</v>
      </c>
      <c r="G1721" s="13">
        <v>1.3678501913100116</v>
      </c>
      <c r="H1721" s="13">
        <v>0.86882350022923394</v>
      </c>
      <c r="I1721" s="13">
        <v>36.787058998624595</v>
      </c>
      <c r="J1721" s="13">
        <v>37.163265306122447</v>
      </c>
      <c r="K1721" s="10">
        <v>36</v>
      </c>
      <c r="L1721" s="13">
        <v>0.8634610890662503</v>
      </c>
      <c r="M1721" s="13">
        <v>0.96808049996380507</v>
      </c>
      <c r="N1721" s="13">
        <v>0.97798066595059074</v>
      </c>
      <c r="O1721" s="13">
        <v>0.92783223378154644</v>
      </c>
    </row>
    <row r="1722" spans="1:15" x14ac:dyDescent="0.3">
      <c r="A1722" s="27"/>
      <c r="B1722" s="10">
        <v>6</v>
      </c>
      <c r="C1722" s="10">
        <v>36</v>
      </c>
      <c r="D1722" s="13">
        <v>0.75828300000000004</v>
      </c>
      <c r="E1722" s="13">
        <v>1.4548613000982009</v>
      </c>
      <c r="F1722" s="13">
        <v>1.2031606103625803</v>
      </c>
      <c r="G1722" s="13">
        <v>1.1294302311889399</v>
      </c>
      <c r="H1722" s="13">
        <v>0.63024254074565034</v>
      </c>
      <c r="I1722" s="13">
        <v>38.218544755526096</v>
      </c>
      <c r="J1722" s="13">
        <v>37.163265306122447</v>
      </c>
      <c r="K1722" s="10">
        <v>36</v>
      </c>
      <c r="L1722" s="13">
        <v>0.96989477774126398</v>
      </c>
      <c r="M1722" s="13">
        <v>1.0616262432090582</v>
      </c>
      <c r="N1722" s="13">
        <v>1.032312925170068</v>
      </c>
      <c r="O1722" s="13">
        <v>1.2790670208105206</v>
      </c>
    </row>
    <row r="1723" spans="1:15" x14ac:dyDescent="0.3">
      <c r="A1723" s="27"/>
      <c r="B1723" s="10">
        <v>6</v>
      </c>
      <c r="C1723" s="10">
        <v>33</v>
      </c>
      <c r="D1723" s="13">
        <v>0.57138299999999997</v>
      </c>
      <c r="E1723" s="13">
        <v>0.79002000652867477</v>
      </c>
      <c r="F1723" s="13">
        <v>0.65334128634085664</v>
      </c>
      <c r="G1723" s="13">
        <v>1.7687477821867361</v>
      </c>
      <c r="H1723" s="13">
        <v>0.87455517039206676</v>
      </c>
      <c r="I1723" s="13">
        <v>36.752668977647602</v>
      </c>
      <c r="J1723" s="13">
        <v>37.163265306122447</v>
      </c>
      <c r="K1723" s="10">
        <v>36</v>
      </c>
      <c r="L1723" s="13">
        <v>0.52667307776456829</v>
      </c>
      <c r="M1723" s="13">
        <v>1.113717241746897</v>
      </c>
      <c r="N1723" s="13">
        <v>1.1261595547309833</v>
      </c>
      <c r="O1723" s="13">
        <v>0.92175139576180654</v>
      </c>
    </row>
    <row r="1724" spans="1:15" x14ac:dyDescent="0.3">
      <c r="A1724" s="27"/>
      <c r="B1724" s="10">
        <v>6</v>
      </c>
      <c r="C1724" s="10">
        <v>40</v>
      </c>
      <c r="D1724" s="13">
        <v>0.99229599999999996</v>
      </c>
      <c r="E1724" s="13">
        <v>2.2198348342483309</v>
      </c>
      <c r="F1724" s="13">
        <v>1.8357886307774238</v>
      </c>
      <c r="G1724" s="13">
        <v>1.9574852956498958</v>
      </c>
      <c r="H1724" s="13">
        <v>0.54052845919400871</v>
      </c>
      <c r="I1724" s="13">
        <v>38.756829244835949</v>
      </c>
      <c r="J1724" s="13">
        <v>37.163265306122447</v>
      </c>
      <c r="K1724" s="10">
        <v>36</v>
      </c>
      <c r="L1724" s="13">
        <v>1.4798704268511891</v>
      </c>
      <c r="M1724" s="13">
        <v>0.96892073112089872</v>
      </c>
      <c r="N1724" s="13">
        <v>0.92908163265306121</v>
      </c>
      <c r="O1724" s="13">
        <v>1.4913598632375713</v>
      </c>
    </row>
    <row r="1725" spans="1:15" x14ac:dyDescent="0.3">
      <c r="A1725" s="27"/>
      <c r="B1725" s="10">
        <v>6</v>
      </c>
      <c r="C1725" s="10">
        <v>37</v>
      </c>
      <c r="D1725" s="13">
        <v>0.75803600000000004</v>
      </c>
      <c r="E1725" s="13">
        <v>1.5387691332765849</v>
      </c>
      <c r="F1725" s="13">
        <v>1.272551829837792</v>
      </c>
      <c r="G1725" s="13">
        <v>3.1946835168898935</v>
      </c>
      <c r="H1725" s="13">
        <v>0.59568182782513812</v>
      </c>
      <c r="I1725" s="13">
        <v>38.425909033049173</v>
      </c>
      <c r="J1725" s="13">
        <v>37.163265306122447</v>
      </c>
      <c r="K1725" s="10">
        <v>36</v>
      </c>
      <c r="L1725" s="13">
        <v>1.0258325975223019</v>
      </c>
      <c r="M1725" s="13">
        <v>1.038538081974302</v>
      </c>
      <c r="N1725" s="13">
        <v>1.0044125758411473</v>
      </c>
      <c r="O1725" s="13">
        <v>1.3532768859556827</v>
      </c>
    </row>
    <row r="1726" spans="1:15" x14ac:dyDescent="0.3">
      <c r="A1726" s="27"/>
      <c r="B1726" s="10">
        <v>6</v>
      </c>
      <c r="C1726" s="10">
        <v>37</v>
      </c>
      <c r="D1726" s="13">
        <v>0.68376000000000003</v>
      </c>
      <c r="E1726" s="13">
        <v>1.619753262553097</v>
      </c>
      <c r="F1726" s="13">
        <v>1.3395251656488643</v>
      </c>
      <c r="G1726" s="13">
        <v>1.6984824268102903</v>
      </c>
      <c r="H1726" s="13">
        <v>0.5104495365481152</v>
      </c>
      <c r="I1726" s="13">
        <v>38.937302780711306</v>
      </c>
      <c r="J1726" s="13">
        <v>37.163265306122447</v>
      </c>
      <c r="K1726" s="10">
        <v>36</v>
      </c>
      <c r="L1726" s="13">
        <v>1.0798213070026561</v>
      </c>
      <c r="M1726" s="13">
        <v>1.052359534613819</v>
      </c>
      <c r="N1726" s="13">
        <v>1.0044125758411473</v>
      </c>
      <c r="O1726" s="13">
        <v>1.5792402407316253</v>
      </c>
    </row>
    <row r="1727" spans="1:15" x14ac:dyDescent="0.3">
      <c r="A1727" s="27"/>
      <c r="B1727" s="10">
        <v>6</v>
      </c>
      <c r="C1727" s="10">
        <v>38</v>
      </c>
      <c r="D1727" s="13">
        <v>0.82747499999999996</v>
      </c>
      <c r="E1727" s="13">
        <v>1.0534609511282464</v>
      </c>
      <c r="F1727" s="13">
        <v>0.87120519383328976</v>
      </c>
      <c r="G1727" s="13">
        <v>1.6806470858859652</v>
      </c>
      <c r="H1727" s="13">
        <v>0.94980494360820145</v>
      </c>
      <c r="I1727" s="13">
        <v>36.301170338350794</v>
      </c>
      <c r="J1727" s="13">
        <v>37.163265306122447</v>
      </c>
      <c r="K1727" s="10">
        <v>36</v>
      </c>
      <c r="L1727" s="13">
        <v>0.70229806441663178</v>
      </c>
      <c r="M1727" s="13">
        <v>0.95529395627238933</v>
      </c>
      <c r="N1727" s="13">
        <v>0.97798066595059074</v>
      </c>
      <c r="O1727" s="13">
        <v>0.84872420848561203</v>
      </c>
    </row>
    <row r="1728" spans="1:15" x14ac:dyDescent="0.3">
      <c r="A1728" s="27"/>
      <c r="B1728" s="10">
        <v>6</v>
      </c>
      <c r="C1728" s="10">
        <v>37</v>
      </c>
      <c r="D1728" s="13">
        <v>0.58586199999999999</v>
      </c>
      <c r="E1728" s="13">
        <v>1.0710254834301487</v>
      </c>
      <c r="F1728" s="13">
        <v>0.88573094512220196</v>
      </c>
      <c r="G1728" s="13">
        <v>1.0194789036186644</v>
      </c>
      <c r="H1728" s="13">
        <v>0.6614446556557535</v>
      </c>
      <c r="I1728" s="13">
        <v>38.031332066065481</v>
      </c>
      <c r="J1728" s="13">
        <v>37.163265306122447</v>
      </c>
      <c r="K1728" s="10">
        <v>36</v>
      </c>
      <c r="L1728" s="13">
        <v>0.71400759861891816</v>
      </c>
      <c r="M1728" s="13">
        <v>1.0278738396233913</v>
      </c>
      <c r="N1728" s="13">
        <v>1.0044125758411473</v>
      </c>
      <c r="O1728" s="13">
        <v>1.2187300057332924</v>
      </c>
    </row>
    <row r="1729" spans="1:15" x14ac:dyDescent="0.3">
      <c r="A1729" s="27"/>
      <c r="B1729" s="10">
        <v>6</v>
      </c>
      <c r="C1729" s="10">
        <v>38</v>
      </c>
      <c r="D1729" s="13">
        <v>1.1241509999999999</v>
      </c>
      <c r="E1729" s="13">
        <v>1.4944481415611277</v>
      </c>
      <c r="F1729" s="13">
        <v>1.2358986647280696</v>
      </c>
      <c r="G1729" s="13">
        <v>1.447553141661964</v>
      </c>
      <c r="H1729" s="13">
        <v>0.90958185495518984</v>
      </c>
      <c r="I1729" s="13">
        <v>36.542508870268861</v>
      </c>
      <c r="J1729" s="13">
        <v>37.163265306122447</v>
      </c>
      <c r="K1729" s="10">
        <v>36</v>
      </c>
      <c r="L1729" s="13">
        <v>0.99628565830119931</v>
      </c>
      <c r="M1729" s="13">
        <v>0.96164497027023321</v>
      </c>
      <c r="N1729" s="13">
        <v>0.97798066595059074</v>
      </c>
      <c r="O1729" s="13">
        <v>0.88625607974480247</v>
      </c>
    </row>
    <row r="1730" spans="1:15" x14ac:dyDescent="0.3">
      <c r="A1730" s="27"/>
      <c r="B1730" s="10">
        <v>6</v>
      </c>
      <c r="C1730" s="10">
        <v>35</v>
      </c>
      <c r="D1730" s="13">
        <v>0.84148000000000001</v>
      </c>
      <c r="E1730" s="13">
        <v>1.1251792336584623</v>
      </c>
      <c r="F1730" s="13">
        <v>0.93051573606668769</v>
      </c>
      <c r="G1730" s="13">
        <v>1.2298563668718197</v>
      </c>
      <c r="H1730" s="13">
        <v>0.90431571158265001</v>
      </c>
      <c r="I1730" s="13">
        <v>36.574105730504101</v>
      </c>
      <c r="J1730" s="13">
        <v>37.163265306122447</v>
      </c>
      <c r="K1730" s="10">
        <v>36</v>
      </c>
      <c r="L1730" s="13">
        <v>0.75010962397212599</v>
      </c>
      <c r="M1730" s="13">
        <v>1.0449744494429742</v>
      </c>
      <c r="N1730" s="13">
        <v>1.0618075801749272</v>
      </c>
      <c r="O1730" s="13">
        <v>0.89141705563070539</v>
      </c>
    </row>
    <row r="1731" spans="1:15" x14ac:dyDescent="0.3">
      <c r="A1731" s="27"/>
      <c r="B1731" s="10">
        <v>6</v>
      </c>
      <c r="C1731" s="10">
        <v>40</v>
      </c>
      <c r="D1731" s="13">
        <v>1.065574</v>
      </c>
      <c r="E1731" s="13">
        <v>1.4138729996072548</v>
      </c>
      <c r="F1731" s="13">
        <v>1.1692635587102456</v>
      </c>
      <c r="G1731" s="13">
        <v>1.3103880748906098</v>
      </c>
      <c r="H1731" s="13">
        <v>0.9113206274686092</v>
      </c>
      <c r="I1731" s="13">
        <v>36.532076235188342</v>
      </c>
      <c r="J1731" s="13">
        <v>37.163265306122447</v>
      </c>
      <c r="K1731" s="10">
        <v>36</v>
      </c>
      <c r="L1731" s="13">
        <v>0.94256960345009622</v>
      </c>
      <c r="M1731" s="13">
        <v>0.9133019058797085</v>
      </c>
      <c r="N1731" s="13">
        <v>0.92908163265306121</v>
      </c>
      <c r="O1731" s="13">
        <v>0.88456512963913925</v>
      </c>
    </row>
    <row r="1732" spans="1:15" x14ac:dyDescent="0.3">
      <c r="A1732" s="27"/>
      <c r="B1732" s="10">
        <v>6</v>
      </c>
      <c r="C1732" s="10">
        <v>35</v>
      </c>
      <c r="D1732" s="13">
        <v>0.97142099999999998</v>
      </c>
      <c r="E1732" s="13">
        <v>1.2047215014240034</v>
      </c>
      <c r="F1732" s="13">
        <v>0.99629666200646805</v>
      </c>
      <c r="G1732" s="13">
        <v>1.2975655886793676</v>
      </c>
      <c r="H1732" s="13">
        <v>0.975031872578625</v>
      </c>
      <c r="I1732" s="13">
        <v>36.149808764528252</v>
      </c>
      <c r="J1732" s="13">
        <v>37.163265306122447</v>
      </c>
      <c r="K1732" s="10">
        <v>36</v>
      </c>
      <c r="L1732" s="13">
        <v>0.80313710508684688</v>
      </c>
      <c r="M1732" s="13">
        <v>1.0328516789865214</v>
      </c>
      <c r="N1732" s="13">
        <v>1.0618075801749272</v>
      </c>
      <c r="O1732" s="13">
        <v>0.82676522855368262</v>
      </c>
    </row>
    <row r="1733" spans="1:15" x14ac:dyDescent="0.3">
      <c r="A1733" s="27"/>
      <c r="B1733" s="10">
        <v>6</v>
      </c>
      <c r="C1733" s="10">
        <v>37</v>
      </c>
      <c r="D1733" s="13">
        <v>0.80786599999999997</v>
      </c>
      <c r="E1733" s="13">
        <v>1.0360529212844904</v>
      </c>
      <c r="F1733" s="13">
        <v>0.85680886903544839</v>
      </c>
      <c r="G1733" s="13">
        <v>1.6605615013760968</v>
      </c>
      <c r="H1733" s="13">
        <v>0.9428777282726476</v>
      </c>
      <c r="I1733" s="13">
        <v>36.342733630364116</v>
      </c>
      <c r="J1733" s="13">
        <v>37.163265306122447</v>
      </c>
      <c r="K1733" s="10">
        <v>36</v>
      </c>
      <c r="L1733" s="13">
        <v>0.69069286381429018</v>
      </c>
      <c r="M1733" s="13">
        <v>0.98223604406389498</v>
      </c>
      <c r="N1733" s="13">
        <v>1.0044125758411473</v>
      </c>
      <c r="O1733" s="13">
        <v>0.85495968862941407</v>
      </c>
    </row>
    <row r="1734" spans="1:15" x14ac:dyDescent="0.3">
      <c r="A1734" s="27"/>
      <c r="B1734" s="10">
        <v>6</v>
      </c>
      <c r="C1734" s="10">
        <v>39</v>
      </c>
      <c r="D1734" s="13">
        <v>1.179794</v>
      </c>
      <c r="E1734" s="13">
        <v>1.8282951848461482</v>
      </c>
      <c r="F1734" s="13">
        <v>1.5119879471493118</v>
      </c>
      <c r="G1734" s="13">
        <v>1.5438771911965308</v>
      </c>
      <c r="H1734" s="13">
        <v>0.7802932571151594</v>
      </c>
      <c r="I1734" s="13">
        <v>37.318240457309045</v>
      </c>
      <c r="J1734" s="13">
        <v>37.163265306122447</v>
      </c>
      <c r="K1734" s="10">
        <v>36</v>
      </c>
      <c r="L1734" s="13">
        <v>1.2188474267836293</v>
      </c>
      <c r="M1734" s="13">
        <v>0.95687796044382167</v>
      </c>
      <c r="N1734" s="13">
        <v>0.95290423861852425</v>
      </c>
      <c r="O1734" s="13">
        <v>1.0331019031997359</v>
      </c>
    </row>
    <row r="1735" spans="1:15" x14ac:dyDescent="0.3">
      <c r="A1735" s="27"/>
      <c r="B1735" s="10">
        <v>6</v>
      </c>
      <c r="C1735" s="10">
        <v>39</v>
      </c>
      <c r="D1735" s="13">
        <v>0.98774499999999998</v>
      </c>
      <c r="E1735" s="13">
        <v>1.6372177890047519</v>
      </c>
      <c r="F1735" s="13">
        <v>1.3539682127653476</v>
      </c>
      <c r="G1735" s="13">
        <v>1.3812294434369832</v>
      </c>
      <c r="H1735" s="13">
        <v>0.72951860367728094</v>
      </c>
      <c r="I1735" s="13">
        <v>37.622888377936313</v>
      </c>
      <c r="J1735" s="13">
        <v>37.163265306122447</v>
      </c>
      <c r="K1735" s="10">
        <v>36</v>
      </c>
      <c r="L1735" s="13">
        <v>1.0914641715149234</v>
      </c>
      <c r="M1735" s="13">
        <v>0.96468944558811054</v>
      </c>
      <c r="N1735" s="13">
        <v>0.95290423861852425</v>
      </c>
      <c r="O1735" s="13">
        <v>1.1050060202936218</v>
      </c>
    </row>
    <row r="1736" spans="1:15" x14ac:dyDescent="0.3">
      <c r="A1736" s="27"/>
      <c r="B1736" s="10">
        <v>6</v>
      </c>
      <c r="C1736" s="10">
        <v>36</v>
      </c>
      <c r="D1736" s="13">
        <v>0.88423499999999999</v>
      </c>
      <c r="E1736" s="13">
        <v>1.1826439402564488</v>
      </c>
      <c r="F1736" s="13">
        <v>0.97803866588829547</v>
      </c>
      <c r="G1736" s="13">
        <v>1.2898088694482652</v>
      </c>
      <c r="H1736" s="13">
        <v>0.90409002306355746</v>
      </c>
      <c r="I1736" s="13">
        <v>36.575459861618654</v>
      </c>
      <c r="J1736" s="13">
        <v>37.163265306122447</v>
      </c>
      <c r="K1736" s="10">
        <v>36</v>
      </c>
      <c r="L1736" s="13">
        <v>0.78841892454260576</v>
      </c>
      <c r="M1736" s="13">
        <v>1.0159849961560736</v>
      </c>
      <c r="N1736" s="13">
        <v>1.032312925170068</v>
      </c>
      <c r="O1736" s="13">
        <v>0.89163958058955572</v>
      </c>
    </row>
    <row r="1737" spans="1:15" x14ac:dyDescent="0.3">
      <c r="A1737" s="27"/>
      <c r="B1737" s="10">
        <v>6</v>
      </c>
      <c r="C1737" s="10">
        <v>37</v>
      </c>
      <c r="D1737" s="13">
        <v>0.63105</v>
      </c>
      <c r="E1737" s="13">
        <v>1.2309721288525697</v>
      </c>
      <c r="F1737" s="13">
        <v>1.0180057561429485</v>
      </c>
      <c r="G1737" s="13">
        <v>1.6833257265513171</v>
      </c>
      <c r="H1737" s="13">
        <v>0.61988843991505671</v>
      </c>
      <c r="I1737" s="13">
        <v>38.280669360509663</v>
      </c>
      <c r="J1737" s="13">
        <v>37.163265306122447</v>
      </c>
      <c r="K1737" s="10">
        <v>36</v>
      </c>
      <c r="L1737" s="13">
        <v>0.82063729321727508</v>
      </c>
      <c r="M1737" s="13">
        <v>1.0346126854191802</v>
      </c>
      <c r="N1737" s="13">
        <v>1.0044125758411473</v>
      </c>
      <c r="O1737" s="13">
        <v>1.3004314923021552</v>
      </c>
    </row>
    <row r="1738" spans="1:15" x14ac:dyDescent="0.3">
      <c r="A1738" s="27"/>
      <c r="B1738" s="10">
        <v>6</v>
      </c>
      <c r="C1738" s="10">
        <v>38</v>
      </c>
      <c r="D1738" s="13">
        <v>0.92454000000000003</v>
      </c>
      <c r="E1738" s="13">
        <v>1.6855200214426802</v>
      </c>
      <c r="F1738" s="13">
        <v>1.3939138374499622</v>
      </c>
      <c r="G1738" s="13">
        <v>1.4330325974117666</v>
      </c>
      <c r="H1738" s="13">
        <v>0.66326911689990919</v>
      </c>
      <c r="I1738" s="13">
        <v>38.020385298600544</v>
      </c>
      <c r="J1738" s="13">
        <v>37.163265306122447</v>
      </c>
      <c r="K1738" s="10">
        <v>36</v>
      </c>
      <c r="L1738" s="13">
        <v>1.1236652363117046</v>
      </c>
      <c r="M1738" s="13">
        <v>1.0005364552263301</v>
      </c>
      <c r="N1738" s="13">
        <v>0.97798066595059074</v>
      </c>
      <c r="O1738" s="13">
        <v>1.2153776324569023</v>
      </c>
    </row>
    <row r="1739" spans="1:15" x14ac:dyDescent="0.3">
      <c r="A1739" s="27"/>
      <c r="B1739" s="10">
        <v>6</v>
      </c>
      <c r="C1739" s="10">
        <v>37</v>
      </c>
      <c r="D1739" s="13">
        <v>0.56715499999999996</v>
      </c>
      <c r="E1739" s="13">
        <v>1.0839880345305175</v>
      </c>
      <c r="F1739" s="13">
        <v>0.89645088859222433</v>
      </c>
      <c r="G1739" s="13">
        <v>2.5170345282081197</v>
      </c>
      <c r="H1739" s="13">
        <v>0.63266711787262919</v>
      </c>
      <c r="I1739" s="13">
        <v>38.203997292764228</v>
      </c>
      <c r="J1739" s="13">
        <v>37.163265306122447</v>
      </c>
      <c r="K1739" s="10">
        <v>36</v>
      </c>
      <c r="L1739" s="13">
        <v>0.72264918570189529</v>
      </c>
      <c r="M1739" s="13">
        <v>1.0325404673720062</v>
      </c>
      <c r="N1739" s="13">
        <v>1.0044125758411473</v>
      </c>
      <c r="O1739" s="13">
        <v>1.2741652382539082</v>
      </c>
    </row>
    <row r="1740" spans="1:15" x14ac:dyDescent="0.3">
      <c r="A1740" s="27"/>
      <c r="B1740" s="10">
        <v>6</v>
      </c>
      <c r="C1740" s="10">
        <v>42</v>
      </c>
      <c r="D1740" s="13">
        <v>1.1255930000000001</v>
      </c>
      <c r="E1740" s="13">
        <v>1.5864552586645841</v>
      </c>
      <c r="F1740" s="13">
        <v>1.311987938093458</v>
      </c>
      <c r="G1740" s="13">
        <v>1.2004057989784105</v>
      </c>
      <c r="H1740" s="13">
        <v>0.85792938129879337</v>
      </c>
      <c r="I1740" s="13">
        <v>36.852423712207241</v>
      </c>
      <c r="J1740" s="13">
        <v>37.163265306122447</v>
      </c>
      <c r="K1740" s="10">
        <v>36</v>
      </c>
      <c r="L1740" s="13">
        <v>1.0576229296875839</v>
      </c>
      <c r="M1740" s="13">
        <v>0.87743865981445812</v>
      </c>
      <c r="N1740" s="13">
        <v>0.88483965014577259</v>
      </c>
      <c r="O1740" s="13">
        <v>0.93961398985919764</v>
      </c>
    </row>
    <row r="1741" spans="1:15" x14ac:dyDescent="0.3">
      <c r="A1741" s="27"/>
      <c r="B1741" s="10">
        <v>6</v>
      </c>
      <c r="C1741" s="10">
        <v>35</v>
      </c>
      <c r="D1741" s="13">
        <v>0.81609799999999999</v>
      </c>
      <c r="E1741" s="13">
        <v>1.3591175873940242</v>
      </c>
      <c r="F1741" s="13">
        <v>1.1239811973094174</v>
      </c>
      <c r="G1741" s="13">
        <v>1.946075156407943</v>
      </c>
      <c r="H1741" s="13">
        <v>0.72607798240181665</v>
      </c>
      <c r="I1741" s="13">
        <v>37.643532105589102</v>
      </c>
      <c r="J1741" s="13">
        <v>37.163265306122447</v>
      </c>
      <c r="K1741" s="10">
        <v>36</v>
      </c>
      <c r="L1741" s="13">
        <v>0.90606647538208163</v>
      </c>
      <c r="M1741" s="13">
        <v>1.0755294887311173</v>
      </c>
      <c r="N1741" s="13">
        <v>1.0618075801749272</v>
      </c>
      <c r="O1741" s="13">
        <v>1.1102422446594424</v>
      </c>
    </row>
    <row r="1742" spans="1:15" x14ac:dyDescent="0.3">
      <c r="A1742" s="27"/>
      <c r="B1742" s="10">
        <v>6</v>
      </c>
      <c r="C1742" s="10">
        <v>36</v>
      </c>
      <c r="D1742" s="13">
        <v>0.78274999999999995</v>
      </c>
      <c r="E1742" s="13">
        <v>1.0799449766930462</v>
      </c>
      <c r="F1742" s="13">
        <v>0.89310730667473515</v>
      </c>
      <c r="G1742" s="13">
        <v>1.6588473213254034</v>
      </c>
      <c r="H1742" s="13">
        <v>0.87643443755306016</v>
      </c>
      <c r="I1742" s="13">
        <v>36.741393374681635</v>
      </c>
      <c r="J1742" s="13">
        <v>37.163265306122447</v>
      </c>
      <c r="K1742" s="10">
        <v>36</v>
      </c>
      <c r="L1742" s="13">
        <v>0.71995384925820505</v>
      </c>
      <c r="M1742" s="13">
        <v>1.0205942604078233</v>
      </c>
      <c r="N1742" s="13">
        <v>1.032312925170068</v>
      </c>
      <c r="O1742" s="13">
        <v>0.91977495912897489</v>
      </c>
    </row>
    <row r="1743" spans="1:15" x14ac:dyDescent="0.3">
      <c r="A1743" s="27"/>
      <c r="B1743" s="10">
        <v>6</v>
      </c>
      <c r="C1743" s="10">
        <v>37</v>
      </c>
      <c r="D1743" s="13">
        <v>1.162771</v>
      </c>
      <c r="E1743" s="13">
        <v>1.9226756662862181</v>
      </c>
      <c r="F1743" s="13">
        <v>1.590039977021908</v>
      </c>
      <c r="G1743" s="13">
        <v>1.3930607599905915</v>
      </c>
      <c r="H1743" s="13">
        <v>0.73128412920650676</v>
      </c>
      <c r="I1743" s="13">
        <v>37.612295224760956</v>
      </c>
      <c r="J1743" s="13">
        <v>37.163265306122447</v>
      </c>
      <c r="K1743" s="10">
        <v>36</v>
      </c>
      <c r="L1743" s="13">
        <v>1.2817669202523547</v>
      </c>
      <c r="M1743" s="13">
        <v>1.0165485195881339</v>
      </c>
      <c r="N1743" s="13">
        <v>1.0044125758411473</v>
      </c>
      <c r="O1743" s="13">
        <v>1.102338225026557</v>
      </c>
    </row>
    <row r="1744" spans="1:15" x14ac:dyDescent="0.3">
      <c r="A1744" s="27"/>
      <c r="B1744" s="10">
        <v>6</v>
      </c>
      <c r="C1744" s="10">
        <v>34</v>
      </c>
      <c r="D1744" s="13">
        <v>0.88139299999999998</v>
      </c>
      <c r="E1744" s="13">
        <v>1.2015290079622916</v>
      </c>
      <c r="F1744" s="13">
        <v>0.9936564911656377</v>
      </c>
      <c r="G1744" s="13">
        <v>1.301787636627963</v>
      </c>
      <c r="H1744" s="13">
        <v>0.88701981805206775</v>
      </c>
      <c r="I1744" s="13">
        <v>36.677881091687595</v>
      </c>
      <c r="J1744" s="13">
        <v>37.163265306122447</v>
      </c>
      <c r="K1744" s="10">
        <v>36</v>
      </c>
      <c r="L1744" s="13">
        <v>0.8010088041029122</v>
      </c>
      <c r="M1744" s="13">
        <v>1.078761208579047</v>
      </c>
      <c r="N1744" s="13">
        <v>1.0930372148859544</v>
      </c>
      <c r="O1744" s="13">
        <v>0.90879869037184569</v>
      </c>
    </row>
    <row r="1745" spans="1:15" x14ac:dyDescent="0.3">
      <c r="A1745" s="27"/>
      <c r="B1745" s="10">
        <v>6</v>
      </c>
      <c r="C1745" s="10">
        <v>34</v>
      </c>
      <c r="D1745" s="13">
        <v>0.62625900000000001</v>
      </c>
      <c r="E1745" s="13">
        <v>1.7147963927147285</v>
      </c>
      <c r="F1745" s="13">
        <v>1.4181252016030272</v>
      </c>
      <c r="G1745" s="13">
        <v>2.5288831863317713</v>
      </c>
      <c r="H1745" s="13">
        <v>0.44161051456675782</v>
      </c>
      <c r="I1745" s="13">
        <v>39.350336912599452</v>
      </c>
      <c r="J1745" s="13">
        <v>37.163265306122447</v>
      </c>
      <c r="K1745" s="10">
        <v>36</v>
      </c>
      <c r="L1745" s="13">
        <v>1.14318256047591</v>
      </c>
      <c r="M1745" s="13">
        <v>1.1573628503705722</v>
      </c>
      <c r="N1745" s="13">
        <v>1.0930372148859544</v>
      </c>
      <c r="O1745" s="13">
        <v>1.825414980824084</v>
      </c>
    </row>
    <row r="1746" spans="1:15" x14ac:dyDescent="0.3">
      <c r="A1746" s="27"/>
      <c r="B1746" s="10">
        <v>6</v>
      </c>
      <c r="C1746" s="10">
        <v>39</v>
      </c>
      <c r="D1746" s="13">
        <v>0.64224199999999998</v>
      </c>
      <c r="E1746" s="13">
        <v>1.3546643818352073</v>
      </c>
      <c r="F1746" s="13">
        <v>1.1202984259566742</v>
      </c>
      <c r="G1746" s="13">
        <v>1.0827670410608117</v>
      </c>
      <c r="H1746" s="13">
        <v>0.57327760632311886</v>
      </c>
      <c r="I1746" s="13">
        <v>38.560334362061283</v>
      </c>
      <c r="J1746" s="13">
        <v>37.163265306122447</v>
      </c>
      <c r="K1746" s="10">
        <v>36</v>
      </c>
      <c r="L1746" s="13">
        <v>0.90309771072017642</v>
      </c>
      <c r="M1746" s="13">
        <v>0.98872652210413547</v>
      </c>
      <c r="N1746" s="13">
        <v>0.95290423861852425</v>
      </c>
      <c r="O1746" s="13">
        <v>1.4061642040230575</v>
      </c>
    </row>
    <row r="1747" spans="1:15" x14ac:dyDescent="0.3">
      <c r="A1747" s="27"/>
      <c r="B1747" s="10">
        <v>6</v>
      </c>
      <c r="C1747" s="10">
        <v>36</v>
      </c>
      <c r="D1747" s="13">
        <v>0.90111200000000002</v>
      </c>
      <c r="E1747" s="13">
        <v>1.3339125524884243</v>
      </c>
      <c r="F1747" s="13">
        <v>1.1031368012290592</v>
      </c>
      <c r="G1747" s="13">
        <v>1.535043216728595</v>
      </c>
      <c r="H1747" s="13">
        <v>0.81686332918639526</v>
      </c>
      <c r="I1747" s="13">
        <v>37.098820024881626</v>
      </c>
      <c r="J1747" s="13">
        <v>37.163265306122447</v>
      </c>
      <c r="K1747" s="10">
        <v>36</v>
      </c>
      <c r="L1747" s="13">
        <v>0.88926333976628269</v>
      </c>
      <c r="M1747" s="13">
        <v>1.0305227784689341</v>
      </c>
      <c r="N1747" s="13">
        <v>1.032312925170068</v>
      </c>
      <c r="O1747" s="13">
        <v>0.98685106819827351</v>
      </c>
    </row>
    <row r="1748" spans="1:15" x14ac:dyDescent="0.3">
      <c r="A1748" s="27"/>
      <c r="B1748" s="10">
        <v>6</v>
      </c>
      <c r="C1748" s="10">
        <v>39</v>
      </c>
      <c r="D1748" s="13">
        <v>1.2982400000000001</v>
      </c>
      <c r="E1748" s="13">
        <v>1.7272289601221227</v>
      </c>
      <c r="F1748" s="13">
        <v>1.4284068520869904</v>
      </c>
      <c r="G1748" s="13">
        <v>1.1320788668561095</v>
      </c>
      <c r="H1748" s="13">
        <v>0.90887270535225417</v>
      </c>
      <c r="I1748" s="13">
        <v>36.546763767886475</v>
      </c>
      <c r="J1748" s="13">
        <v>37.163265306122447</v>
      </c>
      <c r="K1748" s="10">
        <v>36</v>
      </c>
      <c r="L1748" s="13">
        <v>1.1514708297435945</v>
      </c>
      <c r="M1748" s="13">
        <v>0.93709650686888402</v>
      </c>
      <c r="N1748" s="13">
        <v>0.95290423861852425</v>
      </c>
      <c r="O1748" s="13">
        <v>0.88694758268393703</v>
      </c>
    </row>
    <row r="1749" spans="1:15" x14ac:dyDescent="0.3">
      <c r="A1749" s="27"/>
      <c r="B1749" s="10">
        <v>6</v>
      </c>
      <c r="C1749" s="10">
        <v>36</v>
      </c>
      <c r="D1749" s="13">
        <v>1.0470539999999999</v>
      </c>
      <c r="E1749" s="13">
        <v>1.389668658002007</v>
      </c>
      <c r="F1749" s="13">
        <v>1.1492467293277959</v>
      </c>
      <c r="G1749" s="13">
        <v>1.3552115550561248</v>
      </c>
      <c r="H1749" s="13">
        <v>0.91107851193314304</v>
      </c>
      <c r="I1749" s="13">
        <v>36.53352892840114</v>
      </c>
      <c r="J1749" s="13">
        <v>37.163265306122447</v>
      </c>
      <c r="K1749" s="10">
        <v>36</v>
      </c>
      <c r="L1749" s="13">
        <v>0.92643358792750918</v>
      </c>
      <c r="M1749" s="13">
        <v>1.0148202480111428</v>
      </c>
      <c r="N1749" s="13">
        <v>1.032312925170068</v>
      </c>
      <c r="O1749" s="13">
        <v>0.88480019934741594</v>
      </c>
    </row>
    <row r="1750" spans="1:15" x14ac:dyDescent="0.3">
      <c r="A1750" s="27"/>
      <c r="B1750" s="10">
        <v>6</v>
      </c>
      <c r="C1750" s="10">
        <v>36</v>
      </c>
      <c r="D1750" s="13">
        <v>0.73434699999999997</v>
      </c>
      <c r="E1750" s="13">
        <v>0.942643845598785</v>
      </c>
      <c r="F1750" s="13">
        <v>0.77956018525519266</v>
      </c>
      <c r="G1750" s="13">
        <v>1.0133792085459918</v>
      </c>
      <c r="H1750" s="13">
        <v>0.94200167464890228</v>
      </c>
      <c r="I1750" s="13">
        <v>36.347989952106587</v>
      </c>
      <c r="J1750" s="13">
        <v>37.163265306122447</v>
      </c>
      <c r="K1750" s="10">
        <v>36</v>
      </c>
      <c r="L1750" s="13">
        <v>0.62842096566490036</v>
      </c>
      <c r="M1750" s="13">
        <v>1.0096663875585163</v>
      </c>
      <c r="N1750" s="13">
        <v>1.032312925170068</v>
      </c>
      <c r="O1750" s="13">
        <v>0.85575479393924181</v>
      </c>
    </row>
    <row r="1751" spans="1:15" x14ac:dyDescent="0.3">
      <c r="A1751" s="27"/>
      <c r="B1751" s="10">
        <v>6</v>
      </c>
      <c r="C1751" s="10">
        <v>40</v>
      </c>
      <c r="D1751" s="13">
        <v>1.4318</v>
      </c>
      <c r="E1751" s="13">
        <v>2.0786502726137868</v>
      </c>
      <c r="F1751" s="13">
        <v>1.7190299381525491</v>
      </c>
      <c r="G1751" s="13">
        <v>1.2631537060180436</v>
      </c>
      <c r="H1751" s="13">
        <v>0.83291161382492462</v>
      </c>
      <c r="I1751" s="13">
        <v>37.00253031705045</v>
      </c>
      <c r="J1751" s="13">
        <v>37.163265306122447</v>
      </c>
      <c r="K1751" s="10">
        <v>36</v>
      </c>
      <c r="L1751" s="13">
        <v>1.3857486236127696</v>
      </c>
      <c r="M1751" s="13">
        <v>0.92506325792626121</v>
      </c>
      <c r="N1751" s="13">
        <v>0.92908163265306121</v>
      </c>
      <c r="O1751" s="13">
        <v>0.96783672552924271</v>
      </c>
    </row>
    <row r="1752" spans="1:15" x14ac:dyDescent="0.3">
      <c r="A1752" s="27"/>
      <c r="B1752" s="10">
        <v>6</v>
      </c>
      <c r="C1752" s="10">
        <v>37</v>
      </c>
      <c r="D1752" s="13">
        <v>0.77814000000000005</v>
      </c>
      <c r="E1752" s="13">
        <v>1.2335098581880124</v>
      </c>
      <c r="F1752" s="13">
        <v>1.0201044414100322</v>
      </c>
      <c r="G1752" s="13">
        <v>1.5361359241237071</v>
      </c>
      <c r="H1752" s="13">
        <v>0.76280424671460256</v>
      </c>
      <c r="I1752" s="13">
        <v>37.423174519712383</v>
      </c>
      <c r="J1752" s="13">
        <v>37.163265306122447</v>
      </c>
      <c r="K1752" s="10">
        <v>36</v>
      </c>
      <c r="L1752" s="13">
        <v>0.82232909052441394</v>
      </c>
      <c r="M1752" s="13">
        <v>1.0114371491814158</v>
      </c>
      <c r="N1752" s="13">
        <v>1.0044125758411473</v>
      </c>
      <c r="O1752" s="13">
        <v>1.0567880979314954</v>
      </c>
    </row>
    <row r="1753" spans="1:15" x14ac:dyDescent="0.3">
      <c r="A1753" s="27"/>
      <c r="B1753" s="10">
        <v>6</v>
      </c>
      <c r="C1753" s="10">
        <v>35</v>
      </c>
      <c r="D1753" s="13">
        <v>0.82635700000000001</v>
      </c>
      <c r="E1753" s="13">
        <v>1.762726555725094</v>
      </c>
      <c r="F1753" s="13">
        <v>1.457763127347864</v>
      </c>
      <c r="G1753" s="13">
        <v>2.3429051693063698</v>
      </c>
      <c r="H1753" s="13">
        <v>0.56686644386691754</v>
      </c>
      <c r="I1753" s="13">
        <v>38.598801336798495</v>
      </c>
      <c r="J1753" s="13">
        <v>37.163265306122447</v>
      </c>
      <c r="K1753" s="10">
        <v>36</v>
      </c>
      <c r="L1753" s="13">
        <v>1.1751355822498091</v>
      </c>
      <c r="M1753" s="13">
        <v>1.1028228953370998</v>
      </c>
      <c r="N1753" s="13">
        <v>1.0618075801749272</v>
      </c>
      <c r="O1753" s="13">
        <v>1.4220676804937926</v>
      </c>
    </row>
    <row r="1754" spans="1:15" x14ac:dyDescent="0.3">
      <c r="A1754" s="27"/>
      <c r="B1754" s="10">
        <v>6</v>
      </c>
      <c r="C1754" s="10">
        <v>37</v>
      </c>
      <c r="D1754" s="13">
        <v>0.63253300000000001</v>
      </c>
      <c r="E1754" s="13">
        <v>0.99539429449233563</v>
      </c>
      <c r="F1754" s="13">
        <v>0.82318445533742013</v>
      </c>
      <c r="G1754" s="13">
        <v>1.8016148243353933</v>
      </c>
      <c r="H1754" s="13">
        <v>0.76839764878787364</v>
      </c>
      <c r="I1754" s="13">
        <v>37.389614107272756</v>
      </c>
      <c r="J1754" s="13">
        <v>37.163265306122447</v>
      </c>
      <c r="K1754" s="10">
        <v>36</v>
      </c>
      <c r="L1754" s="13">
        <v>0.66358746909853272</v>
      </c>
      <c r="M1754" s="13">
        <v>1.0105301110073719</v>
      </c>
      <c r="N1754" s="13">
        <v>1.0044125758411473</v>
      </c>
      <c r="O1754" s="13">
        <v>1.0490954133595127</v>
      </c>
    </row>
    <row r="1755" spans="1:15" x14ac:dyDescent="0.3">
      <c r="A1755" s="27"/>
      <c r="B1755" s="10">
        <v>6</v>
      </c>
      <c r="C1755" s="10">
        <v>36</v>
      </c>
      <c r="D1755" s="13">
        <v>0.88355300000000003</v>
      </c>
      <c r="E1755" s="13">
        <v>1.1544723085634818</v>
      </c>
      <c r="F1755" s="13">
        <v>0.95474091401302608</v>
      </c>
      <c r="G1755" s="13">
        <v>1.2645792750195106</v>
      </c>
      <c r="H1755" s="13">
        <v>0.92543745327326066</v>
      </c>
      <c r="I1755" s="13">
        <v>36.447375280360433</v>
      </c>
      <c r="J1755" s="13">
        <v>37.163265306122447</v>
      </c>
      <c r="K1755" s="10">
        <v>36</v>
      </c>
      <c r="L1755" s="13">
        <v>0.76963808374519471</v>
      </c>
      <c r="M1755" s="13">
        <v>1.0124270911211231</v>
      </c>
      <c r="N1755" s="13">
        <v>1.032312925170068</v>
      </c>
      <c r="O1755" s="13">
        <v>0.87107177922002943</v>
      </c>
    </row>
    <row r="1756" spans="1:15" x14ac:dyDescent="0.3">
      <c r="A1756" s="27"/>
      <c r="B1756" s="10">
        <v>6</v>
      </c>
      <c r="C1756" s="10">
        <v>39</v>
      </c>
      <c r="D1756" s="13">
        <v>1.0953649999999999</v>
      </c>
      <c r="E1756" s="13">
        <v>1.5940261349411962</v>
      </c>
      <c r="F1756" s="13">
        <v>1.3182490023758975</v>
      </c>
      <c r="G1756" s="13">
        <v>1.4009814789182096</v>
      </c>
      <c r="H1756" s="13">
        <v>0.83092420174474568</v>
      </c>
      <c r="I1756" s="13">
        <v>37.014454789531527</v>
      </c>
      <c r="J1756" s="13">
        <v>37.163265306122447</v>
      </c>
      <c r="K1756" s="10">
        <v>36</v>
      </c>
      <c r="L1756" s="13">
        <v>1.0626701141601627</v>
      </c>
      <c r="M1756" s="13">
        <v>0.94908858434696219</v>
      </c>
      <c r="N1756" s="13">
        <v>0.95290423861852425</v>
      </c>
      <c r="O1756" s="13">
        <v>0.97015160623186125</v>
      </c>
    </row>
    <row r="1757" spans="1:15" x14ac:dyDescent="0.3">
      <c r="A1757" s="27"/>
      <c r="B1757" s="10">
        <v>6</v>
      </c>
      <c r="C1757" s="10">
        <v>36</v>
      </c>
      <c r="D1757" s="13">
        <v>0.87536499999999995</v>
      </c>
      <c r="E1757" s="13">
        <v>1.4267416831507964</v>
      </c>
      <c r="F1757" s="13">
        <v>1.1799058743356357</v>
      </c>
      <c r="G1757" s="13">
        <v>1.7161612764642189</v>
      </c>
      <c r="H1757" s="13">
        <v>0.74189392479538918</v>
      </c>
      <c r="I1757" s="13">
        <v>37.548636451227665</v>
      </c>
      <c r="J1757" s="13">
        <v>37.163265306122447</v>
      </c>
      <c r="K1757" s="10">
        <v>36</v>
      </c>
      <c r="L1757" s="13">
        <v>0.95114861298484943</v>
      </c>
      <c r="M1757" s="13">
        <v>1.0430176792007684</v>
      </c>
      <c r="N1757" s="13">
        <v>1.032312925170068</v>
      </c>
      <c r="O1757" s="13">
        <v>1.086573729798255</v>
      </c>
    </row>
    <row r="1758" spans="1:15" x14ac:dyDescent="0.3">
      <c r="A1758" s="27"/>
      <c r="B1758" s="10">
        <v>6</v>
      </c>
      <c r="C1758" s="10">
        <v>42</v>
      </c>
      <c r="D1758" s="13">
        <v>1.0007520000000001</v>
      </c>
      <c r="E1758" s="13">
        <v>1.3361000861332257</v>
      </c>
      <c r="F1758" s="13">
        <v>1.1049458769911886</v>
      </c>
      <c r="G1758" s="13">
        <v>1.7649989834512381</v>
      </c>
      <c r="H1758" s="13">
        <v>0.90570227993889385</v>
      </c>
      <c r="I1758" s="13">
        <v>36.565786320366634</v>
      </c>
      <c r="J1758" s="13">
        <v>37.163265306122447</v>
      </c>
      <c r="K1758" s="10">
        <v>36</v>
      </c>
      <c r="L1758" s="13">
        <v>0.89072167635004007</v>
      </c>
      <c r="M1758" s="13">
        <v>0.87061396000872937</v>
      </c>
      <c r="N1758" s="13">
        <v>0.88483965014577259</v>
      </c>
      <c r="O1758" s="13">
        <v>0.89005235697759288</v>
      </c>
    </row>
    <row r="1759" spans="1:15" x14ac:dyDescent="0.3">
      <c r="A1759" s="27"/>
      <c r="B1759" s="10">
        <v>6</v>
      </c>
      <c r="C1759" s="10">
        <v>38</v>
      </c>
      <c r="D1759" s="13">
        <v>0.96091599999999999</v>
      </c>
      <c r="E1759" s="13">
        <v>1.3961672105355141</v>
      </c>
      <c r="F1759" s="13">
        <v>1.1546209890130044</v>
      </c>
      <c r="G1759" s="13">
        <v>1.2214155812075909</v>
      </c>
      <c r="H1759" s="13">
        <v>0.83223500104689097</v>
      </c>
      <c r="I1759" s="13">
        <v>37.006589993718656</v>
      </c>
      <c r="J1759" s="13">
        <v>37.163265306122447</v>
      </c>
      <c r="K1759" s="10">
        <v>36</v>
      </c>
      <c r="L1759" s="13">
        <v>0.93076589930640174</v>
      </c>
      <c r="M1759" s="13">
        <v>0.97385763141364878</v>
      </c>
      <c r="N1759" s="13">
        <v>0.97798066595059074</v>
      </c>
      <c r="O1759" s="13">
        <v>0.96862358344163457</v>
      </c>
    </row>
    <row r="1760" spans="1:15" x14ac:dyDescent="0.3">
      <c r="A1760" s="27"/>
      <c r="B1760" s="10">
        <v>6</v>
      </c>
      <c r="C1760" s="10">
        <v>35</v>
      </c>
      <c r="D1760" s="13">
        <v>0.68989800000000001</v>
      </c>
      <c r="E1760" s="13">
        <v>1.0081789165337958</v>
      </c>
      <c r="F1760" s="13">
        <v>0.8337572526601752</v>
      </c>
      <c r="G1760" s="13">
        <v>1.2924252704644168</v>
      </c>
      <c r="H1760" s="13">
        <v>0.82745667015047886</v>
      </c>
      <c r="I1760" s="13">
        <v>37.035259979097127</v>
      </c>
      <c r="J1760" s="13">
        <v>37.163265306122447</v>
      </c>
      <c r="K1760" s="10">
        <v>36</v>
      </c>
      <c r="L1760" s="13">
        <v>0.67211043836891693</v>
      </c>
      <c r="M1760" s="13">
        <v>1.0581502851170608</v>
      </c>
      <c r="N1760" s="13">
        <v>1.0618075801749272</v>
      </c>
      <c r="O1760" s="13">
        <v>0.97421711378916431</v>
      </c>
    </row>
    <row r="1761" spans="1:15" x14ac:dyDescent="0.3">
      <c r="A1761" s="27"/>
      <c r="B1761" s="10">
        <v>6</v>
      </c>
      <c r="C1761" s="10">
        <v>38</v>
      </c>
      <c r="D1761" s="13">
        <v>0.74356599999999995</v>
      </c>
      <c r="E1761" s="13">
        <v>1.1304020930372318</v>
      </c>
      <c r="F1761" s="13">
        <v>0.9348350060050481</v>
      </c>
      <c r="G1761" s="13">
        <v>1.3721331509162711</v>
      </c>
      <c r="H1761" s="13">
        <v>0.79539811327517262</v>
      </c>
      <c r="I1761" s="13">
        <v>37.227611320348963</v>
      </c>
      <c r="J1761" s="13">
        <v>37.163265306122447</v>
      </c>
      <c r="K1761" s="10">
        <v>36</v>
      </c>
      <c r="L1761" s="13">
        <v>0.75359148443264101</v>
      </c>
      <c r="M1761" s="13">
        <v>0.97967398211444634</v>
      </c>
      <c r="N1761" s="13">
        <v>0.97798066595059074</v>
      </c>
      <c r="O1761" s="13">
        <v>1.0134829785555566</v>
      </c>
    </row>
    <row r="1762" spans="1:15" x14ac:dyDescent="0.3">
      <c r="A1762" s="27"/>
      <c r="B1762" s="10">
        <v>6</v>
      </c>
      <c r="C1762" s="10">
        <v>36</v>
      </c>
      <c r="D1762" s="13">
        <v>1.037005</v>
      </c>
      <c r="E1762" s="13">
        <v>1.5217011559707747</v>
      </c>
      <c r="F1762" s="13">
        <v>1.258436726225147</v>
      </c>
      <c r="G1762" s="13">
        <v>2.1693734860512488</v>
      </c>
      <c r="H1762" s="13">
        <v>0.82404222507923641</v>
      </c>
      <c r="I1762" s="13">
        <v>37.055746649524579</v>
      </c>
      <c r="J1762" s="13">
        <v>37.163265306122447</v>
      </c>
      <c r="K1762" s="10">
        <v>36</v>
      </c>
      <c r="L1762" s="13">
        <v>1.0144540956304759</v>
      </c>
      <c r="M1762" s="13">
        <v>1.0293262958201272</v>
      </c>
      <c r="N1762" s="13">
        <v>1.032312925170068</v>
      </c>
      <c r="O1762" s="13">
        <v>0.97825381327040462</v>
      </c>
    </row>
    <row r="1763" spans="1:15" x14ac:dyDescent="0.3">
      <c r="A1763" s="27"/>
      <c r="B1763" s="10">
        <v>6</v>
      </c>
      <c r="C1763" s="10">
        <v>37</v>
      </c>
      <c r="D1763" s="13">
        <v>0.98719900000000005</v>
      </c>
      <c r="E1763" s="13">
        <v>1.8521279438722056</v>
      </c>
      <c r="F1763" s="13">
        <v>1.5316974802123466</v>
      </c>
      <c r="G1763" s="13">
        <v>1.5108973838690574</v>
      </c>
      <c r="H1763" s="13">
        <v>0.6445130404361179</v>
      </c>
      <c r="I1763" s="13">
        <v>38.132921757383293</v>
      </c>
      <c r="J1763" s="13">
        <v>37.163265306122447</v>
      </c>
      <c r="K1763" s="10">
        <v>36</v>
      </c>
      <c r="L1763" s="13">
        <v>1.234735723844647</v>
      </c>
      <c r="M1763" s="13">
        <v>1.0306195069563053</v>
      </c>
      <c r="N1763" s="13">
        <v>1.0044125758411473</v>
      </c>
      <c r="O1763" s="13">
        <v>1.2507465301774485</v>
      </c>
    </row>
    <row r="1764" spans="1:15" x14ac:dyDescent="0.3">
      <c r="A1764" s="27"/>
      <c r="B1764" s="10">
        <v>6</v>
      </c>
      <c r="C1764" s="10">
        <v>38</v>
      </c>
      <c r="D1764" s="13">
        <v>0.61930399999999997</v>
      </c>
      <c r="E1764" s="13">
        <v>1.3029180915739318</v>
      </c>
      <c r="F1764" s="13">
        <v>1.0775045883787877</v>
      </c>
      <c r="G1764" s="13">
        <v>1.3580126903071061</v>
      </c>
      <c r="H1764" s="13">
        <v>0.57475764528465179</v>
      </c>
      <c r="I1764" s="13">
        <v>38.551454128292093</v>
      </c>
      <c r="J1764" s="13">
        <v>37.163265306122447</v>
      </c>
      <c r="K1764" s="10">
        <v>36</v>
      </c>
      <c r="L1764" s="13">
        <v>0.86860063757065564</v>
      </c>
      <c r="M1764" s="13">
        <v>1.0145119507445288</v>
      </c>
      <c r="N1764" s="13">
        <v>0.97798066595059074</v>
      </c>
      <c r="O1764" s="13">
        <v>1.4025432381684209</v>
      </c>
    </row>
    <row r="1765" spans="1:15" x14ac:dyDescent="0.3">
      <c r="A1765" s="27"/>
      <c r="B1765" s="10">
        <v>6</v>
      </c>
      <c r="C1765" s="10">
        <v>35</v>
      </c>
      <c r="D1765" s="13">
        <v>0.93694999999999995</v>
      </c>
      <c r="E1765" s="13">
        <v>1.3051373494399663</v>
      </c>
      <c r="F1765" s="13">
        <v>1.0793398998606933</v>
      </c>
      <c r="G1765" s="13">
        <v>1.0784314230957306</v>
      </c>
      <c r="H1765" s="13">
        <v>0.86807686820521401</v>
      </c>
      <c r="I1765" s="13">
        <v>36.791538790768719</v>
      </c>
      <c r="J1765" s="13">
        <v>37.163265306122447</v>
      </c>
      <c r="K1765" s="10">
        <v>36</v>
      </c>
      <c r="L1765" s="13">
        <v>0.87008012335708973</v>
      </c>
      <c r="M1765" s="13">
        <v>1.051186822593392</v>
      </c>
      <c r="N1765" s="13">
        <v>1.0618075801749272</v>
      </c>
      <c r="O1765" s="13">
        <v>0.92863026133421178</v>
      </c>
    </row>
    <row r="1766" spans="1:15" x14ac:dyDescent="0.3">
      <c r="A1766" s="27"/>
      <c r="B1766" s="10">
        <v>6</v>
      </c>
      <c r="C1766" s="10">
        <v>36</v>
      </c>
      <c r="D1766" s="13">
        <v>0.84807999999999995</v>
      </c>
      <c r="E1766" s="13">
        <v>1.1742628145991088</v>
      </c>
      <c r="F1766" s="13">
        <v>0.97110753076171674</v>
      </c>
      <c r="G1766" s="13">
        <v>1.5680648561317443</v>
      </c>
      <c r="H1766" s="13">
        <v>0.87331214426355386</v>
      </c>
      <c r="I1766" s="13">
        <v>36.760127134418674</v>
      </c>
      <c r="J1766" s="13">
        <v>37.163265306122447</v>
      </c>
      <c r="K1766" s="10">
        <v>36</v>
      </c>
      <c r="L1766" s="13">
        <v>0.78283158092015959</v>
      </c>
      <c r="M1766" s="13">
        <v>1.0211146426227409</v>
      </c>
      <c r="N1766" s="13">
        <v>1.032312925170068</v>
      </c>
      <c r="O1766" s="13">
        <v>0.92306336774851383</v>
      </c>
    </row>
    <row r="1767" spans="1:15" x14ac:dyDescent="0.3">
      <c r="A1767" s="27"/>
      <c r="B1767" s="10">
        <v>6</v>
      </c>
      <c r="C1767" s="10">
        <v>37</v>
      </c>
      <c r="D1767" s="13">
        <v>0.78455399999999997</v>
      </c>
      <c r="E1767" s="13">
        <v>1.0632425708093336</v>
      </c>
      <c r="F1767" s="13">
        <v>0.87929452819460463</v>
      </c>
      <c r="G1767" s="13">
        <v>1.6011855174762903</v>
      </c>
      <c r="H1767" s="13">
        <v>0.89225393180925516</v>
      </c>
      <c r="I1767" s="13">
        <v>36.646476409144469</v>
      </c>
      <c r="J1767" s="13">
        <v>37.163265306122447</v>
      </c>
      <c r="K1767" s="10">
        <v>36</v>
      </c>
      <c r="L1767" s="13">
        <v>0.70881905844258963</v>
      </c>
      <c r="M1767" s="13">
        <v>0.9904453083552559</v>
      </c>
      <c r="N1767" s="13">
        <v>1.0044125758411473</v>
      </c>
      <c r="O1767" s="13">
        <v>0.90346752223886395</v>
      </c>
    </row>
    <row r="1768" spans="1:15" x14ac:dyDescent="0.3">
      <c r="A1768" s="27"/>
      <c r="B1768" s="10">
        <v>6</v>
      </c>
      <c r="C1768" s="10">
        <v>38</v>
      </c>
      <c r="D1768" s="13">
        <v>0.89193199999999995</v>
      </c>
      <c r="E1768" s="13">
        <v>1.1005244259377287</v>
      </c>
      <c r="F1768" s="13">
        <v>0.91012637420542442</v>
      </c>
      <c r="G1768" s="13">
        <v>1.3471873808660948</v>
      </c>
      <c r="H1768" s="13">
        <v>0.98000895840282742</v>
      </c>
      <c r="I1768" s="13">
        <v>36.119946249583037</v>
      </c>
      <c r="J1768" s="13">
        <v>37.163265306122447</v>
      </c>
      <c r="K1768" s="10">
        <v>36</v>
      </c>
      <c r="L1768" s="13">
        <v>0.73367330165539335</v>
      </c>
      <c r="M1768" s="13">
        <v>0.95052490130481682</v>
      </c>
      <c r="N1768" s="13">
        <v>0.97798066595059074</v>
      </c>
      <c r="O1768" s="13">
        <v>0.82256640826362704</v>
      </c>
    </row>
    <row r="1769" spans="1:15" x14ac:dyDescent="0.3">
      <c r="A1769" s="27"/>
      <c r="B1769" s="10">
        <v>6</v>
      </c>
      <c r="C1769" s="10">
        <v>38</v>
      </c>
      <c r="D1769" s="13">
        <v>0.67834899999999998</v>
      </c>
      <c r="E1769" s="13">
        <v>1.2883646895389249</v>
      </c>
      <c r="F1769" s="13">
        <v>1.0654690217759033</v>
      </c>
      <c r="G1769" s="13">
        <v>1.7747946258746954</v>
      </c>
      <c r="H1769" s="13">
        <v>0.63666703220459742</v>
      </c>
      <c r="I1769" s="13">
        <v>38.179997806772413</v>
      </c>
      <c r="J1769" s="13">
        <v>37.163265306122447</v>
      </c>
      <c r="K1769" s="10">
        <v>36</v>
      </c>
      <c r="L1769" s="13">
        <v>0.85889849714588151</v>
      </c>
      <c r="M1769" s="13">
        <v>1.0047367843887478</v>
      </c>
      <c r="N1769" s="13">
        <v>0.97798066595059074</v>
      </c>
      <c r="O1769" s="13">
        <v>1.2661601876701838</v>
      </c>
    </row>
    <row r="1770" spans="1:15" x14ac:dyDescent="0.3">
      <c r="A1770" s="27"/>
      <c r="B1770" s="10">
        <v>6</v>
      </c>
      <c r="C1770" s="10">
        <v>34</v>
      </c>
      <c r="D1770" s="13">
        <v>0.67001699999999997</v>
      </c>
      <c r="E1770" s="13">
        <v>0.84464296755421064</v>
      </c>
      <c r="F1770" s="13">
        <v>0.69851411149117126</v>
      </c>
      <c r="G1770" s="13">
        <v>1.2151064838012859</v>
      </c>
      <c r="H1770" s="13">
        <v>0.95920324153461078</v>
      </c>
      <c r="I1770" s="13">
        <v>36.244780550792335</v>
      </c>
      <c r="J1770" s="13">
        <v>37.163265306122447</v>
      </c>
      <c r="K1770" s="10">
        <v>36</v>
      </c>
      <c r="L1770" s="13">
        <v>0.56308790620206683</v>
      </c>
      <c r="M1770" s="13">
        <v>1.0660229573762452</v>
      </c>
      <c r="N1770" s="13">
        <v>1.0930372148859544</v>
      </c>
      <c r="O1770" s="13">
        <v>0.84040838695446063</v>
      </c>
    </row>
    <row r="1771" spans="1:15" x14ac:dyDescent="0.3">
      <c r="A1771" s="27"/>
      <c r="B1771" s="10">
        <v>6</v>
      </c>
      <c r="C1771" s="10">
        <v>40</v>
      </c>
      <c r="D1771" s="13">
        <v>0.88545700000000005</v>
      </c>
      <c r="E1771" s="13">
        <v>1.3556477531172391</v>
      </c>
      <c r="F1771" s="13">
        <v>1.1211116674607426</v>
      </c>
      <c r="G1771" s="13">
        <v>1.7144967179532771</v>
      </c>
      <c r="H1771" s="13">
        <v>0.78980268041051815</v>
      </c>
      <c r="I1771" s="13">
        <v>37.26118391753689</v>
      </c>
      <c r="J1771" s="13">
        <v>37.163265306122447</v>
      </c>
      <c r="K1771" s="10">
        <v>36</v>
      </c>
      <c r="L1771" s="13">
        <v>0.90375328295304791</v>
      </c>
      <c r="M1771" s="13">
        <v>0.93152959793842227</v>
      </c>
      <c r="N1771" s="13">
        <v>0.92908163265306121</v>
      </c>
      <c r="O1771" s="13">
        <v>1.0206630959527654</v>
      </c>
    </row>
    <row r="1772" spans="1:15" x14ac:dyDescent="0.3">
      <c r="A1772" s="27"/>
      <c r="B1772" s="10">
        <v>6</v>
      </c>
      <c r="C1772" s="10">
        <v>37</v>
      </c>
      <c r="D1772" s="13">
        <v>1.1058730000000001</v>
      </c>
      <c r="E1772" s="13">
        <v>1.578804189093362</v>
      </c>
      <c r="F1772" s="13">
        <v>1.305660554490212</v>
      </c>
      <c r="G1772" s="13">
        <v>1.5394849732825295</v>
      </c>
      <c r="H1772" s="13">
        <v>0.84698354116379215</v>
      </c>
      <c r="I1772" s="13">
        <v>36.918098753017247</v>
      </c>
      <c r="J1772" s="13">
        <v>37.163265306122447</v>
      </c>
      <c r="K1772" s="10">
        <v>36</v>
      </c>
      <c r="L1772" s="13">
        <v>1.0525222837217019</v>
      </c>
      <c r="M1772" s="13">
        <v>0.99778645278424993</v>
      </c>
      <c r="N1772" s="13">
        <v>1.0044125758411473</v>
      </c>
      <c r="O1772" s="13">
        <v>0.95175692301168557</v>
      </c>
    </row>
    <row r="1773" spans="1:15" x14ac:dyDescent="0.3">
      <c r="A1773" s="27"/>
      <c r="B1773" s="10">
        <v>6</v>
      </c>
      <c r="C1773" s="10">
        <v>38</v>
      </c>
      <c r="D1773" s="13">
        <v>0.77121700000000004</v>
      </c>
      <c r="E1773" s="13">
        <v>1.2026439398931055</v>
      </c>
      <c r="F1773" s="13">
        <v>0.99457853245046701</v>
      </c>
      <c r="G1773" s="13">
        <v>1.7320709381518253</v>
      </c>
      <c r="H1773" s="13">
        <v>0.77542091935149315</v>
      </c>
      <c r="I1773" s="13">
        <v>37.347474483891041</v>
      </c>
      <c r="J1773" s="13">
        <v>37.163265306122447</v>
      </c>
      <c r="K1773" s="10">
        <v>36</v>
      </c>
      <c r="L1773" s="13">
        <v>0.80175208228149919</v>
      </c>
      <c r="M1773" s="13">
        <v>0.9828282758918695</v>
      </c>
      <c r="N1773" s="13">
        <v>0.97798066595059074</v>
      </c>
      <c r="O1773" s="13">
        <v>1.039593372917738</v>
      </c>
    </row>
    <row r="1774" spans="1:15" x14ac:dyDescent="0.3">
      <c r="A1774" s="27"/>
      <c r="B1774" s="10">
        <v>6</v>
      </c>
      <c r="C1774" s="10">
        <v>37</v>
      </c>
      <c r="D1774" s="13">
        <v>0.93335699999999999</v>
      </c>
      <c r="E1774" s="13">
        <v>1.3302314035423199</v>
      </c>
      <c r="F1774" s="13">
        <v>1.1000925155555512</v>
      </c>
      <c r="G1774" s="13">
        <v>1.1289302368718874</v>
      </c>
      <c r="H1774" s="13">
        <v>0.84843500596733989</v>
      </c>
      <c r="I1774" s="13">
        <v>36.90938996419596</v>
      </c>
      <c r="J1774" s="13">
        <v>37.163265306122447</v>
      </c>
      <c r="K1774" s="10">
        <v>36</v>
      </c>
      <c r="L1774" s="13">
        <v>0.88680927274376087</v>
      </c>
      <c r="M1774" s="13">
        <v>0.99755108011340432</v>
      </c>
      <c r="N1774" s="13">
        <v>1.0044125758411473</v>
      </c>
      <c r="O1774" s="13">
        <v>0.95012869967628777</v>
      </c>
    </row>
    <row r="1775" spans="1:15" x14ac:dyDescent="0.3">
      <c r="A1775" s="27"/>
      <c r="B1775" s="10">
        <v>6</v>
      </c>
      <c r="C1775" s="10">
        <v>38</v>
      </c>
      <c r="D1775" s="13">
        <v>0.85011800000000004</v>
      </c>
      <c r="E1775" s="13">
        <v>1.1833412780825565</v>
      </c>
      <c r="F1775" s="13">
        <v>0.97861535962840129</v>
      </c>
      <c r="G1775" s="13">
        <v>1.3426226883597852</v>
      </c>
      <c r="H1775" s="13">
        <v>0.86869472427124572</v>
      </c>
      <c r="I1775" s="13">
        <v>36.787831654372525</v>
      </c>
      <c r="J1775" s="13">
        <v>37.163265306122447</v>
      </c>
      <c r="K1775" s="10">
        <v>36</v>
      </c>
      <c r="L1775" s="13">
        <v>0.78888381031269106</v>
      </c>
      <c r="M1775" s="13">
        <v>0.96810083300980332</v>
      </c>
      <c r="N1775" s="13">
        <v>0.97798066595059074</v>
      </c>
      <c r="O1775" s="13">
        <v>0.92796977632833444</v>
      </c>
    </row>
    <row r="1776" spans="1:15" x14ac:dyDescent="0.3">
      <c r="A1776" s="27"/>
      <c r="B1776" s="10">
        <v>6</v>
      </c>
      <c r="C1776" s="10">
        <v>37</v>
      </c>
      <c r="D1776" s="13">
        <v>0.79823599999999995</v>
      </c>
      <c r="E1776" s="13">
        <v>1.6834213564929705</v>
      </c>
      <c r="F1776" s="13">
        <v>1.3921782555070865</v>
      </c>
      <c r="G1776" s="13">
        <v>1.6571554887141884</v>
      </c>
      <c r="H1776" s="13">
        <v>0.5733719779362958</v>
      </c>
      <c r="I1776" s="13">
        <v>38.559768132382224</v>
      </c>
      <c r="J1776" s="13">
        <v>37.163265306122447</v>
      </c>
      <c r="K1776" s="10">
        <v>36</v>
      </c>
      <c r="L1776" s="13">
        <v>1.1222661447455089</v>
      </c>
      <c r="M1776" s="13">
        <v>1.0421558954697898</v>
      </c>
      <c r="N1776" s="13">
        <v>1.0044125758411473</v>
      </c>
      <c r="O1776" s="13">
        <v>1.4059327626735814</v>
      </c>
    </row>
    <row r="1777" spans="1:15" x14ac:dyDescent="0.3">
      <c r="A1777" s="27"/>
      <c r="B1777" s="10">
        <v>6</v>
      </c>
      <c r="C1777" s="10">
        <v>35</v>
      </c>
      <c r="D1777" s="13">
        <v>0.77125600000000005</v>
      </c>
      <c r="E1777" s="13">
        <v>1.2646147596696873</v>
      </c>
      <c r="F1777" s="13">
        <v>1.0458279878741756</v>
      </c>
      <c r="G1777" s="13">
        <v>2.8050212394818894</v>
      </c>
      <c r="H1777" s="13">
        <v>0.73745970555608276</v>
      </c>
      <c r="I1777" s="13">
        <v>37.575241766663503</v>
      </c>
      <c r="J1777" s="13">
        <v>37.163265306122447</v>
      </c>
      <c r="K1777" s="10">
        <v>36</v>
      </c>
      <c r="L1777" s="13">
        <v>0.84306541879652963</v>
      </c>
      <c r="M1777" s="13">
        <v>1.0735783361903859</v>
      </c>
      <c r="N1777" s="13">
        <v>1.0618075801749272</v>
      </c>
      <c r="O1777" s="13">
        <v>1.0931071120309335</v>
      </c>
    </row>
    <row r="1778" spans="1:15" x14ac:dyDescent="0.3">
      <c r="A1778" s="27"/>
      <c r="B1778" s="10">
        <v>6</v>
      </c>
      <c r="C1778" s="10">
        <v>39</v>
      </c>
      <c r="D1778" s="13">
        <v>0.95428599999999997</v>
      </c>
      <c r="E1778" s="13">
        <v>1.5294992559219234</v>
      </c>
      <c r="F1778" s="13">
        <v>1.2648857029738303</v>
      </c>
      <c r="G1778" s="13">
        <v>1.9784920355095501</v>
      </c>
      <c r="H1778" s="13">
        <v>0.75444445119144776</v>
      </c>
      <c r="I1778" s="13">
        <v>37.473333292851315</v>
      </c>
      <c r="J1778" s="13">
        <v>37.163265306122447</v>
      </c>
      <c r="K1778" s="10">
        <v>36</v>
      </c>
      <c r="L1778" s="13">
        <v>1.019652760560537</v>
      </c>
      <c r="M1778" s="13">
        <v>0.96085469981670035</v>
      </c>
      <c r="N1778" s="13">
        <v>0.95290423861852425</v>
      </c>
      <c r="O1778" s="13">
        <v>1.0684980818753886</v>
      </c>
    </row>
    <row r="1779" spans="1:15" x14ac:dyDescent="0.3">
      <c r="A1779" s="27"/>
      <c r="B1779" s="10">
        <v>6</v>
      </c>
      <c r="C1779" s="10">
        <v>39</v>
      </c>
      <c r="D1779" s="13">
        <v>0.90318100000000001</v>
      </c>
      <c r="E1779" s="13">
        <v>1.4767248634875003</v>
      </c>
      <c r="F1779" s="13">
        <v>1.2212416317426902</v>
      </c>
      <c r="G1779" s="13">
        <v>1.8477386522203068</v>
      </c>
      <c r="H1779" s="13">
        <v>0.739559622374793</v>
      </c>
      <c r="I1779" s="13">
        <v>37.562642265751244</v>
      </c>
      <c r="J1779" s="13">
        <v>37.163265306122447</v>
      </c>
      <c r="K1779" s="10">
        <v>36</v>
      </c>
      <c r="L1779" s="13">
        <v>0.98447029497625049</v>
      </c>
      <c r="M1779" s="13">
        <v>0.96314467348080113</v>
      </c>
      <c r="N1779" s="13">
        <v>0.95290423861852425</v>
      </c>
      <c r="O1779" s="13">
        <v>1.0900033271030396</v>
      </c>
    </row>
    <row r="1780" spans="1:15" x14ac:dyDescent="0.3">
      <c r="A1780" s="27"/>
      <c r="B1780" s="10">
        <v>6</v>
      </c>
      <c r="C1780" s="10">
        <v>37</v>
      </c>
      <c r="D1780" s="13">
        <v>0.59533000000000003</v>
      </c>
      <c r="E1780" s="13">
        <v>0.89468025657414263</v>
      </c>
      <c r="F1780" s="13">
        <v>0.7398946164190614</v>
      </c>
      <c r="G1780" s="13">
        <v>1.8650097564408505</v>
      </c>
      <c r="H1780" s="13">
        <v>0.80461458535983876</v>
      </c>
      <c r="I1780" s="13">
        <v>37.172312487840969</v>
      </c>
      <c r="J1780" s="13">
        <v>37.163265306122447</v>
      </c>
      <c r="K1780" s="10">
        <v>36</v>
      </c>
      <c r="L1780" s="13">
        <v>0.5964456601745497</v>
      </c>
      <c r="M1780" s="13">
        <v>1.0046570942659721</v>
      </c>
      <c r="N1780" s="13">
        <v>1.0044125758411473</v>
      </c>
      <c r="O1780" s="13">
        <v>1.0018740197445948</v>
      </c>
    </row>
    <row r="1781" spans="1:15" x14ac:dyDescent="0.3">
      <c r="A1781" s="27"/>
      <c r="B1781" s="10">
        <v>6</v>
      </c>
      <c r="C1781" s="10">
        <v>36</v>
      </c>
      <c r="D1781" s="13">
        <v>0.741089</v>
      </c>
      <c r="E1781" s="13">
        <v>1.0340693906430467</v>
      </c>
      <c r="F1781" s="13">
        <v>0.85516850239907483</v>
      </c>
      <c r="G1781" s="13">
        <v>1.9857259244867878</v>
      </c>
      <c r="H1781" s="13">
        <v>0.86659997172599534</v>
      </c>
      <c r="I1781" s="13">
        <v>36.800400169644028</v>
      </c>
      <c r="J1781" s="13">
        <v>37.163265306122447</v>
      </c>
      <c r="K1781" s="10">
        <v>36</v>
      </c>
      <c r="L1781" s="13">
        <v>0.68937052744415239</v>
      </c>
      <c r="M1781" s="13">
        <v>1.0222333380456674</v>
      </c>
      <c r="N1781" s="13">
        <v>1.032312925170068</v>
      </c>
      <c r="O1781" s="13">
        <v>0.93021287246761508</v>
      </c>
    </row>
    <row r="1782" spans="1:15" x14ac:dyDescent="0.3">
      <c r="A1782" s="27"/>
      <c r="B1782" s="10">
        <v>6</v>
      </c>
      <c r="C1782" s="10">
        <v>37</v>
      </c>
      <c r="D1782" s="13">
        <v>1.06985</v>
      </c>
      <c r="E1782" s="13">
        <v>1.554088488303794</v>
      </c>
      <c r="F1782" s="13">
        <v>1.2852208344663798</v>
      </c>
      <c r="G1782" s="13">
        <v>1.1063186672267695</v>
      </c>
      <c r="H1782" s="13">
        <v>0.83242503646791466</v>
      </c>
      <c r="I1782" s="13">
        <v>37.00544978119251</v>
      </c>
      <c r="J1782" s="13">
        <v>37.163265306122447</v>
      </c>
      <c r="K1782" s="10">
        <v>36</v>
      </c>
      <c r="L1782" s="13">
        <v>1.036045366559633</v>
      </c>
      <c r="M1782" s="13">
        <v>1.0001472913835814</v>
      </c>
      <c r="N1782" s="13">
        <v>1.0044125758411473</v>
      </c>
      <c r="O1782" s="13">
        <v>0.9684024550727981</v>
      </c>
    </row>
    <row r="1783" spans="1:15" x14ac:dyDescent="0.3">
      <c r="A1783" s="27"/>
      <c r="B1783" s="10">
        <v>6</v>
      </c>
      <c r="C1783" s="10">
        <v>34</v>
      </c>
      <c r="D1783" s="13">
        <v>0.81123599999999996</v>
      </c>
      <c r="E1783" s="13">
        <v>1.2457384086666565</v>
      </c>
      <c r="F1783" s="13">
        <v>1.0302173712520331</v>
      </c>
      <c r="G1783" s="13">
        <v>2.4848810202682845</v>
      </c>
      <c r="H1783" s="13">
        <v>0.78744158527835451</v>
      </c>
      <c r="I1783" s="13">
        <v>37.27535048832987</v>
      </c>
      <c r="J1783" s="13">
        <v>37.163265306122447</v>
      </c>
      <c r="K1783" s="10">
        <v>36</v>
      </c>
      <c r="L1783" s="13">
        <v>0.83048135029500647</v>
      </c>
      <c r="M1783" s="13">
        <v>1.0963338378920551</v>
      </c>
      <c r="N1783" s="13">
        <v>1.0930372148859544</v>
      </c>
      <c r="O1783" s="13">
        <v>1.0237234914316014</v>
      </c>
    </row>
    <row r="1784" spans="1:15" x14ac:dyDescent="0.3">
      <c r="A1784" s="27"/>
      <c r="B1784" s="10">
        <v>6</v>
      </c>
      <c r="C1784" s="10">
        <v>36</v>
      </c>
      <c r="D1784" s="13">
        <v>0.63875499999999996</v>
      </c>
      <c r="E1784" s="13">
        <v>0.92920877014677472</v>
      </c>
      <c r="F1784" s="13">
        <v>0.76844946729189478</v>
      </c>
      <c r="G1784" s="13">
        <v>2.0129153572958409</v>
      </c>
      <c r="H1784" s="13">
        <v>0.83122576979726048</v>
      </c>
      <c r="I1784" s="13">
        <v>37.012645381216437</v>
      </c>
      <c r="J1784" s="13">
        <v>37.163265306122447</v>
      </c>
      <c r="K1784" s="10">
        <v>36</v>
      </c>
      <c r="L1784" s="13">
        <v>0.61946436649040515</v>
      </c>
      <c r="M1784" s="13">
        <v>1.0281290383671233</v>
      </c>
      <c r="N1784" s="13">
        <v>1.032312925170068</v>
      </c>
      <c r="O1784" s="13">
        <v>0.96979963599565588</v>
      </c>
    </row>
    <row r="1785" spans="1:15" x14ac:dyDescent="0.3">
      <c r="A1785" s="27"/>
      <c r="B1785" s="10">
        <v>6</v>
      </c>
      <c r="C1785" s="10">
        <v>35</v>
      </c>
      <c r="D1785" s="13">
        <v>0.95030800000000004</v>
      </c>
      <c r="E1785" s="13">
        <v>1.2305286218415794</v>
      </c>
      <c r="F1785" s="13">
        <v>1.0176389787972271</v>
      </c>
      <c r="G1785" s="13">
        <v>1.1577631599533118</v>
      </c>
      <c r="H1785" s="13">
        <v>0.93383608509492511</v>
      </c>
      <c r="I1785" s="13">
        <v>36.396983489430447</v>
      </c>
      <c r="J1785" s="13">
        <v>37.163265306122447</v>
      </c>
      <c r="K1785" s="10">
        <v>36</v>
      </c>
      <c r="L1785" s="13">
        <v>0.82034162576511183</v>
      </c>
      <c r="M1785" s="13">
        <v>1.039913813983727</v>
      </c>
      <c r="N1785" s="13">
        <v>1.0618075801749272</v>
      </c>
      <c r="O1785" s="13">
        <v>0.86323763007899734</v>
      </c>
    </row>
    <row r="1786" spans="1:15" x14ac:dyDescent="0.3">
      <c r="A1786" s="27"/>
      <c r="B1786" s="10">
        <v>6</v>
      </c>
      <c r="C1786" s="10">
        <v>36</v>
      </c>
      <c r="D1786" s="13">
        <v>1.10311</v>
      </c>
      <c r="E1786" s="13">
        <v>1.3799730211799763</v>
      </c>
      <c r="F1786" s="13">
        <v>1.1412285022185444</v>
      </c>
      <c r="G1786" s="13">
        <v>1.2526658954852108</v>
      </c>
      <c r="H1786" s="13">
        <v>0.96659871170020539</v>
      </c>
      <c r="I1786" s="13">
        <v>36.200407729798769</v>
      </c>
      <c r="J1786" s="13">
        <v>37.163265306122447</v>
      </c>
      <c r="K1786" s="10">
        <v>36</v>
      </c>
      <c r="L1786" s="13">
        <v>0.91996991505372483</v>
      </c>
      <c r="M1786" s="13">
        <v>1.0055668813832992</v>
      </c>
      <c r="N1786" s="13">
        <v>1.032312925170068</v>
      </c>
      <c r="O1786" s="13">
        <v>0.8339784020213078</v>
      </c>
    </row>
    <row r="1787" spans="1:15" x14ac:dyDescent="0.3">
      <c r="A1787" s="27"/>
      <c r="B1787" s="10">
        <v>6</v>
      </c>
      <c r="C1787" s="10">
        <v>40</v>
      </c>
      <c r="D1787" s="13">
        <v>0.86471500000000001</v>
      </c>
      <c r="E1787" s="13">
        <v>1.2712550683152679</v>
      </c>
      <c r="F1787" s="13">
        <v>1.0513194789204172</v>
      </c>
      <c r="G1787" s="13">
        <v>1.5792144781148107</v>
      </c>
      <c r="H1787" s="13">
        <v>0.82250449776500068</v>
      </c>
      <c r="I1787" s="13">
        <v>37.064973013409997</v>
      </c>
      <c r="J1787" s="13">
        <v>37.163265306122447</v>
      </c>
      <c r="K1787" s="10">
        <v>36</v>
      </c>
      <c r="L1787" s="13">
        <v>0.84749223300727539</v>
      </c>
      <c r="M1787" s="13">
        <v>0.92662432533524997</v>
      </c>
      <c r="N1787" s="13">
        <v>0.92908163265306121</v>
      </c>
      <c r="O1787" s="13">
        <v>0.98008272437424515</v>
      </c>
    </row>
    <row r="1788" spans="1:15" x14ac:dyDescent="0.3">
      <c r="A1788" s="27"/>
      <c r="B1788" s="10">
        <v>6</v>
      </c>
      <c r="C1788" s="10">
        <v>36</v>
      </c>
      <c r="D1788" s="13">
        <v>0.63709199999999999</v>
      </c>
      <c r="E1788" s="13">
        <v>0.97436730436104146</v>
      </c>
      <c r="F1788" s="13">
        <v>0.80579527447272292</v>
      </c>
      <c r="G1788" s="13">
        <v>1.5235624188390307</v>
      </c>
      <c r="H1788" s="13">
        <v>0.79063754800111608</v>
      </c>
      <c r="I1788" s="13">
        <v>37.256174711993303</v>
      </c>
      <c r="J1788" s="13">
        <v>37.163265306122447</v>
      </c>
      <c r="K1788" s="10">
        <v>36</v>
      </c>
      <c r="L1788" s="13">
        <v>0.64956966003413397</v>
      </c>
      <c r="M1788" s="13">
        <v>1.0348937419998139</v>
      </c>
      <c r="N1788" s="13">
        <v>1.032312925170068</v>
      </c>
      <c r="O1788" s="13">
        <v>1.0195853346677308</v>
      </c>
    </row>
    <row r="1789" spans="1:15" x14ac:dyDescent="0.3">
      <c r="A1789" s="27"/>
      <c r="B1789" s="10">
        <v>6</v>
      </c>
      <c r="C1789" s="10">
        <v>37</v>
      </c>
      <c r="D1789" s="13">
        <v>0.30411700000000003</v>
      </c>
      <c r="E1789" s="13">
        <v>0.72031994401647925</v>
      </c>
      <c r="F1789" s="13">
        <v>0.59569979862733879</v>
      </c>
      <c r="G1789" s="13">
        <v>2.1074298308907795</v>
      </c>
      <c r="H1789" s="13">
        <v>0.51052056875085705</v>
      </c>
      <c r="I1789" s="13">
        <v>38.936876587494858</v>
      </c>
      <c r="J1789" s="13">
        <v>37.163265306122447</v>
      </c>
      <c r="K1789" s="10">
        <v>36</v>
      </c>
      <c r="L1789" s="13">
        <v>0.48020698052612021</v>
      </c>
      <c r="M1789" s="13">
        <v>1.0523480158782395</v>
      </c>
      <c r="N1789" s="13">
        <v>1.0044125758411473</v>
      </c>
      <c r="O1789" s="13">
        <v>1.579020510284266</v>
      </c>
    </row>
    <row r="1790" spans="1:15" x14ac:dyDescent="0.3">
      <c r="A1790" s="27"/>
      <c r="B1790" s="10">
        <v>6</v>
      </c>
      <c r="C1790" s="10">
        <v>38</v>
      </c>
      <c r="D1790" s="13">
        <v>0.71736200000000006</v>
      </c>
      <c r="E1790" s="13">
        <v>1.553759122676647</v>
      </c>
      <c r="F1790" s="13">
        <v>1.2849484512852727</v>
      </c>
      <c r="G1790" s="13">
        <v>1.8139436500225889</v>
      </c>
      <c r="H1790" s="13">
        <v>0.55828076159978013</v>
      </c>
      <c r="I1790" s="13">
        <v>38.650315430401321</v>
      </c>
      <c r="J1790" s="13">
        <v>37.163265306122447</v>
      </c>
      <c r="K1790" s="10">
        <v>36</v>
      </c>
      <c r="L1790" s="13">
        <v>1.0358257923626182</v>
      </c>
      <c r="M1790" s="13">
        <v>1.0171135639579294</v>
      </c>
      <c r="N1790" s="13">
        <v>0.97798066595059074</v>
      </c>
      <c r="O1790" s="13">
        <v>1.4439373598861078</v>
      </c>
    </row>
    <row r="1791" spans="1:15" x14ac:dyDescent="0.3">
      <c r="A1791" s="27"/>
      <c r="B1791" s="10">
        <v>6</v>
      </c>
      <c r="C1791" s="10">
        <v>39</v>
      </c>
      <c r="D1791" s="13">
        <v>0.87677499999999997</v>
      </c>
      <c r="E1791" s="13">
        <v>1.4487874446967266</v>
      </c>
      <c r="F1791" s="13">
        <v>1.1981375723784105</v>
      </c>
      <c r="G1791" s="13">
        <v>1.2057503893657864</v>
      </c>
      <c r="H1791" s="13">
        <v>0.73178157518215792</v>
      </c>
      <c r="I1791" s="13">
        <v>37.609310548907054</v>
      </c>
      <c r="J1791" s="13">
        <v>37.163265306122447</v>
      </c>
      <c r="K1791" s="10">
        <v>36</v>
      </c>
      <c r="L1791" s="13">
        <v>0.96584559406014747</v>
      </c>
      <c r="M1791" s="13">
        <v>0.96434129612582187</v>
      </c>
      <c r="N1791" s="13">
        <v>0.95290423861852425</v>
      </c>
      <c r="O1791" s="13">
        <v>1.1015888843319523</v>
      </c>
    </row>
    <row r="1792" spans="1:15" x14ac:dyDescent="0.3">
      <c r="A1792" s="27"/>
      <c r="B1792" s="10">
        <v>6</v>
      </c>
      <c r="C1792" s="10">
        <v>40</v>
      </c>
      <c r="D1792" s="13">
        <v>1.0832790000000001</v>
      </c>
      <c r="E1792" s="13">
        <v>1.8077058057905262</v>
      </c>
      <c r="F1792" s="13">
        <v>1.4949606677310772</v>
      </c>
      <c r="G1792" s="13">
        <v>1.4655235507133624</v>
      </c>
      <c r="H1792" s="13">
        <v>0.72462040198295508</v>
      </c>
      <c r="I1792" s="13">
        <v>37.652277588102272</v>
      </c>
      <c r="J1792" s="13">
        <v>37.163265306122447</v>
      </c>
      <c r="K1792" s="10">
        <v>36</v>
      </c>
      <c r="L1792" s="13">
        <v>1.2051213545995421</v>
      </c>
      <c r="M1792" s="13">
        <v>0.94130693970255686</v>
      </c>
      <c r="N1792" s="13">
        <v>0.92908163265306121</v>
      </c>
      <c r="O1792" s="13">
        <v>1.11247550686346</v>
      </c>
    </row>
    <row r="1793" spans="1:15" x14ac:dyDescent="0.3">
      <c r="A1793" s="27"/>
      <c r="B1793" s="10">
        <v>7</v>
      </c>
      <c r="C1793" s="10">
        <v>41</v>
      </c>
      <c r="D1793" s="13">
        <v>0.94757400000000003</v>
      </c>
      <c r="E1793" s="13">
        <v>1.3766137499076019</v>
      </c>
      <c r="F1793" s="13">
        <v>1.199066940381996</v>
      </c>
      <c r="G1793" s="13">
        <v>1.3919381231004109</v>
      </c>
      <c r="H1793" s="13">
        <v>0.7902594659962221</v>
      </c>
      <c r="I1793" s="13">
        <v>42.076245614926037</v>
      </c>
      <c r="J1793" s="13">
        <v>41.771327183022038</v>
      </c>
      <c r="K1793" s="10">
        <v>49</v>
      </c>
      <c r="L1793" s="13">
        <v>0.99980508731560036</v>
      </c>
      <c r="M1793" s="13">
        <v>1.0262498930469766</v>
      </c>
      <c r="N1793" s="13">
        <v>1.0188128581224887</v>
      </c>
      <c r="O1793" s="13">
        <v>1.0551208531635528</v>
      </c>
    </row>
    <row r="1794" spans="1:15" x14ac:dyDescent="0.3">
      <c r="A1794" s="27"/>
      <c r="B1794" s="10">
        <v>7</v>
      </c>
      <c r="C1794" s="10">
        <v>40</v>
      </c>
      <c r="D1794" s="13">
        <v>1.0983540000000001</v>
      </c>
      <c r="E1794" s="13">
        <v>1.349077227013465</v>
      </c>
      <c r="F1794" s="13">
        <v>1.1750819015447422</v>
      </c>
      <c r="G1794" s="13">
        <v>1.7199742789778276</v>
      </c>
      <c r="H1794" s="13">
        <v>0.93470420960115463</v>
      </c>
      <c r="I1794" s="13">
        <v>40.737096253814087</v>
      </c>
      <c r="J1794" s="13">
        <v>41.443291027144618</v>
      </c>
      <c r="K1794" s="10">
        <v>49</v>
      </c>
      <c r="L1794" s="13">
        <v>0.97980590041340043</v>
      </c>
      <c r="M1794" s="13">
        <v>1.0184274063453522</v>
      </c>
      <c r="N1794" s="13">
        <v>1.0360822756786154</v>
      </c>
      <c r="O1794" s="13">
        <v>0.89206749409880637</v>
      </c>
    </row>
    <row r="1795" spans="1:15" x14ac:dyDescent="0.3">
      <c r="A1795" s="27"/>
      <c r="B1795" s="10">
        <v>7</v>
      </c>
      <c r="C1795" s="10">
        <v>43</v>
      </c>
      <c r="D1795" s="13">
        <v>1.1741520000000001</v>
      </c>
      <c r="E1795" s="13">
        <v>1.5674323729547017</v>
      </c>
      <c r="F1795" s="13">
        <v>1.365275001663055</v>
      </c>
      <c r="G1795" s="13">
        <v>2.2901442730003385</v>
      </c>
      <c r="H1795" s="13">
        <v>0.86001135197652767</v>
      </c>
      <c r="I1795" s="13">
        <v>40.689776263163971</v>
      </c>
      <c r="J1795" s="13">
        <v>40.873121033122111</v>
      </c>
      <c r="K1795" s="10">
        <v>49</v>
      </c>
      <c r="L1795" s="13">
        <v>1.1383925669843551</v>
      </c>
      <c r="M1795" s="13">
        <v>0.94627386658520862</v>
      </c>
      <c r="N1795" s="13">
        <v>0.95053769844470026</v>
      </c>
      <c r="O1795" s="13">
        <v>0.96954446015878271</v>
      </c>
    </row>
    <row r="1796" spans="1:15" x14ac:dyDescent="0.3">
      <c r="A1796" s="27"/>
      <c r="B1796" s="10">
        <v>7</v>
      </c>
      <c r="C1796" s="10">
        <v>43</v>
      </c>
      <c r="D1796" s="13">
        <v>1.0623610000000001</v>
      </c>
      <c r="E1796" s="13">
        <v>1.4361103361233534</v>
      </c>
      <c r="F1796" s="13">
        <v>1.2508900386197428</v>
      </c>
      <c r="G1796" s="13">
        <v>1.2502286753894345</v>
      </c>
      <c r="H1796" s="13">
        <v>0.84928408349324658</v>
      </c>
      <c r="I1796" s="13">
        <v>41.80478274015784</v>
      </c>
      <c r="J1796" s="13">
        <v>41.913036630733011</v>
      </c>
      <c r="K1796" s="10">
        <v>49</v>
      </c>
      <c r="L1796" s="13">
        <v>1.0430161838053833</v>
      </c>
      <c r="M1796" s="13">
        <v>0.97220424977111253</v>
      </c>
      <c r="N1796" s="13">
        <v>0.97472178211006999</v>
      </c>
      <c r="O1796" s="13">
        <v>0.98179073196906064</v>
      </c>
    </row>
    <row r="1797" spans="1:15" x14ac:dyDescent="0.3">
      <c r="A1797" s="27"/>
      <c r="B1797" s="10">
        <v>7</v>
      </c>
      <c r="C1797" s="10">
        <v>41</v>
      </c>
      <c r="D1797" s="13">
        <v>1.009676</v>
      </c>
      <c r="E1797" s="13">
        <v>1.5499995159829389</v>
      </c>
      <c r="F1797" s="13">
        <v>1.3500905227395725</v>
      </c>
      <c r="G1797" s="13">
        <v>1.1193813152518601</v>
      </c>
      <c r="H1797" s="13">
        <v>0.7478580013665963</v>
      </c>
      <c r="I1797" s="13">
        <v>42.645612675181965</v>
      </c>
      <c r="J1797" s="13">
        <v>42.04388399087059</v>
      </c>
      <c r="K1797" s="10">
        <v>49</v>
      </c>
      <c r="L1797" s="13">
        <v>1.1257314562784777</v>
      </c>
      <c r="M1797" s="13">
        <v>1.0401368945166334</v>
      </c>
      <c r="N1797" s="13">
        <v>1.0254605851431851</v>
      </c>
      <c r="O1797" s="13">
        <v>1.114943265243977</v>
      </c>
    </row>
    <row r="1798" spans="1:15" x14ac:dyDescent="0.3">
      <c r="A1798" s="27"/>
      <c r="B1798" s="10">
        <v>7</v>
      </c>
      <c r="C1798" s="10">
        <v>41</v>
      </c>
      <c r="D1798" s="13">
        <v>1.0346139999999999</v>
      </c>
      <c r="E1798" s="13">
        <v>1.2634404824406913</v>
      </c>
      <c r="F1798" s="13">
        <v>1.1004900348675117</v>
      </c>
      <c r="G1798" s="13">
        <v>1.1924957514657852</v>
      </c>
      <c r="H1798" s="13">
        <v>0.94013936266543052</v>
      </c>
      <c r="I1798" s="13">
        <v>41.226528709876199</v>
      </c>
      <c r="J1798" s="13">
        <v>41.970769554656663</v>
      </c>
      <c r="K1798" s="10">
        <v>49</v>
      </c>
      <c r="L1798" s="13">
        <v>0.9176097666825318</v>
      </c>
      <c r="M1798" s="13">
        <v>1.0055250904847854</v>
      </c>
      <c r="N1798" s="13">
        <v>1.0236773062111382</v>
      </c>
      <c r="O1798" s="13">
        <v>0.88691025511208221</v>
      </c>
    </row>
    <row r="1799" spans="1:15" x14ac:dyDescent="0.3">
      <c r="A1799" s="27"/>
      <c r="B1799" s="10">
        <v>7</v>
      </c>
      <c r="C1799" s="10">
        <v>43</v>
      </c>
      <c r="D1799" s="13">
        <v>1.108611</v>
      </c>
      <c r="E1799" s="13">
        <v>1.390164186251698</v>
      </c>
      <c r="F1799" s="13">
        <v>1.2108697283819321</v>
      </c>
      <c r="G1799" s="13">
        <v>1.1636516129115955</v>
      </c>
      <c r="H1799" s="13">
        <v>0.9155493559835054</v>
      </c>
      <c r="I1799" s="13">
        <v>41.427502895203872</v>
      </c>
      <c r="J1799" s="13">
        <v>41.999613693210854</v>
      </c>
      <c r="K1799" s="10">
        <v>49</v>
      </c>
      <c r="L1799" s="13">
        <v>1.0096464790589872</v>
      </c>
      <c r="M1799" s="13">
        <v>0.96343029988846218</v>
      </c>
      <c r="N1799" s="13">
        <v>0.97673520216769427</v>
      </c>
      <c r="O1799" s="13">
        <v>0.9107310671272314</v>
      </c>
    </row>
    <row r="1800" spans="1:15" x14ac:dyDescent="0.3">
      <c r="A1800" s="27"/>
      <c r="B1800" s="10">
        <v>7</v>
      </c>
      <c r="C1800" s="10">
        <v>41</v>
      </c>
      <c r="D1800" s="13">
        <v>0.92671000000000003</v>
      </c>
      <c r="E1800" s="13">
        <v>1.2399338915537537</v>
      </c>
      <c r="F1800" s="13">
        <v>1.0800151732619934</v>
      </c>
      <c r="G1800" s="13">
        <v>1.2808780055449569</v>
      </c>
      <c r="H1800" s="13">
        <v>0.85805275975988149</v>
      </c>
      <c r="I1800" s="13">
        <v>41.712752676135871</v>
      </c>
      <c r="J1800" s="13">
        <v>41.882387300577491</v>
      </c>
      <c r="K1800" s="10">
        <v>49</v>
      </c>
      <c r="L1800" s="13">
        <v>0.90053743309892176</v>
      </c>
      <c r="M1800" s="13">
        <v>1.01738421161307</v>
      </c>
      <c r="N1800" s="13">
        <v>1.0215216414774997</v>
      </c>
      <c r="O1800" s="13">
        <v>0.97175754345903431</v>
      </c>
    </row>
    <row r="1801" spans="1:15" x14ac:dyDescent="0.3">
      <c r="A1801" s="27"/>
      <c r="B1801" s="10">
        <v>7</v>
      </c>
      <c r="C1801" s="10">
        <v>43</v>
      </c>
      <c r="D1801" s="13">
        <v>1.265466</v>
      </c>
      <c r="E1801" s="13">
        <v>2.673382056576016</v>
      </c>
      <c r="F1801" s="13">
        <v>2.3285863905295789</v>
      </c>
      <c r="G1801" s="13">
        <v>3.2863954483077662</v>
      </c>
      <c r="H1801" s="13">
        <v>0.54344816458031486</v>
      </c>
      <c r="I1801" s="13">
        <v>41.909467399630032</v>
      </c>
      <c r="J1801" s="13">
        <v>39.876869857814683</v>
      </c>
      <c r="K1801" s="10">
        <v>49</v>
      </c>
      <c r="L1801" s="13">
        <v>1.9416201390421566</v>
      </c>
      <c r="M1801" s="13">
        <v>0.97463877673558208</v>
      </c>
      <c r="N1801" s="13">
        <v>0.92736906646080652</v>
      </c>
      <c r="O1801" s="13">
        <v>1.5343123711282298</v>
      </c>
    </row>
    <row r="1802" spans="1:15" x14ac:dyDescent="0.3">
      <c r="A1802" s="27"/>
      <c r="B1802" s="10">
        <v>7</v>
      </c>
      <c r="C1802" s="10">
        <v>40</v>
      </c>
      <c r="D1802" s="13">
        <v>0.65584399999999998</v>
      </c>
      <c r="E1802" s="13">
        <v>1.50750645030244</v>
      </c>
      <c r="F1802" s="13">
        <v>1.3130779400478865</v>
      </c>
      <c r="G1802" s="13">
        <v>1.3701178267694714</v>
      </c>
      <c r="H1802" s="13">
        <v>0.49947073208470938</v>
      </c>
      <c r="I1802" s="13">
        <v>44.133587048637558</v>
      </c>
      <c r="J1802" s="13">
        <v>41.793147479352974</v>
      </c>
      <c r="K1802" s="10">
        <v>49</v>
      </c>
      <c r="L1802" s="13">
        <v>1.0948696526346811</v>
      </c>
      <c r="M1802" s="13">
        <v>1.1033396762159389</v>
      </c>
      <c r="N1802" s="13">
        <v>1.0448286869838244</v>
      </c>
      <c r="O1802" s="13">
        <v>1.6694056096185694</v>
      </c>
    </row>
    <row r="1803" spans="1:15" x14ac:dyDescent="0.3">
      <c r="A1803" s="27"/>
      <c r="B1803" s="10">
        <v>7</v>
      </c>
      <c r="C1803" s="10">
        <v>41</v>
      </c>
      <c r="D1803" s="13">
        <v>1.083359</v>
      </c>
      <c r="E1803" s="13">
        <v>2.0519078410481364</v>
      </c>
      <c r="F1803" s="13">
        <v>1.7872659321298774</v>
      </c>
      <c r="G1803" s="13">
        <v>1.3873378939173073</v>
      </c>
      <c r="H1803" s="13">
        <v>0.60615433916371109</v>
      </c>
      <c r="I1803" s="13">
        <v>43.369581731936719</v>
      </c>
      <c r="J1803" s="13">
        <v>41.775927412205142</v>
      </c>
      <c r="K1803" s="10">
        <v>49</v>
      </c>
      <c r="L1803" s="13">
        <v>1.4902567247496941</v>
      </c>
      <c r="M1803" s="13">
        <v>1.0577946763887005</v>
      </c>
      <c r="N1803" s="13">
        <v>1.0189250588342718</v>
      </c>
      <c r="O1803" s="13">
        <v>1.3755890011987661</v>
      </c>
    </row>
    <row r="1804" spans="1:15" x14ac:dyDescent="0.3">
      <c r="A1804" s="27"/>
      <c r="B1804" s="10">
        <v>7</v>
      </c>
      <c r="C1804" s="10">
        <v>43</v>
      </c>
      <c r="D1804" s="13">
        <v>1.182887</v>
      </c>
      <c r="E1804" s="13">
        <v>1.5713002694538041</v>
      </c>
      <c r="F1804" s="13">
        <v>1.3686440416869576</v>
      </c>
      <c r="G1804" s="13">
        <v>1.3808339038023141</v>
      </c>
      <c r="H1804" s="13">
        <v>0.86427658614726588</v>
      </c>
      <c r="I1804" s="13">
        <v>41.569229993166829</v>
      </c>
      <c r="J1804" s="13">
        <v>41.782431402320135</v>
      </c>
      <c r="K1804" s="10">
        <v>49</v>
      </c>
      <c r="L1804" s="13">
        <v>1.1412017373832943</v>
      </c>
      <c r="M1804" s="13">
        <v>0.9667262789108565</v>
      </c>
      <c r="N1804" s="13">
        <v>0.97168445121674729</v>
      </c>
      <c r="O1804" s="13">
        <v>0.96475972547106725</v>
      </c>
    </row>
    <row r="1805" spans="1:15" x14ac:dyDescent="0.3">
      <c r="A1805" s="27"/>
      <c r="B1805" s="10">
        <v>7</v>
      </c>
      <c r="C1805" s="10">
        <v>44</v>
      </c>
      <c r="D1805" s="13">
        <v>0.88201799999999997</v>
      </c>
      <c r="E1805" s="13">
        <v>1.8543487269760386</v>
      </c>
      <c r="F1805" s="13">
        <v>1.6151867251112724</v>
      </c>
      <c r="G1805" s="13">
        <v>2.0353532690037937</v>
      </c>
      <c r="H1805" s="13">
        <v>0.54607803932962395</v>
      </c>
      <c r="I1805" s="13">
        <v>43.142100455688841</v>
      </c>
      <c r="J1805" s="13">
        <v>41.127912037118655</v>
      </c>
      <c r="K1805" s="10">
        <v>49</v>
      </c>
      <c r="L1805" s="13">
        <v>1.3467737707924898</v>
      </c>
      <c r="M1805" s="13">
        <v>0.98050228308383724</v>
      </c>
      <c r="N1805" s="13">
        <v>0.93472527357087853</v>
      </c>
      <c r="O1805" s="13">
        <v>1.5269232269551074</v>
      </c>
    </row>
    <row r="1806" spans="1:15" x14ac:dyDescent="0.3">
      <c r="A1806" s="27"/>
      <c r="B1806" s="10">
        <v>7</v>
      </c>
      <c r="C1806" s="10">
        <v>43</v>
      </c>
      <c r="D1806" s="13">
        <v>1.0147949999999999</v>
      </c>
      <c r="E1806" s="13">
        <v>2.1415351085078012</v>
      </c>
      <c r="F1806" s="13">
        <v>1.8653336496540356</v>
      </c>
      <c r="G1806" s="13">
        <v>1.103128874774661</v>
      </c>
      <c r="H1806" s="13">
        <v>0.5440286782947461</v>
      </c>
      <c r="I1806" s="13">
        <v>44.088670377162117</v>
      </c>
      <c r="J1806" s="13">
        <v>42.060136431347786</v>
      </c>
      <c r="K1806" s="10">
        <v>49</v>
      </c>
      <c r="L1806" s="13">
        <v>1.5553510897989922</v>
      </c>
      <c r="M1806" s="13">
        <v>1.0253179157479562</v>
      </c>
      <c r="N1806" s="13">
        <v>0.9781427077057625</v>
      </c>
      <c r="O1806" s="13">
        <v>1.53267516079503</v>
      </c>
    </row>
    <row r="1807" spans="1:15" x14ac:dyDescent="0.3">
      <c r="A1807" s="27"/>
      <c r="B1807" s="10">
        <v>7</v>
      </c>
      <c r="C1807" s="10">
        <v>44</v>
      </c>
      <c r="D1807" s="13">
        <v>0.82132099999999997</v>
      </c>
      <c r="E1807" s="13">
        <v>1.5119477537325312</v>
      </c>
      <c r="F1807" s="13">
        <v>1.3169464326556239</v>
      </c>
      <c r="G1807" s="13">
        <v>1.5578588444801398</v>
      </c>
      <c r="H1807" s="13">
        <v>0.6236555866162341</v>
      </c>
      <c r="I1807" s="13">
        <v>43.076552049206228</v>
      </c>
      <c r="J1807" s="13">
        <v>41.60540646164231</v>
      </c>
      <c r="K1807" s="10">
        <v>49</v>
      </c>
      <c r="L1807" s="13">
        <v>1.0980952762084797</v>
      </c>
      <c r="M1807" s="13">
        <v>0.97901254657286885</v>
      </c>
      <c r="N1807" s="13">
        <v>0.94557741958277974</v>
      </c>
      <c r="O1807" s="13">
        <v>1.3369867277331029</v>
      </c>
    </row>
    <row r="1808" spans="1:15" x14ac:dyDescent="0.3">
      <c r="A1808" s="27"/>
      <c r="B1808" s="10">
        <v>7</v>
      </c>
      <c r="C1808" s="10">
        <v>43</v>
      </c>
      <c r="D1808" s="13">
        <v>0.95686499999999997</v>
      </c>
      <c r="E1808" s="13">
        <v>1.4028374360158311</v>
      </c>
      <c r="F1808" s="13">
        <v>1.2219084636992248</v>
      </c>
      <c r="G1808" s="13">
        <v>1.3590404467205994</v>
      </c>
      <c r="H1808" s="13">
        <v>0.78309057382512259</v>
      </c>
      <c r="I1808" s="13">
        <v>42.159325536503545</v>
      </c>
      <c r="J1808" s="13">
        <v>41.804224859401849</v>
      </c>
      <c r="K1808" s="10">
        <v>49</v>
      </c>
      <c r="L1808" s="13">
        <v>1.0188507889736977</v>
      </c>
      <c r="M1808" s="13">
        <v>0.98044943108147775</v>
      </c>
      <c r="N1808" s="13">
        <v>0.97219127580004294</v>
      </c>
      <c r="O1808" s="13">
        <v>1.0647800776219192</v>
      </c>
    </row>
    <row r="1809" spans="1:15" x14ac:dyDescent="0.3">
      <c r="A1809" s="27"/>
      <c r="B1809" s="10">
        <v>7</v>
      </c>
      <c r="C1809" s="10">
        <v>43</v>
      </c>
      <c r="D1809" s="13">
        <v>1.1568769999999999</v>
      </c>
      <c r="E1809" s="13">
        <v>1.764148218408039</v>
      </c>
      <c r="F1809" s="13">
        <v>1.5366196994391907</v>
      </c>
      <c r="G1809" s="13">
        <v>1.4728195314838157</v>
      </c>
      <c r="H1809" s="13">
        <v>0.75287138413116605</v>
      </c>
      <c r="I1809" s="13">
        <v>42.25708077959802</v>
      </c>
      <c r="J1809" s="13">
        <v>41.690445774638633</v>
      </c>
      <c r="K1809" s="10">
        <v>49</v>
      </c>
      <c r="L1809" s="13">
        <v>1.2812630730017744</v>
      </c>
      <c r="M1809" s="13">
        <v>0.98272280882786089</v>
      </c>
      <c r="N1809" s="13">
        <v>0.96954525057299146</v>
      </c>
      <c r="O1809" s="13">
        <v>1.1075188399473535</v>
      </c>
    </row>
    <row r="1810" spans="1:15" x14ac:dyDescent="0.3">
      <c r="A1810" s="27"/>
      <c r="B1810" s="10">
        <v>7</v>
      </c>
      <c r="C1810" s="10">
        <v>45</v>
      </c>
      <c r="D1810" s="13">
        <v>1.0021389999999999</v>
      </c>
      <c r="E1810" s="13">
        <v>1.4076696503114059</v>
      </c>
      <c r="F1810" s="13">
        <v>1.2261174499969818</v>
      </c>
      <c r="G1810" s="13">
        <v>1.2388136262548584</v>
      </c>
      <c r="H1810" s="13">
        <v>0.81732708396121978</v>
      </c>
      <c r="I1810" s="13">
        <v>42.039896786016598</v>
      </c>
      <c r="J1810" s="13">
        <v>41.924451679867587</v>
      </c>
      <c r="K1810" s="10">
        <v>49</v>
      </c>
      <c r="L1810" s="13">
        <v>1.0223603227380083</v>
      </c>
      <c r="M1810" s="13">
        <v>0.93421992857814662</v>
      </c>
      <c r="N1810" s="13">
        <v>0.93165448177483523</v>
      </c>
      <c r="O1810" s="13">
        <v>1.0201781616502386</v>
      </c>
    </row>
    <row r="1811" spans="1:15" x14ac:dyDescent="0.3">
      <c r="A1811" s="27"/>
      <c r="B1811" s="10">
        <v>7</v>
      </c>
      <c r="C1811" s="10">
        <v>42</v>
      </c>
      <c r="D1811" s="13">
        <v>0.83635300000000001</v>
      </c>
      <c r="E1811" s="13">
        <v>1.0804171613371738</v>
      </c>
      <c r="F1811" s="13">
        <v>0.94107188749765092</v>
      </c>
      <c r="G1811" s="13">
        <v>1.6985915492957746</v>
      </c>
      <c r="H1811" s="13">
        <v>0.88872381707618242</v>
      </c>
      <c r="I1811" s="13">
        <v>41.080341731170947</v>
      </c>
      <c r="J1811" s="13">
        <v>41.46467375682667</v>
      </c>
      <c r="K1811" s="10">
        <v>49</v>
      </c>
      <c r="L1811" s="13">
        <v>0.78468384788433887</v>
      </c>
      <c r="M1811" s="13">
        <v>0.97810337455168916</v>
      </c>
      <c r="N1811" s="13">
        <v>0.9872541370673017</v>
      </c>
      <c r="O1811" s="13">
        <v>0.93822088027942607</v>
      </c>
    </row>
    <row r="1812" spans="1:15" x14ac:dyDescent="0.3">
      <c r="A1812" s="27"/>
      <c r="B1812" s="10">
        <v>7</v>
      </c>
      <c r="C1812" s="10">
        <v>46</v>
      </c>
      <c r="D1812" s="13">
        <v>1.0943020000000001</v>
      </c>
      <c r="E1812" s="13">
        <v>1.7184752352308663</v>
      </c>
      <c r="F1812" s="13">
        <v>1.496837324608163</v>
      </c>
      <c r="G1812" s="13">
        <v>1.2138652032200592</v>
      </c>
      <c r="H1812" s="13">
        <v>0.73107610426968928</v>
      </c>
      <c r="I1812" s="13">
        <v>42.668602066892113</v>
      </c>
      <c r="J1812" s="13">
        <v>41.949400102902388</v>
      </c>
      <c r="K1812" s="10">
        <v>49</v>
      </c>
      <c r="L1812" s="13">
        <v>1.248091763375903</v>
      </c>
      <c r="M1812" s="13">
        <v>0.92757830580200251</v>
      </c>
      <c r="N1812" s="13">
        <v>0.91194348049787799</v>
      </c>
      <c r="O1812" s="13">
        <v>1.1405368567140541</v>
      </c>
    </row>
    <row r="1813" spans="1:15" x14ac:dyDescent="0.3">
      <c r="A1813" s="27"/>
      <c r="B1813" s="10">
        <v>7</v>
      </c>
      <c r="C1813" s="10">
        <v>44</v>
      </c>
      <c r="D1813" s="13">
        <v>0.78731200000000001</v>
      </c>
      <c r="E1813" s="13">
        <v>1.0358528971326386</v>
      </c>
      <c r="F1813" s="13">
        <v>0.90225523617937553</v>
      </c>
      <c r="G1813" s="13">
        <v>1.6121165592622795</v>
      </c>
      <c r="H1813" s="13">
        <v>0.87260452301046676</v>
      </c>
      <c r="I1813" s="13">
        <v>41.279651779664455</v>
      </c>
      <c r="J1813" s="13">
        <v>41.551148746860171</v>
      </c>
      <c r="K1813" s="10">
        <v>49</v>
      </c>
      <c r="L1813" s="13">
        <v>0.75231777710583514</v>
      </c>
      <c r="M1813" s="13">
        <v>0.93817390408328305</v>
      </c>
      <c r="N1813" s="13">
        <v>0.94434428970136752</v>
      </c>
      <c r="O1813" s="13">
        <v>0.95555228055184616</v>
      </c>
    </row>
    <row r="1814" spans="1:15" x14ac:dyDescent="0.3">
      <c r="A1814" s="27"/>
      <c r="B1814" s="10">
        <v>7</v>
      </c>
      <c r="C1814" s="10">
        <v>42</v>
      </c>
      <c r="D1814" s="13">
        <v>1.0522860000000001</v>
      </c>
      <c r="E1814" s="13">
        <v>1.3086929587545213</v>
      </c>
      <c r="F1814" s="13">
        <v>1.1399061371125856</v>
      </c>
      <c r="G1814" s="13">
        <v>1.3882325730154199</v>
      </c>
      <c r="H1814" s="13">
        <v>0.92313390176621923</v>
      </c>
      <c r="I1814" s="13">
        <v>41.149830114621047</v>
      </c>
      <c r="J1814" s="13">
        <v>41.775032733107025</v>
      </c>
      <c r="K1814" s="10">
        <v>49</v>
      </c>
      <c r="L1814" s="13">
        <v>0.95047567117842435</v>
      </c>
      <c r="M1814" s="13">
        <v>0.97975785987192965</v>
      </c>
      <c r="N1814" s="13">
        <v>0.99464363650254817</v>
      </c>
      <c r="O1814" s="13">
        <v>0.90324842407712758</v>
      </c>
    </row>
    <row r="1815" spans="1:15" x14ac:dyDescent="0.3">
      <c r="A1815" s="27"/>
      <c r="B1815" s="10">
        <v>7</v>
      </c>
      <c r="C1815" s="10">
        <v>44</v>
      </c>
      <c r="D1815" s="13">
        <v>1.5083200000000001</v>
      </c>
      <c r="E1815" s="13">
        <v>2.0553677978667699</v>
      </c>
      <c r="F1815" s="13">
        <v>1.7902796459160799</v>
      </c>
      <c r="G1815" s="13">
        <v>1.1144226713275613</v>
      </c>
      <c r="H1815" s="13">
        <v>0.84250524963556628</v>
      </c>
      <c r="I1815" s="13">
        <v>41.988040581223473</v>
      </c>
      <c r="J1815" s="13">
        <v>42.048842634794887</v>
      </c>
      <c r="K1815" s="10">
        <v>49</v>
      </c>
      <c r="L1815" s="13">
        <v>1.4927696172944576</v>
      </c>
      <c r="M1815" s="13">
        <v>0.95427364957326077</v>
      </c>
      <c r="N1815" s="13">
        <v>0.95565551442715657</v>
      </c>
      <c r="O1815" s="13">
        <v>0.98969026287157724</v>
      </c>
    </row>
    <row r="1816" spans="1:15" x14ac:dyDescent="0.3">
      <c r="A1816" s="27"/>
      <c r="B1816" s="10">
        <v>7</v>
      </c>
      <c r="C1816" s="10">
        <v>42</v>
      </c>
      <c r="D1816" s="13">
        <v>0.76433799999999996</v>
      </c>
      <c r="E1816" s="13">
        <v>1.024696605467228</v>
      </c>
      <c r="F1816" s="13">
        <v>0.89253781143757649</v>
      </c>
      <c r="G1816" s="13">
        <v>1.5942539111302421</v>
      </c>
      <c r="H1816" s="13">
        <v>0.85636483990399237</v>
      </c>
      <c r="I1816" s="13">
        <v>41.411192209541809</v>
      </c>
      <c r="J1816" s="13">
        <v>41.569011394992202</v>
      </c>
      <c r="K1816" s="10">
        <v>49</v>
      </c>
      <c r="L1816" s="13">
        <v>0.74421520137360619</v>
      </c>
      <c r="M1816" s="13">
        <v>0.98598076689385261</v>
      </c>
      <c r="N1816" s="13">
        <v>0.98973836654743341</v>
      </c>
      <c r="O1816" s="13">
        <v>0.9736729056694895</v>
      </c>
    </row>
    <row r="1817" spans="1:15" x14ac:dyDescent="0.3">
      <c r="A1817" s="27"/>
      <c r="B1817" s="10">
        <v>7</v>
      </c>
      <c r="C1817" s="10">
        <v>43</v>
      </c>
      <c r="D1817" s="13">
        <v>0.94341399999999997</v>
      </c>
      <c r="E1817" s="13">
        <v>2.0728616061363154</v>
      </c>
      <c r="F1817" s="13">
        <v>1.8055172150300025</v>
      </c>
      <c r="G1817" s="13">
        <v>1.6323417274741703</v>
      </c>
      <c r="H1817" s="13">
        <v>0.52251731091044906</v>
      </c>
      <c r="I1817" s="13">
        <v>43.710037096152689</v>
      </c>
      <c r="J1817" s="13">
        <v>41.530923578648277</v>
      </c>
      <c r="K1817" s="10">
        <v>49</v>
      </c>
      <c r="L1817" s="13">
        <v>1.5054749956226845</v>
      </c>
      <c r="M1817" s="13">
        <v>1.0165124906082021</v>
      </c>
      <c r="N1817" s="13">
        <v>0.96583543206158784</v>
      </c>
      <c r="O1817" s="13">
        <v>1.5957734309886058</v>
      </c>
    </row>
    <row r="1818" spans="1:15" x14ac:dyDescent="0.3">
      <c r="A1818" s="27"/>
      <c r="B1818" s="10">
        <v>7</v>
      </c>
      <c r="C1818" s="10">
        <v>41</v>
      </c>
      <c r="D1818" s="13">
        <v>0.59177999999999997</v>
      </c>
      <c r="E1818" s="13">
        <v>0.95944893910414775</v>
      </c>
      <c r="F1818" s="13">
        <v>0.83570537047271254</v>
      </c>
      <c r="G1818" s="13">
        <v>2.0660345999809611</v>
      </c>
      <c r="H1818" s="13">
        <v>0.70812037460673805</v>
      </c>
      <c r="I1818" s="13">
        <v>41.977122777771875</v>
      </c>
      <c r="J1818" s="13">
        <v>41.097230706141488</v>
      </c>
      <c r="K1818" s="10">
        <v>49</v>
      </c>
      <c r="L1818" s="13">
        <v>0.69682721852826779</v>
      </c>
      <c r="M1818" s="13">
        <v>1.0238322628724847</v>
      </c>
      <c r="N1818" s="13">
        <v>1.0023714806375972</v>
      </c>
      <c r="O1818" s="13">
        <v>1.177510592666646</v>
      </c>
    </row>
    <row r="1819" spans="1:15" x14ac:dyDescent="0.3">
      <c r="A1819" s="27"/>
      <c r="B1819" s="10">
        <v>7</v>
      </c>
      <c r="C1819" s="10">
        <v>43</v>
      </c>
      <c r="D1819" s="13">
        <v>1.086946</v>
      </c>
      <c r="E1819" s="13">
        <v>1.3498673145123332</v>
      </c>
      <c r="F1819" s="13">
        <v>1.1757700886269686</v>
      </c>
      <c r="G1819" s="13">
        <v>1.3112353705294038</v>
      </c>
      <c r="H1819" s="13">
        <v>0.92445454303851615</v>
      </c>
      <c r="I1819" s="13">
        <v>41.217582828200982</v>
      </c>
      <c r="J1819" s="13">
        <v>41.852029935593045</v>
      </c>
      <c r="K1819" s="10">
        <v>49</v>
      </c>
      <c r="L1819" s="13">
        <v>0.98037972404464457</v>
      </c>
      <c r="M1819" s="13">
        <v>0.9585484378651391</v>
      </c>
      <c r="N1819" s="13">
        <v>0.97330302175797778</v>
      </c>
      <c r="O1819" s="13">
        <v>0.9019580770752591</v>
      </c>
    </row>
    <row r="1820" spans="1:15" x14ac:dyDescent="0.3">
      <c r="A1820" s="27"/>
      <c r="B1820" s="10">
        <v>7</v>
      </c>
      <c r="C1820" s="10">
        <v>43</v>
      </c>
      <c r="D1820" s="13">
        <v>1.0069980000000001</v>
      </c>
      <c r="E1820" s="13">
        <v>1.4042043787957321</v>
      </c>
      <c r="F1820" s="13">
        <v>1.2230991069692656</v>
      </c>
      <c r="G1820" s="13">
        <v>1.1176248279373593</v>
      </c>
      <c r="H1820" s="13">
        <v>0.8233167649801123</v>
      </c>
      <c r="I1820" s="13">
        <v>42.119157817201852</v>
      </c>
      <c r="J1820" s="13">
        <v>42.045640478185085</v>
      </c>
      <c r="K1820" s="10">
        <v>49</v>
      </c>
      <c r="L1820" s="13">
        <v>1.0198435702425948</v>
      </c>
      <c r="M1820" s="13">
        <v>0.97951529807446169</v>
      </c>
      <c r="N1820" s="13">
        <v>0.97780559251593224</v>
      </c>
      <c r="O1820" s="13">
        <v>1.0127563016436922</v>
      </c>
    </row>
    <row r="1821" spans="1:15" x14ac:dyDescent="0.3">
      <c r="A1821" s="27"/>
      <c r="B1821" s="10">
        <v>7</v>
      </c>
      <c r="C1821" s="10">
        <v>40</v>
      </c>
      <c r="D1821" s="13">
        <v>1.231187</v>
      </c>
      <c r="E1821" s="13">
        <v>1.5398004453686336</v>
      </c>
      <c r="F1821" s="13">
        <v>1.341206862818948</v>
      </c>
      <c r="G1821" s="13">
        <v>1.479283006123544</v>
      </c>
      <c r="H1821" s="13">
        <v>0.91796950502645935</v>
      </c>
      <c r="I1821" s="13">
        <v>41.094930458691238</v>
      </c>
      <c r="J1821" s="13">
        <v>41.683982299998902</v>
      </c>
      <c r="K1821" s="10">
        <v>49</v>
      </c>
      <c r="L1821" s="13">
        <v>1.118324089697432</v>
      </c>
      <c r="M1821" s="13">
        <v>1.027373261467281</v>
      </c>
      <c r="N1821" s="13">
        <v>1.0420995574999725</v>
      </c>
      <c r="O1821" s="13">
        <v>0.9083300016142406</v>
      </c>
    </row>
    <row r="1822" spans="1:15" x14ac:dyDescent="0.3">
      <c r="A1822" s="27"/>
      <c r="B1822" s="10">
        <v>7</v>
      </c>
      <c r="C1822" s="10">
        <v>43</v>
      </c>
      <c r="D1822" s="13">
        <v>1.0905990000000001</v>
      </c>
      <c r="E1822" s="13">
        <v>1.7574284229005726</v>
      </c>
      <c r="F1822" s="13">
        <v>1.5307665800441017</v>
      </c>
      <c r="G1822" s="13">
        <v>1.1593209812917011</v>
      </c>
      <c r="H1822" s="13">
        <v>0.71245284174454582</v>
      </c>
      <c r="I1822" s="13">
        <v>42.853509126496476</v>
      </c>
      <c r="J1822" s="13">
        <v>42.003944324830748</v>
      </c>
      <c r="K1822" s="10">
        <v>49</v>
      </c>
      <c r="L1822" s="13">
        <v>1.2763826294245282</v>
      </c>
      <c r="M1822" s="13">
        <v>0.99659323549991807</v>
      </c>
      <c r="N1822" s="13">
        <v>0.97683591453094765</v>
      </c>
      <c r="O1822" s="13">
        <v>1.1703500823167159</v>
      </c>
    </row>
    <row r="1823" spans="1:15" x14ac:dyDescent="0.3">
      <c r="A1823" s="27"/>
      <c r="B1823" s="10">
        <v>7</v>
      </c>
      <c r="C1823" s="10">
        <v>41</v>
      </c>
      <c r="D1823" s="13">
        <v>1.2156130000000001</v>
      </c>
      <c r="E1823" s="13">
        <v>1.6154373978525367</v>
      </c>
      <c r="F1823" s="13">
        <v>1.4070886464352887</v>
      </c>
      <c r="G1823" s="13">
        <v>1.1886943032265391</v>
      </c>
      <c r="H1823" s="13">
        <v>0.8639206940370302</v>
      </c>
      <c r="I1823" s="13">
        <v>41.763860838514248</v>
      </c>
      <c r="J1823" s="13">
        <v>41.974571002895907</v>
      </c>
      <c r="K1823" s="10">
        <v>49</v>
      </c>
      <c r="L1823" s="13">
        <v>1.1732575885728649</v>
      </c>
      <c r="M1823" s="13">
        <v>1.018630752158884</v>
      </c>
      <c r="N1823" s="13">
        <v>1.0237700244608758</v>
      </c>
      <c r="O1823" s="13">
        <v>0.96515715821800596</v>
      </c>
    </row>
    <row r="1824" spans="1:15" x14ac:dyDescent="0.3">
      <c r="A1824" s="27"/>
      <c r="B1824" s="10">
        <v>7</v>
      </c>
      <c r="C1824" s="10">
        <v>44</v>
      </c>
      <c r="D1824" s="13">
        <v>0.955538</v>
      </c>
      <c r="E1824" s="13">
        <v>1.5155381853267924</v>
      </c>
      <c r="F1824" s="13">
        <v>1.3200737934179807</v>
      </c>
      <c r="G1824" s="13">
        <v>1.8658340639453681</v>
      </c>
      <c r="H1824" s="13">
        <v>0.72385195794690238</v>
      </c>
      <c r="I1824" s="13">
        <v>42.067202230426311</v>
      </c>
      <c r="J1824" s="13">
        <v>41.297431242177076</v>
      </c>
      <c r="K1824" s="10">
        <v>49</v>
      </c>
      <c r="L1824" s="13">
        <v>1.1007029297887538</v>
      </c>
      <c r="M1824" s="13">
        <v>0.95607277796423429</v>
      </c>
      <c r="N1824" s="13">
        <v>0.93857798277675175</v>
      </c>
      <c r="O1824" s="13">
        <v>1.1519195780688511</v>
      </c>
    </row>
    <row r="1825" spans="1:15" x14ac:dyDescent="0.3">
      <c r="A1825" s="27"/>
      <c r="B1825" s="10">
        <v>7</v>
      </c>
      <c r="C1825" s="10">
        <v>42</v>
      </c>
      <c r="D1825" s="13">
        <v>1.2466710000000001</v>
      </c>
      <c r="E1825" s="13">
        <v>1.8132384623842426</v>
      </c>
      <c r="F1825" s="13">
        <v>1.579378598695502</v>
      </c>
      <c r="G1825" s="13">
        <v>1.8798516449911054</v>
      </c>
      <c r="H1825" s="13">
        <v>0.78934272063056699</v>
      </c>
      <c r="I1825" s="13">
        <v>41.594749310594928</v>
      </c>
      <c r="J1825" s="13">
        <v>41.283413661131341</v>
      </c>
      <c r="K1825" s="10">
        <v>49</v>
      </c>
      <c r="L1825" s="13">
        <v>1.3169162659676783</v>
      </c>
      <c r="M1825" s="13">
        <v>0.99035117406178397</v>
      </c>
      <c r="N1825" s="13">
        <v>0.98293842050312719</v>
      </c>
      <c r="O1825" s="13">
        <v>1.0563462741715162</v>
      </c>
    </row>
    <row r="1826" spans="1:15" x14ac:dyDescent="0.3">
      <c r="A1826" s="27"/>
      <c r="B1826" s="10">
        <v>7</v>
      </c>
      <c r="C1826" s="10">
        <v>43</v>
      </c>
      <c r="D1826" s="13">
        <v>0.99280199999999996</v>
      </c>
      <c r="E1826" s="13">
        <v>1.3095086714162076</v>
      </c>
      <c r="F1826" s="13">
        <v>1.1406166443885335</v>
      </c>
      <c r="G1826" s="13">
        <v>1.8868110751361755</v>
      </c>
      <c r="H1826" s="13">
        <v>0.87040812957119817</v>
      </c>
      <c r="I1826" s="13">
        <v>41.020332017865442</v>
      </c>
      <c r="J1826" s="13">
        <v>41.276454230986275</v>
      </c>
      <c r="K1826" s="10">
        <v>49</v>
      </c>
      <c r="L1826" s="13">
        <v>0.95106810581667822</v>
      </c>
      <c r="M1826" s="13">
        <v>0.95396120971780096</v>
      </c>
      <c r="N1826" s="13">
        <v>0.95991754025549481</v>
      </c>
      <c r="O1826" s="13">
        <v>0.95796352728608347</v>
      </c>
    </row>
    <row r="1827" spans="1:15" x14ac:dyDescent="0.3">
      <c r="A1827" s="27"/>
      <c r="B1827" s="10">
        <v>8</v>
      </c>
      <c r="C1827" s="10">
        <v>46</v>
      </c>
      <c r="D1827" s="13">
        <v>1.2633989999999999</v>
      </c>
      <c r="E1827" s="13">
        <v>1.5640307437669896</v>
      </c>
      <c r="F1827" s="13">
        <v>1.4081223975847548</v>
      </c>
      <c r="G1827" s="13">
        <v>1.3334661709287625</v>
      </c>
      <c r="H1827" s="13">
        <v>0.89722243049823802</v>
      </c>
      <c r="I1827" s="13">
        <v>46.15528821415657</v>
      </c>
      <c r="J1827" s="13">
        <v>46.496332964264923</v>
      </c>
      <c r="K1827" s="10">
        <v>64</v>
      </c>
      <c r="L1827" s="13">
        <v>1.2033699060992167</v>
      </c>
      <c r="M1827" s="13">
        <v>1.0033758307425342</v>
      </c>
      <c r="N1827" s="13">
        <v>1.0107898470492374</v>
      </c>
      <c r="O1827" s="13">
        <v>0.95248603655631892</v>
      </c>
    </row>
    <row r="1828" spans="1:15" x14ac:dyDescent="0.3">
      <c r="A1828" s="27"/>
      <c r="B1828" s="10">
        <v>8</v>
      </c>
      <c r="C1828" s="10">
        <v>47</v>
      </c>
      <c r="D1828" s="13">
        <v>0.85853400000000002</v>
      </c>
      <c r="E1828" s="13">
        <v>1.2293498016342694</v>
      </c>
      <c r="F1828" s="13">
        <v>1.1068036846758347</v>
      </c>
      <c r="G1828" s="13">
        <v>1.2201183465387673</v>
      </c>
      <c r="H1828" s="13">
        <v>0.77568769591822517</v>
      </c>
      <c r="I1828" s="13">
        <v>47.354261739576664</v>
      </c>
      <c r="J1828" s="13">
        <v>46.72302861304491</v>
      </c>
      <c r="K1828" s="10">
        <v>64</v>
      </c>
      <c r="L1828" s="13">
        <v>0.94586539379184875</v>
      </c>
      <c r="M1828" s="13">
        <v>1.00753748382078</v>
      </c>
      <c r="N1828" s="13">
        <v>0.99410699176691297</v>
      </c>
      <c r="O1828" s="13">
        <v>1.1017215320439828</v>
      </c>
    </row>
    <row r="1829" spans="1:15" x14ac:dyDescent="0.3">
      <c r="A1829" s="27"/>
      <c r="B1829" s="10">
        <v>8</v>
      </c>
      <c r="C1829" s="10">
        <v>47</v>
      </c>
      <c r="D1829" s="13">
        <v>0.83524200000000004</v>
      </c>
      <c r="E1829" s="13">
        <v>1.0453848497049445</v>
      </c>
      <c r="F1829" s="13">
        <v>0.94117703685280552</v>
      </c>
      <c r="G1829" s="13">
        <v>1.9786878641922565</v>
      </c>
      <c r="H1829" s="13">
        <v>0.88744409106384403</v>
      </c>
      <c r="I1829" s="13">
        <v>44.943071543104736</v>
      </c>
      <c r="J1829" s="13">
        <v>45.205889577737935</v>
      </c>
      <c r="K1829" s="10">
        <v>64</v>
      </c>
      <c r="L1829" s="13">
        <v>0.8043222126165559</v>
      </c>
      <c r="M1829" s="13">
        <v>0.95623556474690929</v>
      </c>
      <c r="N1829" s="13">
        <v>0.96182743782421143</v>
      </c>
      <c r="O1829" s="13">
        <v>0.96298104335815948</v>
      </c>
    </row>
    <row r="1830" spans="1:15" x14ac:dyDescent="0.3">
      <c r="A1830" s="27"/>
      <c r="B1830" s="10">
        <v>8</v>
      </c>
      <c r="C1830" s="10">
        <v>44</v>
      </c>
      <c r="D1830" s="13">
        <v>1.1710719999999999</v>
      </c>
      <c r="E1830" s="13">
        <v>1.7435217933996463</v>
      </c>
      <c r="F1830" s="13">
        <v>1.5697211181732003</v>
      </c>
      <c r="G1830" s="13">
        <v>1.6912617833950143</v>
      </c>
      <c r="H1830" s="13">
        <v>0.74603825255460821</v>
      </c>
      <c r="I1830" s="13">
        <v>46.64917041277311</v>
      </c>
      <c r="J1830" s="13">
        <v>45.78074173933242</v>
      </c>
      <c r="K1830" s="10">
        <v>64</v>
      </c>
      <c r="L1830" s="13">
        <v>1.341470853540873</v>
      </c>
      <c r="M1830" s="13">
        <v>1.0602084184721161</v>
      </c>
      <c r="N1830" s="13">
        <v>1.040471403166646</v>
      </c>
      <c r="O1830" s="13">
        <v>1.1455067267775791</v>
      </c>
    </row>
    <row r="1831" spans="1:15" x14ac:dyDescent="0.3">
      <c r="A1831" s="27"/>
      <c r="B1831" s="10">
        <v>8</v>
      </c>
      <c r="C1831" s="10">
        <v>49</v>
      </c>
      <c r="D1831" s="13">
        <v>1.1761490000000001</v>
      </c>
      <c r="E1831" s="13">
        <v>1.5863279077759078</v>
      </c>
      <c r="F1831" s="13">
        <v>1.4281968981460149</v>
      </c>
      <c r="G1831" s="13">
        <v>1.5484242098634593</v>
      </c>
      <c r="H1831" s="13">
        <v>0.82352020336047105</v>
      </c>
      <c r="I1831" s="13">
        <v>46.314989953389315</v>
      </c>
      <c r="J1831" s="13">
        <v>46.06641688639553</v>
      </c>
      <c r="K1831" s="10">
        <v>64</v>
      </c>
      <c r="L1831" s="13">
        <v>1.2205254104053957</v>
      </c>
      <c r="M1831" s="13">
        <v>0.94520387659978189</v>
      </c>
      <c r="N1831" s="13">
        <v>0.94013095686521486</v>
      </c>
      <c r="O1831" s="13">
        <v>1.0377302624118165</v>
      </c>
    </row>
    <row r="1832" spans="1:15" x14ac:dyDescent="0.3">
      <c r="A1832" s="27"/>
      <c r="B1832" s="10">
        <v>8</v>
      </c>
      <c r="C1832" s="10">
        <v>48</v>
      </c>
      <c r="D1832" s="13">
        <v>0.86888699999999996</v>
      </c>
      <c r="E1832" s="13">
        <v>1.1597545690663467</v>
      </c>
      <c r="F1832" s="13">
        <v>1.0441459612681852</v>
      </c>
      <c r="G1832" s="13">
        <v>1.348790507560188</v>
      </c>
      <c r="H1832" s="13">
        <v>0.83215089865853487</v>
      </c>
      <c r="I1832" s="13">
        <v>46.645211795611345</v>
      </c>
      <c r="J1832" s="13">
        <v>46.46568429100207</v>
      </c>
      <c r="K1832" s="10">
        <v>64</v>
      </c>
      <c r="L1832" s="13">
        <v>0.89231861485929109</v>
      </c>
      <c r="M1832" s="13">
        <v>0.97177524574190299</v>
      </c>
      <c r="N1832" s="13">
        <v>0.96803508939587646</v>
      </c>
      <c r="O1832" s="13">
        <v>1.0269673903042527</v>
      </c>
    </row>
    <row r="1833" spans="1:15" x14ac:dyDescent="0.3">
      <c r="A1833" s="27"/>
      <c r="B1833" s="10">
        <v>8</v>
      </c>
      <c r="C1833" s="10">
        <v>48</v>
      </c>
      <c r="D1833" s="13">
        <v>1.424237</v>
      </c>
      <c r="E1833" s="13">
        <v>1.7363606222304169</v>
      </c>
      <c r="F1833" s="13">
        <v>1.5632737989267493</v>
      </c>
      <c r="G1833" s="13">
        <v>1.4141594553900585</v>
      </c>
      <c r="H1833" s="13">
        <v>0.91106049431506897</v>
      </c>
      <c r="I1833" s="13">
        <v>45.88319713469933</v>
      </c>
      <c r="J1833" s="13">
        <v>46.334946395342328</v>
      </c>
      <c r="K1833" s="10">
        <v>64</v>
      </c>
      <c r="L1833" s="13">
        <v>1.3359610271440336</v>
      </c>
      <c r="M1833" s="13">
        <v>0.95589994030623604</v>
      </c>
      <c r="N1833" s="13">
        <v>0.9653113832362985</v>
      </c>
      <c r="O1833" s="13">
        <v>0.9380187617257757</v>
      </c>
    </row>
    <row r="1834" spans="1:15" x14ac:dyDescent="0.3">
      <c r="A1834" s="27"/>
      <c r="B1834" s="10">
        <v>8</v>
      </c>
      <c r="C1834" s="10">
        <v>48</v>
      </c>
      <c r="D1834" s="13">
        <v>1.405076</v>
      </c>
      <c r="E1834" s="13">
        <v>1.7037412299397392</v>
      </c>
      <c r="F1834" s="13">
        <v>1.5339060278243228</v>
      </c>
      <c r="G1834" s="13">
        <v>1.6646355212297039</v>
      </c>
      <c r="H1834" s="13">
        <v>0.91601178593250976</v>
      </c>
      <c r="I1834" s="13">
        <v>45.342634670080514</v>
      </c>
      <c r="J1834" s="13">
        <v>45.833994263663037</v>
      </c>
      <c r="K1834" s="10">
        <v>64</v>
      </c>
      <c r="L1834" s="13">
        <v>1.3108635696968067</v>
      </c>
      <c r="M1834" s="13">
        <v>0.94463822229334404</v>
      </c>
      <c r="N1834" s="13">
        <v>0.95487488049297997</v>
      </c>
      <c r="O1834" s="13">
        <v>0.93294851644808308</v>
      </c>
    </row>
    <row r="1835" spans="1:15" x14ac:dyDescent="0.3">
      <c r="A1835" s="27"/>
      <c r="B1835" s="10">
        <v>8</v>
      </c>
      <c r="C1835" s="10">
        <v>43</v>
      </c>
      <c r="D1835" s="13">
        <v>0.99392199999999997</v>
      </c>
      <c r="E1835" s="13">
        <v>1.222041783723802</v>
      </c>
      <c r="F1835" s="13">
        <v>1.1002241569122724</v>
      </c>
      <c r="G1835" s="13">
        <v>1.3397853565253799</v>
      </c>
      <c r="H1835" s="13">
        <v>0.90338136438432293</v>
      </c>
      <c r="I1835" s="13">
        <v>46.093378371874657</v>
      </c>
      <c r="J1835" s="13">
        <v>46.483694593071689</v>
      </c>
      <c r="K1835" s="10">
        <v>64</v>
      </c>
      <c r="L1835" s="13">
        <v>0.9402425830755391</v>
      </c>
      <c r="M1835" s="13">
        <v>1.0719390319040618</v>
      </c>
      <c r="N1835" s="13">
        <v>1.0810161533272487</v>
      </c>
      <c r="O1835" s="13">
        <v>0.94599232442338443</v>
      </c>
    </row>
    <row r="1836" spans="1:15" x14ac:dyDescent="0.3">
      <c r="A1836" s="27"/>
      <c r="B1836" s="10">
        <v>8</v>
      </c>
      <c r="C1836" s="10">
        <v>48</v>
      </c>
      <c r="D1836" s="13">
        <v>0.78185300000000002</v>
      </c>
      <c r="E1836" s="13">
        <v>1.439205991726086</v>
      </c>
      <c r="F1836" s="13">
        <v>1.2957406366620641</v>
      </c>
      <c r="G1836" s="13">
        <v>1.4716682522828932</v>
      </c>
      <c r="H1836" s="13">
        <v>0.60340239232916126</v>
      </c>
      <c r="I1836" s="13">
        <v>48.229444356800926</v>
      </c>
      <c r="J1836" s="13">
        <v>46.219928801556662</v>
      </c>
      <c r="K1836" s="10">
        <v>64</v>
      </c>
      <c r="L1836" s="13">
        <v>1.1073293706168152</v>
      </c>
      <c r="M1836" s="13">
        <v>1.004780090766686</v>
      </c>
      <c r="N1836" s="13">
        <v>0.96291518336576376</v>
      </c>
      <c r="O1836" s="13">
        <v>1.4162884463151195</v>
      </c>
    </row>
    <row r="1837" spans="1:15" x14ac:dyDescent="0.3">
      <c r="A1837" s="27"/>
      <c r="B1837" s="10">
        <v>8</v>
      </c>
      <c r="C1837" s="10">
        <v>46</v>
      </c>
      <c r="D1837" s="13">
        <v>0.81314500000000001</v>
      </c>
      <c r="E1837" s="13">
        <v>1.1542958661386069</v>
      </c>
      <c r="F1837" s="13">
        <v>1.0392314019572864</v>
      </c>
      <c r="G1837" s="13">
        <v>1.3470176381171277</v>
      </c>
      <c r="H1837" s="13">
        <v>0.78244845033408761</v>
      </c>
      <c r="I1837" s="13">
        <v>47.046377121093045</v>
      </c>
      <c r="J1837" s="13">
        <v>46.469230029888195</v>
      </c>
      <c r="K1837" s="10">
        <v>64</v>
      </c>
      <c r="L1837" s="13">
        <v>0.88811867259104849</v>
      </c>
      <c r="M1837" s="13">
        <v>1.022747328719414</v>
      </c>
      <c r="N1837" s="13">
        <v>1.0102006528236565</v>
      </c>
      <c r="O1837" s="13">
        <v>1.0922020950642854</v>
      </c>
    </row>
    <row r="1838" spans="1:15" x14ac:dyDescent="0.3">
      <c r="A1838" s="27"/>
      <c r="B1838" s="10">
        <v>8</v>
      </c>
      <c r="C1838" s="10">
        <v>46</v>
      </c>
      <c r="D1838" s="13">
        <v>1.0538350000000001</v>
      </c>
      <c r="E1838" s="13">
        <v>1.2754840600026414</v>
      </c>
      <c r="F1838" s="13">
        <v>1.1483391102186873</v>
      </c>
      <c r="G1838" s="13">
        <v>1.1866104371724644</v>
      </c>
      <c r="H1838" s="13">
        <v>0.91770365619552041</v>
      </c>
      <c r="I1838" s="13">
        <v>46.285149876090905</v>
      </c>
      <c r="J1838" s="13">
        <v>46.790044431777517</v>
      </c>
      <c r="K1838" s="10">
        <v>64</v>
      </c>
      <c r="L1838" s="13">
        <v>0.98136122939607229</v>
      </c>
      <c r="M1838" s="13">
        <v>1.0061989103498024</v>
      </c>
      <c r="N1838" s="13">
        <v>1.0171748789516852</v>
      </c>
      <c r="O1838" s="13">
        <v>0.93122854089688822</v>
      </c>
    </row>
    <row r="1839" spans="1:15" x14ac:dyDescent="0.3">
      <c r="A1839" s="27"/>
      <c r="B1839" s="10">
        <v>9</v>
      </c>
      <c r="C1839" s="10">
        <v>53</v>
      </c>
      <c r="D1839" s="13">
        <v>0.97738800000000003</v>
      </c>
      <c r="E1839" s="13">
        <v>1.270756923903855</v>
      </c>
      <c r="F1839" s="13">
        <v>1.1700182138633979</v>
      </c>
      <c r="G1839" s="13">
        <v>1.8331401772466103</v>
      </c>
      <c r="H1839" s="13">
        <v>0.8353613545661539</v>
      </c>
      <c r="I1839" s="13">
        <v>49.982327277164785</v>
      </c>
      <c r="J1839" s="13">
        <v>49.663844774382618</v>
      </c>
      <c r="K1839" s="10">
        <v>81</v>
      </c>
      <c r="L1839" s="13">
        <v>1.0187913698946596</v>
      </c>
      <c r="M1839" s="13">
        <v>0.9430627788144299</v>
      </c>
      <c r="N1839" s="13">
        <v>0.93705367498835124</v>
      </c>
      <c r="O1839" s="13">
        <v>1.0423612423056754</v>
      </c>
    </row>
    <row r="1840" spans="1:15" x14ac:dyDescent="0.3">
      <c r="A1840" s="27"/>
      <c r="B1840" s="10">
        <v>9</v>
      </c>
      <c r="C1840" s="10">
        <v>51</v>
      </c>
      <c r="D1840" s="13">
        <v>1.5017419999999999</v>
      </c>
      <c r="E1840" s="13">
        <v>1.8541673124438911</v>
      </c>
      <c r="F1840" s="13">
        <v>1.7071789941107849</v>
      </c>
      <c r="G1840" s="13">
        <v>1.2052581916488503</v>
      </c>
      <c r="H1840" s="13">
        <v>0.87966288548566018</v>
      </c>
      <c r="I1840" s="13">
        <v>51.467259455682509</v>
      </c>
      <c r="J1840" s="13">
        <v>51.547490731175898</v>
      </c>
      <c r="K1840" s="10">
        <v>81</v>
      </c>
      <c r="L1840" s="13">
        <v>1.48652320575633</v>
      </c>
      <c r="M1840" s="13">
        <v>1.0091619501114217</v>
      </c>
      <c r="N1840" s="13">
        <v>1.010735112375998</v>
      </c>
      <c r="O1840" s="13">
        <v>0.98986590623178294</v>
      </c>
    </row>
    <row r="1841" spans="1:19" x14ac:dyDescent="0.3">
      <c r="A1841" s="27"/>
      <c r="B1841" s="10">
        <v>9</v>
      </c>
      <c r="C1841" s="10">
        <v>52</v>
      </c>
      <c r="D1841" s="13">
        <v>1.618738</v>
      </c>
      <c r="E1841" s="13">
        <v>2.065307649063767</v>
      </c>
      <c r="F1841" s="13">
        <v>1.9015812711155688</v>
      </c>
      <c r="G1841" s="13">
        <v>1.0734116203887094</v>
      </c>
      <c r="H1841" s="13">
        <v>0.85125890993360598</v>
      </c>
      <c r="I1841" s="13">
        <v>52.118434949431418</v>
      </c>
      <c r="J1841" s="13">
        <v>51.943030444956321</v>
      </c>
      <c r="K1841" s="10">
        <v>81</v>
      </c>
      <c r="L1841" s="13">
        <v>1.6557986578421284</v>
      </c>
      <c r="M1841" s="13">
        <v>1.0022775951813734</v>
      </c>
      <c r="N1841" s="13">
        <v>0.9989044316337754</v>
      </c>
      <c r="O1841" s="13">
        <v>1.0228947846051235</v>
      </c>
    </row>
    <row r="1842" spans="1:19" x14ac:dyDescent="0.3">
      <c r="A1842" s="27"/>
      <c r="B1842" s="10">
        <v>9</v>
      </c>
      <c r="C1842" s="10">
        <v>50</v>
      </c>
      <c r="D1842" s="13">
        <v>0.77675000000000005</v>
      </c>
      <c r="E1842" s="13">
        <v>1.0420309897031736</v>
      </c>
      <c r="F1842" s="13">
        <v>0.95942442998253541</v>
      </c>
      <c r="G1842" s="13">
        <v>1.5924861026203982</v>
      </c>
      <c r="H1842" s="13">
        <v>0.80959998070315908</v>
      </c>
      <c r="I1842" s="13">
        <v>50.93614186581037</v>
      </c>
      <c r="J1842" s="13">
        <v>50.385806998261252</v>
      </c>
      <c r="K1842" s="10">
        <v>81</v>
      </c>
      <c r="L1842" s="13">
        <v>0.83541719073309229</v>
      </c>
      <c r="M1842" s="13">
        <v>1.0187228373162074</v>
      </c>
      <c r="N1842" s="13">
        <v>1.007716139965225</v>
      </c>
      <c r="O1842" s="13">
        <v>1.0755290514748532</v>
      </c>
    </row>
    <row r="1843" spans="1:19" x14ac:dyDescent="0.3">
      <c r="A1843" s="27"/>
      <c r="B1843" s="10">
        <v>9</v>
      </c>
      <c r="C1843" s="10">
        <v>53</v>
      </c>
      <c r="D1843" s="13">
        <v>1.1949939999999999</v>
      </c>
      <c r="E1843" s="13">
        <v>1.4360525847527932</v>
      </c>
      <c r="F1843" s="13">
        <v>1.3222101321035202</v>
      </c>
      <c r="G1843" s="13">
        <v>1.5306332064913568</v>
      </c>
      <c r="H1843" s="13">
        <v>0.9037852388098625</v>
      </c>
      <c r="I1843" s="13">
        <v>50.274033231237169</v>
      </c>
      <c r="J1843" s="13">
        <v>50.571365686648377</v>
      </c>
      <c r="K1843" s="10">
        <v>81</v>
      </c>
      <c r="L1843" s="13">
        <v>1.1513122238724531</v>
      </c>
      <c r="M1843" s="13">
        <v>0.94856666474032392</v>
      </c>
      <c r="N1843" s="13">
        <v>0.95417671106883728</v>
      </c>
      <c r="O1843" s="13">
        <v>0.96344602891098474</v>
      </c>
    </row>
    <row r="1844" spans="1:19" x14ac:dyDescent="0.3">
      <c r="A1844" s="27"/>
      <c r="B1844" s="10">
        <v>9</v>
      </c>
      <c r="C1844" s="10">
        <v>54</v>
      </c>
      <c r="D1844" s="13">
        <v>1.3324780000000001</v>
      </c>
      <c r="E1844" s="13">
        <v>1.7675989601739288</v>
      </c>
      <c r="F1844" s="13">
        <v>1.627473310832791</v>
      </c>
      <c r="G1844" s="13">
        <v>1.1004028066546239</v>
      </c>
      <c r="H1844" s="13">
        <v>0.8187403081394683</v>
      </c>
      <c r="I1844" s="13">
        <v>52.330128806780912</v>
      </c>
      <c r="J1844" s="13">
        <v>51.862056886158577</v>
      </c>
      <c r="K1844" s="10">
        <v>81</v>
      </c>
      <c r="L1844" s="13">
        <v>1.4171196175959</v>
      </c>
      <c r="M1844" s="13">
        <v>0.96907645938483167</v>
      </c>
      <c r="N1844" s="13">
        <v>0.96040846085478848</v>
      </c>
      <c r="O1844" s="13">
        <v>1.0635219625358918</v>
      </c>
    </row>
    <row r="1845" spans="1:19" x14ac:dyDescent="0.3">
      <c r="A1845" s="27"/>
      <c r="B1845" s="10">
        <v>9</v>
      </c>
      <c r="C1845" s="10">
        <v>51</v>
      </c>
      <c r="D1845" s="13">
        <v>1.1170929999999999</v>
      </c>
      <c r="E1845" s="13">
        <v>1.3934359664042901</v>
      </c>
      <c r="F1845" s="13">
        <v>1.282971927893833</v>
      </c>
      <c r="G1845" s="13">
        <v>1.5444148060238458</v>
      </c>
      <c r="H1845" s="13">
        <v>0.87070728182950574</v>
      </c>
      <c r="I1845" s="13">
        <v>50.530390045462909</v>
      </c>
      <c r="J1845" s="13">
        <v>50.530020888050906</v>
      </c>
      <c r="K1845" s="10">
        <v>81</v>
      </c>
      <c r="L1845" s="13">
        <v>1.1171456242885078</v>
      </c>
      <c r="M1845" s="13">
        <v>0.99079196167574335</v>
      </c>
      <c r="N1845" s="13">
        <v>0.9907847232951158</v>
      </c>
      <c r="O1845" s="13">
        <v>1.0000471082430094</v>
      </c>
    </row>
    <row r="1846" spans="1:19" x14ac:dyDescent="0.3">
      <c r="A1846" s="27">
        <v>1</v>
      </c>
      <c r="B1846" s="10">
        <v>4</v>
      </c>
      <c r="C1846" s="10">
        <v>23</v>
      </c>
      <c r="D1846" s="13">
        <v>0.37678200000000001</v>
      </c>
      <c r="E1846" s="13">
        <v>0.74110474341818544</v>
      </c>
      <c r="F1846" s="13">
        <v>0.47180193305542001</v>
      </c>
      <c r="G1846" s="13">
        <v>1.0930450316565437</v>
      </c>
      <c r="H1846" s="13">
        <v>0.79860206921988486</v>
      </c>
      <c r="I1846" s="13">
        <v>26.991681786433549</v>
      </c>
      <c r="J1846" s="13">
        <v>27.140171695966153</v>
      </c>
      <c r="K1846" s="10">
        <v>16</v>
      </c>
      <c r="L1846" s="13">
        <v>0.35926754341082329</v>
      </c>
      <c r="M1846" s="13">
        <v>1.1735513820188499</v>
      </c>
      <c r="N1846" s="13">
        <v>1.1800074650420067</v>
      </c>
      <c r="O1846" s="13">
        <v>0.95351567593681041</v>
      </c>
    </row>
    <row r="1847" spans="1:19" x14ac:dyDescent="0.3">
      <c r="A1847" s="27"/>
      <c r="B1847" s="16">
        <v>4</v>
      </c>
      <c r="C1847" s="16">
        <v>27</v>
      </c>
      <c r="D1847" s="17">
        <v>0.73338999999999999</v>
      </c>
      <c r="E1847" s="17">
        <v>1.2350561806029428</v>
      </c>
      <c r="F1847" s="17">
        <v>0.78626118455661986</v>
      </c>
      <c r="G1847" s="17">
        <v>1.4990879712774905</v>
      </c>
      <c r="H1847" s="17">
        <v>0.93275620672228088</v>
      </c>
      <c r="I1847" s="13">
        <v>27.267151115665857</v>
      </c>
      <c r="J1847" s="13">
        <v>27.952257575208044</v>
      </c>
      <c r="K1847" s="10">
        <v>16</v>
      </c>
      <c r="L1847" s="13">
        <v>0.59872184589324173</v>
      </c>
      <c r="M1847" s="13">
        <v>1.0098944857654022</v>
      </c>
      <c r="N1847" s="13">
        <v>1.0352687990817795</v>
      </c>
      <c r="O1847" s="13">
        <v>0.81637579717918396</v>
      </c>
      <c r="P1847" s="3"/>
      <c r="Q1847" s="3"/>
      <c r="R1847" s="3"/>
      <c r="S1847" s="3"/>
    </row>
    <row r="1848" spans="1:19" x14ac:dyDescent="0.3">
      <c r="A1848" s="27"/>
      <c r="B1848" s="16">
        <v>4</v>
      </c>
      <c r="C1848" s="16">
        <v>26</v>
      </c>
      <c r="D1848" s="17">
        <v>0.370336</v>
      </c>
      <c r="E1848" s="17">
        <v>0.67838684287901396</v>
      </c>
      <c r="F1848" s="17">
        <v>0.43187447749079999</v>
      </c>
      <c r="G1848" s="17">
        <v>1.3273497929041467</v>
      </c>
      <c r="H1848" s="17">
        <v>0.8575084180747613</v>
      </c>
      <c r="I1848" s="13">
        <v>27.224665913509249</v>
      </c>
      <c r="J1848" s="13">
        <v>27.60878121846136</v>
      </c>
      <c r="K1848" s="10">
        <v>16</v>
      </c>
      <c r="L1848" s="13">
        <v>0.32886360084439709</v>
      </c>
      <c r="M1848" s="13">
        <v>1.0471025351349712</v>
      </c>
      <c r="N1848" s="13">
        <v>1.0618762007100524</v>
      </c>
      <c r="O1848" s="13">
        <v>0.88801412999113527</v>
      </c>
      <c r="P1848" s="3"/>
      <c r="Q1848" s="3"/>
      <c r="R1848" s="3"/>
      <c r="S1848" s="3"/>
    </row>
    <row r="1849" spans="1:19" x14ac:dyDescent="0.3">
      <c r="A1849" s="27"/>
      <c r="B1849" s="16">
        <v>4</v>
      </c>
      <c r="C1849" s="16">
        <v>27</v>
      </c>
      <c r="D1849" s="17">
        <v>0.52136199999999999</v>
      </c>
      <c r="E1849" s="17">
        <v>1.167706120470875</v>
      </c>
      <c r="F1849" s="17">
        <v>0.7433848046064</v>
      </c>
      <c r="G1849" s="17">
        <v>3.2683433393213086</v>
      </c>
      <c r="H1849" s="17">
        <v>0.70133529333579203</v>
      </c>
      <c r="I1849" s="13">
        <v>31.731345505299448</v>
      </c>
      <c r="J1849" s="13">
        <v>31.490768311295682</v>
      </c>
      <c r="K1849" s="10">
        <v>16</v>
      </c>
      <c r="L1849" s="13">
        <v>0.56607235758931163</v>
      </c>
      <c r="M1849" s="13">
        <v>1.1752350187147944</v>
      </c>
      <c r="N1849" s="13">
        <v>1.1663247522702105</v>
      </c>
      <c r="O1849" s="13">
        <v>1.0857568399486568</v>
      </c>
      <c r="P1849" s="3"/>
      <c r="Q1849" s="3"/>
      <c r="R1849" s="3"/>
      <c r="S1849" s="3"/>
    </row>
    <row r="1850" spans="1:19" x14ac:dyDescent="0.3">
      <c r="A1850" s="27"/>
      <c r="B1850" s="16">
        <v>4</v>
      </c>
      <c r="C1850" s="16">
        <v>26</v>
      </c>
      <c r="D1850" s="17">
        <v>0.37787300000000001</v>
      </c>
      <c r="E1850" s="17">
        <v>0.8598268137728271</v>
      </c>
      <c r="F1850" s="17">
        <v>0.54738275045959994</v>
      </c>
      <c r="G1850" s="17">
        <v>4.5240221969157037</v>
      </c>
      <c r="H1850" s="17">
        <v>0.69032683197036415</v>
      </c>
      <c r="I1850" s="13">
        <v>34.28673706594995</v>
      </c>
      <c r="J1850" s="13">
        <v>34.002126026484468</v>
      </c>
      <c r="K1850" s="10">
        <v>16</v>
      </c>
      <c r="L1850" s="13">
        <v>0.41682079339844491</v>
      </c>
      <c r="M1850" s="13">
        <v>1.3187206563826903</v>
      </c>
      <c r="N1850" s="13">
        <v>1.3077740779417104</v>
      </c>
      <c r="O1850" s="13">
        <v>1.10307112018706</v>
      </c>
      <c r="P1850" s="3"/>
      <c r="Q1850" s="3"/>
      <c r="R1850" s="3"/>
      <c r="S1850" s="3"/>
    </row>
    <row r="1851" spans="1:19" x14ac:dyDescent="0.3">
      <c r="A1851" s="27"/>
      <c r="B1851" s="16">
        <v>4</v>
      </c>
      <c r="C1851" s="16">
        <v>26</v>
      </c>
      <c r="D1851" s="17">
        <v>0.366118</v>
      </c>
      <c r="E1851" s="17">
        <v>1.2156083277054817</v>
      </c>
      <c r="F1851" s="17">
        <v>0.773880296872</v>
      </c>
      <c r="G1851" s="17">
        <v>5.1516852087673906</v>
      </c>
      <c r="H1851" s="17">
        <v>0.47309383825875595</v>
      </c>
      <c r="I1851" s="13">
        <v>36.410995064499758</v>
      </c>
      <c r="J1851" s="13">
        <v>35.257452050187844</v>
      </c>
      <c r="K1851" s="10">
        <v>16</v>
      </c>
      <c r="L1851" s="13">
        <v>0.58929405259258094</v>
      </c>
      <c r="M1851" s="13">
        <v>1.4004228870961446</v>
      </c>
      <c r="N1851" s="13">
        <v>1.3560558480841478</v>
      </c>
      <c r="O1851" s="13">
        <v>1.60957410614223</v>
      </c>
    </row>
    <row r="1852" spans="1:19" x14ac:dyDescent="0.3">
      <c r="A1852" s="27"/>
      <c r="B1852" s="16">
        <v>4</v>
      </c>
      <c r="C1852" s="16">
        <v>29</v>
      </c>
      <c r="D1852" s="17">
        <v>0.73288399999999998</v>
      </c>
      <c r="E1852" s="17">
        <v>1.1941621718133006</v>
      </c>
      <c r="F1852" s="17">
        <v>0.76022724998975999</v>
      </c>
      <c r="G1852" s="17">
        <v>1.432388634417127</v>
      </c>
      <c r="H1852" s="17">
        <v>0.96403279415447374</v>
      </c>
      <c r="I1852" s="13">
        <v>27.00864609221636</v>
      </c>
      <c r="J1852" s="13">
        <v>27.818858901487317</v>
      </c>
      <c r="K1852" s="10">
        <v>16</v>
      </c>
      <c r="L1852" s="13">
        <v>0.57889753602536509</v>
      </c>
      <c r="M1852" s="13">
        <v>0.93133262386952964</v>
      </c>
      <c r="N1852" s="13">
        <v>0.95927099660301096</v>
      </c>
      <c r="O1852" s="13">
        <v>0.78988971791629381</v>
      </c>
      <c r="P1852" s="2"/>
      <c r="Q1852" s="2"/>
      <c r="R1852" s="2"/>
      <c r="S1852" s="5"/>
    </row>
    <row r="1853" spans="1:19" x14ac:dyDescent="0.3">
      <c r="A1853" s="27"/>
      <c r="B1853" s="16">
        <v>4</v>
      </c>
      <c r="C1853" s="16">
        <v>28</v>
      </c>
      <c r="D1853" s="17">
        <v>0.71287500000000004</v>
      </c>
      <c r="E1853" s="17">
        <v>1.1330415003574146</v>
      </c>
      <c r="F1853" s="17">
        <v>0.72131662204056002</v>
      </c>
      <c r="G1853" s="17">
        <v>1.0216558326912388</v>
      </c>
      <c r="H1853" s="17">
        <v>0.98829692567366723</v>
      </c>
      <c r="I1853" s="13">
        <v>26.090123962687809</v>
      </c>
      <c r="J1853" s="13">
        <v>26.997393298035544</v>
      </c>
      <c r="K1853" s="10">
        <v>16</v>
      </c>
      <c r="L1853" s="13">
        <v>0.54926788693649731</v>
      </c>
      <c r="M1853" s="13">
        <v>0.93179014152456463</v>
      </c>
      <c r="N1853" s="13">
        <v>0.96419261778698373</v>
      </c>
      <c r="O1853" s="13">
        <v>0.77049677283745011</v>
      </c>
      <c r="P1853" s="3"/>
      <c r="Q1853" s="3"/>
      <c r="R1853" s="3"/>
      <c r="S1853" s="3"/>
    </row>
    <row r="1854" spans="1:19" x14ac:dyDescent="0.3">
      <c r="A1854" s="27"/>
      <c r="B1854" s="16">
        <v>4</v>
      </c>
      <c r="C1854" s="16">
        <v>27</v>
      </c>
      <c r="D1854" s="17">
        <v>0.74808799999999998</v>
      </c>
      <c r="E1854" s="17">
        <v>1.549070795487939</v>
      </c>
      <c r="F1854" s="17">
        <v>0.98616909720480006</v>
      </c>
      <c r="G1854" s="17">
        <v>3.6583475109266885</v>
      </c>
      <c r="H1854" s="17">
        <v>0.75857984408595069</v>
      </c>
      <c r="I1854" s="13">
        <v>32.282375645509575</v>
      </c>
      <c r="J1854" s="13">
        <v>32.270776654506442</v>
      </c>
      <c r="K1854" s="10">
        <v>16</v>
      </c>
      <c r="L1854" s="13">
        <v>0.75094764162151151</v>
      </c>
      <c r="M1854" s="13">
        <v>1.1956435424262806</v>
      </c>
      <c r="N1854" s="13">
        <v>1.1952139501669052</v>
      </c>
      <c r="O1854" s="13">
        <v>1.0038226005784232</v>
      </c>
      <c r="P1854" s="3"/>
      <c r="Q1854" s="3"/>
      <c r="R1854" s="3"/>
      <c r="S1854" s="3"/>
    </row>
    <row r="1855" spans="1:19" x14ac:dyDescent="0.3">
      <c r="A1855" s="27"/>
      <c r="B1855" s="16">
        <v>4</v>
      </c>
      <c r="C1855" s="16">
        <v>28</v>
      </c>
      <c r="D1855" s="17">
        <v>0.23985699999999999</v>
      </c>
      <c r="E1855" s="17">
        <v>0.73465919089165976</v>
      </c>
      <c r="F1855" s="17">
        <v>0.46769856687319994</v>
      </c>
      <c r="G1855" s="17">
        <v>3.5633416804429761</v>
      </c>
      <c r="H1855" s="17">
        <v>0.51284527468956043</v>
      </c>
      <c r="I1855" s="13">
        <v>33.075302262127707</v>
      </c>
      <c r="J1855" s="13">
        <v>32.08076499353902</v>
      </c>
      <c r="K1855" s="10">
        <v>16</v>
      </c>
      <c r="L1855" s="13">
        <v>0.35614291380522967</v>
      </c>
      <c r="M1855" s="13">
        <v>1.1812607950759895</v>
      </c>
      <c r="N1855" s="13">
        <v>1.1457416069121078</v>
      </c>
      <c r="O1855" s="13">
        <v>1.4848135089041792</v>
      </c>
      <c r="P1855" s="3"/>
      <c r="Q1855" s="3"/>
      <c r="R1855" s="3"/>
      <c r="S1855" s="3"/>
    </row>
    <row r="1856" spans="1:19" x14ac:dyDescent="0.3">
      <c r="A1856" s="27"/>
      <c r="B1856" s="16">
        <v>4</v>
      </c>
      <c r="C1856" s="16">
        <v>26</v>
      </c>
      <c r="D1856" s="17">
        <v>0.59886300000000003</v>
      </c>
      <c r="E1856" s="17">
        <v>1.5351150614912419</v>
      </c>
      <c r="F1856" s="17">
        <v>0.97728460100460002</v>
      </c>
      <c r="G1856" s="17">
        <v>2.4670144471115552</v>
      </c>
      <c r="H1856" s="17">
        <v>0.61278260128564255</v>
      </c>
      <c r="I1856" s="13">
        <v>30.48289848908054</v>
      </c>
      <c r="J1856" s="13">
        <v>29.888110526876176</v>
      </c>
      <c r="K1856" s="10">
        <v>16</v>
      </c>
      <c r="L1856" s="13">
        <v>0.74418227908130807</v>
      </c>
      <c r="M1856" s="13">
        <v>1.172419172656944</v>
      </c>
      <c r="N1856" s="13">
        <v>1.1495427125721607</v>
      </c>
      <c r="O1856" s="13">
        <v>1.2426586365851757</v>
      </c>
      <c r="P1856" s="3"/>
      <c r="Q1856" s="3"/>
      <c r="R1856" s="3"/>
      <c r="S1856" s="3"/>
    </row>
    <row r="1857" spans="1:19" x14ac:dyDescent="0.3">
      <c r="A1857" s="27"/>
      <c r="B1857" s="16">
        <v>4</v>
      </c>
      <c r="C1857" s="16">
        <v>29</v>
      </c>
      <c r="D1857" s="17">
        <v>0.59260299999999999</v>
      </c>
      <c r="E1857" s="17">
        <v>1.0432462856307925</v>
      </c>
      <c r="F1857" s="17">
        <v>0.66415121288159995</v>
      </c>
      <c r="G1857" s="17">
        <v>1.4451563670833896</v>
      </c>
      <c r="H1857" s="17">
        <v>0.89227120045272723</v>
      </c>
      <c r="I1857" s="13">
        <v>27.321227932355871</v>
      </c>
      <c r="J1857" s="13">
        <v>27.844394366819845</v>
      </c>
      <c r="K1857" s="10">
        <v>16</v>
      </c>
      <c r="L1857" s="13">
        <v>0.50573759450295241</v>
      </c>
      <c r="M1857" s="13">
        <v>0.94211130801227139</v>
      </c>
      <c r="N1857" s="13">
        <v>0.96015152989033947</v>
      </c>
      <c r="O1857" s="13">
        <v>0.8534172025841118</v>
      </c>
      <c r="P1857" s="3"/>
      <c r="Q1857" s="3"/>
      <c r="R1857" s="3"/>
      <c r="S1857" s="3"/>
    </row>
    <row r="1858" spans="1:19" x14ac:dyDescent="0.3">
      <c r="A1858" s="27"/>
      <c r="B1858" s="16">
        <v>4</v>
      </c>
      <c r="C1858" s="16">
        <v>31</v>
      </c>
      <c r="D1858" s="17">
        <v>0.95006800000000002</v>
      </c>
      <c r="E1858" s="17">
        <v>2.2521932684587362</v>
      </c>
      <c r="F1858" s="17">
        <v>1.4337907658939999</v>
      </c>
      <c r="G1858" s="17">
        <v>4.6629881739050596</v>
      </c>
      <c r="H1858" s="17">
        <v>0.66262666952497207</v>
      </c>
      <c r="I1858" s="13">
        <v>34.675469669710232</v>
      </c>
      <c r="J1858" s="13">
        <v>34.280057980463184</v>
      </c>
      <c r="K1858" s="10">
        <v>16</v>
      </c>
      <c r="L1858" s="13">
        <v>1.091802407192241</v>
      </c>
      <c r="M1858" s="13">
        <v>1.1185635377325882</v>
      </c>
      <c r="N1858" s="13">
        <v>1.1058083219504253</v>
      </c>
      <c r="O1858" s="13">
        <v>1.1491834344407357</v>
      </c>
      <c r="P1858" s="3"/>
      <c r="Q1858" s="3"/>
      <c r="R1858" s="3"/>
      <c r="S1858" s="3"/>
    </row>
    <row r="1859" spans="1:19" x14ac:dyDescent="0.3">
      <c r="A1859" s="27"/>
      <c r="B1859" s="16">
        <v>4</v>
      </c>
      <c r="C1859" s="16">
        <v>30</v>
      </c>
      <c r="D1859" s="17">
        <v>0.67293099999999995</v>
      </c>
      <c r="E1859" s="17">
        <v>1.24615019675716</v>
      </c>
      <c r="F1859" s="17">
        <v>0.79332385459536003</v>
      </c>
      <c r="G1859" s="17">
        <v>1.4298297075900817</v>
      </c>
      <c r="H1859" s="17">
        <v>0.84824248773312483</v>
      </c>
      <c r="I1859" s="13">
        <v>27.466689464247665</v>
      </c>
      <c r="J1859" s="13">
        <v>27.813741047833229</v>
      </c>
      <c r="K1859" s="10">
        <v>16</v>
      </c>
      <c r="L1859" s="13">
        <v>0.60409992499161913</v>
      </c>
      <c r="M1859" s="13">
        <v>0.91555631547492211</v>
      </c>
      <c r="N1859" s="13">
        <v>0.92712470159444094</v>
      </c>
      <c r="O1859" s="13">
        <v>0.89771451306540961</v>
      </c>
      <c r="P1859" s="3"/>
      <c r="Q1859" s="3"/>
      <c r="R1859" s="3"/>
      <c r="S1859" s="3"/>
    </row>
    <row r="1860" spans="1:19" x14ac:dyDescent="0.3">
      <c r="A1860" s="27"/>
      <c r="B1860" s="16">
        <v>4</v>
      </c>
      <c r="C1860" s="16">
        <v>30</v>
      </c>
      <c r="D1860" s="17">
        <v>0.60647399999999996</v>
      </c>
      <c r="E1860" s="17">
        <v>1.2721777080815693</v>
      </c>
      <c r="F1860" s="17">
        <v>0.80989348292999996</v>
      </c>
      <c r="G1860" s="17">
        <v>1.1805713731525851</v>
      </c>
      <c r="H1860" s="17">
        <v>0.74883180662958637</v>
      </c>
      <c r="I1860" s="13">
        <v>27.365815519786825</v>
      </c>
      <c r="J1860" s="13">
        <v>27.315224378958234</v>
      </c>
      <c r="K1860" s="10">
        <v>16</v>
      </c>
      <c r="L1860" s="13">
        <v>0.61671735881276712</v>
      </c>
      <c r="M1860" s="13">
        <v>0.91219385065956082</v>
      </c>
      <c r="N1860" s="13">
        <v>0.91050747929860776</v>
      </c>
      <c r="O1860" s="13">
        <v>1.0168900213574978</v>
      </c>
      <c r="P1860" s="3"/>
      <c r="Q1860" s="3"/>
      <c r="R1860" s="3"/>
      <c r="S1860" s="3"/>
    </row>
    <row r="1861" spans="1:19" x14ac:dyDescent="0.3">
      <c r="A1861" s="27"/>
      <c r="B1861" s="16">
        <v>5</v>
      </c>
      <c r="C1861" s="16">
        <v>32</v>
      </c>
      <c r="D1861" s="17">
        <v>0.71381099999999997</v>
      </c>
      <c r="E1861" s="17">
        <v>1.2301759190720993</v>
      </c>
      <c r="F1861" s="17">
        <v>0.93103001648385053</v>
      </c>
      <c r="G1861" s="17">
        <v>1.2633301672674289</v>
      </c>
      <c r="H1861" s="17">
        <v>0.76668956678302924</v>
      </c>
      <c r="I1861" s="13">
        <v>32.429882333352282</v>
      </c>
      <c r="J1861" s="13">
        <v>32.217411799920498</v>
      </c>
      <c r="K1861" s="10">
        <v>25</v>
      </c>
      <c r="L1861" s="13">
        <v>0.7533742888486662</v>
      </c>
      <c r="M1861" s="13">
        <v>1.0134338229172588</v>
      </c>
      <c r="N1861" s="13">
        <v>1.0067941187475156</v>
      </c>
      <c r="O1861" s="13">
        <v>1.0554254401356469</v>
      </c>
    </row>
    <row r="1862" spans="1:19" x14ac:dyDescent="0.3">
      <c r="A1862" s="27"/>
      <c r="B1862" s="16">
        <v>5</v>
      </c>
      <c r="C1862" s="16">
        <v>35</v>
      </c>
      <c r="D1862" s="17">
        <v>0.84007699999999996</v>
      </c>
      <c r="E1862" s="17">
        <v>1.8068717741466371</v>
      </c>
      <c r="F1862" s="17">
        <v>1.3674888539005394</v>
      </c>
      <c r="G1862" s="17">
        <v>1.358856641855029</v>
      </c>
      <c r="H1862" s="17">
        <v>0.61432091208920425</v>
      </c>
      <c r="I1862" s="13">
        <v>33.287252081409008</v>
      </c>
      <c r="J1862" s="13">
        <v>32.312938274508092</v>
      </c>
      <c r="K1862" s="10">
        <v>25</v>
      </c>
      <c r="L1862" s="13">
        <v>1.1065496542276805</v>
      </c>
      <c r="M1862" s="13">
        <v>0.95106434518311456</v>
      </c>
      <c r="N1862" s="13">
        <v>0.9232268078430883</v>
      </c>
      <c r="O1862" s="13">
        <v>1.3172002735793036</v>
      </c>
    </row>
    <row r="1863" spans="1:19" x14ac:dyDescent="0.3">
      <c r="A1863" s="27"/>
      <c r="B1863" s="16">
        <v>5</v>
      </c>
      <c r="C1863" s="16">
        <v>32</v>
      </c>
      <c r="D1863" s="17">
        <v>0.65053899999999998</v>
      </c>
      <c r="E1863" s="17">
        <v>1.2907912737475098</v>
      </c>
      <c r="F1863" s="17">
        <v>0.97690533706823457</v>
      </c>
      <c r="G1863" s="17">
        <v>1.5150614370831577</v>
      </c>
      <c r="H1863" s="17">
        <v>0.66591815533766641</v>
      </c>
      <c r="I1863" s="13">
        <v>33.185470660394827</v>
      </c>
      <c r="J1863" s="13">
        <v>32.469143069736219</v>
      </c>
      <c r="K1863" s="10">
        <v>25</v>
      </c>
      <c r="L1863" s="13">
        <v>0.79049584928072392</v>
      </c>
      <c r="M1863" s="13">
        <v>1.0370459581373384</v>
      </c>
      <c r="N1863" s="13">
        <v>1.0146607209292569</v>
      </c>
      <c r="O1863" s="13">
        <v>1.2151398290966782</v>
      </c>
    </row>
    <row r="1864" spans="1:19" x14ac:dyDescent="0.3">
      <c r="A1864" s="27"/>
      <c r="B1864" s="16">
        <v>5</v>
      </c>
      <c r="C1864" s="16">
        <v>29</v>
      </c>
      <c r="D1864" s="17">
        <v>0.69880100000000001</v>
      </c>
      <c r="E1864" s="17">
        <v>1.8653044044575302</v>
      </c>
      <c r="F1864" s="17">
        <v>1.4117122303446012</v>
      </c>
      <c r="G1864" s="17">
        <v>2.1740024791399013</v>
      </c>
      <c r="H1864" s="17">
        <v>0.49500244099282298</v>
      </c>
      <c r="I1864" s="13">
        <v>34.698990274175785</v>
      </c>
      <c r="J1864" s="13">
        <v>33.128084111792965</v>
      </c>
      <c r="K1864" s="10">
        <v>25</v>
      </c>
      <c r="L1864" s="13">
        <v>1.142334488431906</v>
      </c>
      <c r="M1864" s="13">
        <v>1.1965169060060616</v>
      </c>
      <c r="N1864" s="13">
        <v>1.1423477279928609</v>
      </c>
      <c r="O1864" s="13">
        <v>1.634706430631762</v>
      </c>
    </row>
    <row r="1865" spans="1:19" x14ac:dyDescent="0.3">
      <c r="A1865" s="27"/>
      <c r="B1865" s="16">
        <v>5</v>
      </c>
      <c r="C1865" s="16">
        <v>33</v>
      </c>
      <c r="D1865" s="17">
        <v>0.95529299999999995</v>
      </c>
      <c r="E1865" s="17">
        <v>1.392463875019446</v>
      </c>
      <c r="F1865" s="17">
        <v>1.05385387928126</v>
      </c>
      <c r="G1865" s="17">
        <v>1.2556369362642956</v>
      </c>
      <c r="H1865" s="17">
        <v>0.90647576365285132</v>
      </c>
      <c r="I1865" s="13">
        <v>31.723258118000039</v>
      </c>
      <c r="J1865" s="13">
        <v>32.20971856891736</v>
      </c>
      <c r="K1865" s="10">
        <v>25</v>
      </c>
      <c r="L1865" s="13">
        <v>0.85276135333677394</v>
      </c>
      <c r="M1865" s="13">
        <v>0.96131085206060729</v>
      </c>
      <c r="N1865" s="13">
        <v>0.97605207784598058</v>
      </c>
      <c r="O1865" s="13">
        <v>0.89266994873486349</v>
      </c>
    </row>
    <row r="1866" spans="1:19" x14ac:dyDescent="0.3">
      <c r="A1866" s="27"/>
      <c r="B1866" s="16">
        <v>5</v>
      </c>
      <c r="C1866" s="16">
        <v>31</v>
      </c>
      <c r="D1866" s="17">
        <v>0.76473800000000003</v>
      </c>
      <c r="E1866" s="17">
        <v>1.41907626759386</v>
      </c>
      <c r="F1866" s="17">
        <v>1.0739948492946545</v>
      </c>
      <c r="G1866" s="17">
        <v>2.1715594002908691</v>
      </c>
      <c r="H1866" s="17">
        <v>0.71204996979477253</v>
      </c>
      <c r="I1866" s="13">
        <v>33.611309551317007</v>
      </c>
      <c r="J1866" s="13">
        <v>33.125641032943932</v>
      </c>
      <c r="K1866" s="10">
        <v>25</v>
      </c>
      <c r="L1866" s="13">
        <v>0.86905909743944931</v>
      </c>
      <c r="M1866" s="13">
        <v>1.0842357919779679</v>
      </c>
      <c r="N1866" s="13">
        <v>1.0685690655788365</v>
      </c>
      <c r="O1866" s="13">
        <v>1.1364141672565626</v>
      </c>
    </row>
    <row r="1867" spans="1:19" x14ac:dyDescent="0.3">
      <c r="A1867" s="27"/>
      <c r="B1867" s="16">
        <v>5</v>
      </c>
      <c r="C1867" s="16">
        <v>30</v>
      </c>
      <c r="D1867" s="17">
        <v>0.63458599999999998</v>
      </c>
      <c r="E1867" s="17">
        <v>1.2613757789808981</v>
      </c>
      <c r="F1867" s="17">
        <v>0.9546429043926733</v>
      </c>
      <c r="G1867" s="17">
        <v>1.6982486881356873</v>
      </c>
      <c r="H1867" s="17">
        <v>0.66473651779113385</v>
      </c>
      <c r="I1867" s="13">
        <v>33.374566099180022</v>
      </c>
      <c r="J1867" s="13">
        <v>32.652330320788749</v>
      </c>
      <c r="K1867" s="10">
        <v>25</v>
      </c>
      <c r="L1867" s="13">
        <v>0.77248145222794828</v>
      </c>
      <c r="M1867" s="13">
        <v>1.112485536639334</v>
      </c>
      <c r="N1867" s="13">
        <v>1.0884110106929583</v>
      </c>
      <c r="O1867" s="13">
        <v>1.2172998651529474</v>
      </c>
    </row>
    <row r="1868" spans="1:19" x14ac:dyDescent="0.3">
      <c r="A1868" s="27"/>
      <c r="B1868" s="16">
        <v>5</v>
      </c>
      <c r="C1868" s="16">
        <v>32</v>
      </c>
      <c r="D1868" s="17">
        <v>0.48664099999999999</v>
      </c>
      <c r="E1868" s="17">
        <v>0.82331908425530853</v>
      </c>
      <c r="F1868" s="17">
        <v>0.6231098891643666</v>
      </c>
      <c r="G1868" s="17">
        <v>1.4449573759405647</v>
      </c>
      <c r="H1868" s="17">
        <v>0.78098744453024038</v>
      </c>
      <c r="I1868" s="13">
        <v>32.540020153289362</v>
      </c>
      <c r="J1868" s="13">
        <v>32.399039008593633</v>
      </c>
      <c r="K1868" s="10">
        <v>25</v>
      </c>
      <c r="L1868" s="13">
        <v>0.50421034908912488</v>
      </c>
      <c r="M1868" s="13">
        <v>1.0168756297902926</v>
      </c>
      <c r="N1868" s="13">
        <v>1.012469969018551</v>
      </c>
      <c r="O1868" s="13">
        <v>1.0361033063164116</v>
      </c>
    </row>
    <row r="1869" spans="1:19" x14ac:dyDescent="0.3">
      <c r="A1869" s="27"/>
      <c r="B1869" s="16">
        <v>5</v>
      </c>
      <c r="C1869" s="16">
        <v>33</v>
      </c>
      <c r="D1869" s="17">
        <v>0.72024200000000005</v>
      </c>
      <c r="E1869" s="17">
        <v>1.0599277786281986</v>
      </c>
      <c r="F1869" s="17">
        <v>0.80218167329453804</v>
      </c>
      <c r="G1869" s="17">
        <v>1.1786192832186881</v>
      </c>
      <c r="H1869" s="17">
        <v>0.89785396996416778</v>
      </c>
      <c r="I1869" s="13">
        <v>31.689349433397847</v>
      </c>
      <c r="J1869" s="13">
        <v>32.132700915871752</v>
      </c>
      <c r="K1869" s="10">
        <v>25</v>
      </c>
      <c r="L1869" s="13">
        <v>0.64911231318629403</v>
      </c>
      <c r="M1869" s="13">
        <v>0.9602833161635711</v>
      </c>
      <c r="N1869" s="13">
        <v>0.97371820957187127</v>
      </c>
      <c r="O1869" s="13">
        <v>0.90124196198818451</v>
      </c>
    </row>
    <row r="1870" spans="1:19" x14ac:dyDescent="0.3">
      <c r="A1870" s="27"/>
      <c r="B1870" s="16">
        <v>5</v>
      </c>
      <c r="C1870" s="16">
        <v>33</v>
      </c>
      <c r="D1870" s="17">
        <v>0.64984900000000001</v>
      </c>
      <c r="E1870" s="17">
        <v>1.5924184687522032</v>
      </c>
      <c r="F1870" s="17">
        <v>1.2051848603326945</v>
      </c>
      <c r="G1870" s="17">
        <v>1.5564705268005403</v>
      </c>
      <c r="H1870" s="17">
        <v>0.53921105499168609</v>
      </c>
      <c r="I1870" s="13">
        <v>33.860415251842113</v>
      </c>
      <c r="J1870" s="13">
        <v>32.51055215945361</v>
      </c>
      <c r="K1870" s="10">
        <v>25</v>
      </c>
      <c r="L1870" s="13">
        <v>0.97521591249369999</v>
      </c>
      <c r="M1870" s="13">
        <v>1.026073189449761</v>
      </c>
      <c r="N1870" s="13">
        <v>0.98516824725617003</v>
      </c>
      <c r="O1870" s="13">
        <v>1.5006807927590871</v>
      </c>
    </row>
    <row r="1871" spans="1:19" x14ac:dyDescent="0.3">
      <c r="A1871" s="27"/>
      <c r="B1871" s="16">
        <v>5</v>
      </c>
      <c r="C1871" s="16">
        <v>34</v>
      </c>
      <c r="D1871" s="17">
        <v>0.97653100000000004</v>
      </c>
      <c r="E1871" s="17">
        <v>1.5800365262499387</v>
      </c>
      <c r="F1871" s="17">
        <v>1.1958138752944887</v>
      </c>
      <c r="G1871" s="17">
        <v>1.0984381384756463</v>
      </c>
      <c r="H1871" s="17">
        <v>0.81662457693051382</v>
      </c>
      <c r="I1871" s="13">
        <v>32.015315253823076</v>
      </c>
      <c r="J1871" s="13">
        <v>32.052519771128715</v>
      </c>
      <c r="K1871" s="10">
        <v>25</v>
      </c>
      <c r="L1871" s="13">
        <v>0.96763306439645791</v>
      </c>
      <c r="M1871" s="13">
        <v>0.94162691923009045</v>
      </c>
      <c r="N1871" s="13">
        <v>0.94272116973907982</v>
      </c>
      <c r="O1871" s="13">
        <v>0.99088822003239818</v>
      </c>
    </row>
    <row r="1872" spans="1:19" x14ac:dyDescent="0.3">
      <c r="A1872" s="27"/>
      <c r="B1872" s="16">
        <v>5</v>
      </c>
      <c r="C1872" s="16">
        <v>33</v>
      </c>
      <c r="D1872" s="17">
        <v>0.54853200000000002</v>
      </c>
      <c r="E1872" s="17">
        <v>1.1499494379429673</v>
      </c>
      <c r="F1872" s="17">
        <v>0.87031247122053823</v>
      </c>
      <c r="G1872" s="17">
        <v>1.716777195308463</v>
      </c>
      <c r="H1872" s="17">
        <v>0.63027018242164357</v>
      </c>
      <c r="I1872" s="13">
        <v>33.565426283200246</v>
      </c>
      <c r="J1872" s="13">
        <v>32.670858827961524</v>
      </c>
      <c r="K1872" s="10">
        <v>25</v>
      </c>
      <c r="L1872" s="13">
        <v>0.70424264252845536</v>
      </c>
      <c r="M1872" s="13">
        <v>1.0171341297939469</v>
      </c>
      <c r="N1872" s="13">
        <v>0.99002602508974313</v>
      </c>
      <c r="O1872" s="13">
        <v>1.283867928449854</v>
      </c>
    </row>
    <row r="1873" spans="1:15" x14ac:dyDescent="0.3">
      <c r="A1873" s="27"/>
      <c r="B1873" s="16">
        <v>5</v>
      </c>
      <c r="C1873" s="16">
        <v>31</v>
      </c>
      <c r="D1873" s="17">
        <v>0.64237299999999997</v>
      </c>
      <c r="E1873" s="17">
        <v>1.4368257753500775</v>
      </c>
      <c r="F1873" s="17">
        <v>1.0874281511847745</v>
      </c>
      <c r="G1873" s="17">
        <v>1.7657744644320643</v>
      </c>
      <c r="H1873" s="17">
        <v>0.59072684415988486</v>
      </c>
      <c r="I1873" s="13">
        <v>33.812140243632641</v>
      </c>
      <c r="J1873" s="13">
        <v>32.719856097085128</v>
      </c>
      <c r="K1873" s="10">
        <v>25</v>
      </c>
      <c r="L1873" s="13">
        <v>0.87992910600971996</v>
      </c>
      <c r="M1873" s="13">
        <v>1.0907142014075046</v>
      </c>
      <c r="N1873" s="13">
        <v>1.05547922893823</v>
      </c>
      <c r="O1873" s="13">
        <v>1.3698102286517646</v>
      </c>
    </row>
    <row r="1874" spans="1:15" x14ac:dyDescent="0.3">
      <c r="A1874" s="27"/>
      <c r="B1874" s="16">
        <v>5</v>
      </c>
      <c r="C1874" s="16">
        <v>31</v>
      </c>
      <c r="D1874" s="17">
        <v>0.66464199999999996</v>
      </c>
      <c r="E1874" s="17">
        <v>2.0608522848286106</v>
      </c>
      <c r="F1874" s="17">
        <v>1.5597080929384608</v>
      </c>
      <c r="G1874" s="17">
        <v>2.4865996410216571</v>
      </c>
      <c r="H1874" s="17">
        <v>0.42613230194108109</v>
      </c>
      <c r="I1874" s="13">
        <v>35.35593813131625</v>
      </c>
      <c r="J1874" s="13">
        <v>33.44068127367472</v>
      </c>
      <c r="K1874" s="10">
        <v>25</v>
      </c>
      <c r="L1874" s="13">
        <v>1.2620903241838759</v>
      </c>
      <c r="M1874" s="13">
        <v>1.1405141332682662</v>
      </c>
      <c r="N1874" s="13">
        <v>1.0787316539895071</v>
      </c>
      <c r="O1874" s="13">
        <v>1.8989024530256529</v>
      </c>
    </row>
    <row r="1875" spans="1:15" x14ac:dyDescent="0.3">
      <c r="A1875" s="27"/>
      <c r="B1875" s="16">
        <v>5</v>
      </c>
      <c r="C1875" s="16">
        <v>32</v>
      </c>
      <c r="D1875" s="17">
        <v>0.76787499999999997</v>
      </c>
      <c r="E1875" s="17">
        <v>1.0358523306096123</v>
      </c>
      <c r="F1875" s="17">
        <v>0.783960730730073</v>
      </c>
      <c r="G1875" s="17">
        <v>1.1340825389807387</v>
      </c>
      <c r="H1875" s="17">
        <v>0.97948145857370561</v>
      </c>
      <c r="I1875" s="13">
        <v>31.23667524611221</v>
      </c>
      <c r="J1875" s="13">
        <v>32.088164171633807</v>
      </c>
      <c r="K1875" s="10">
        <v>25</v>
      </c>
      <c r="L1875" s="13">
        <v>0.63436822394790549</v>
      </c>
      <c r="M1875" s="13">
        <v>0.97614610144100655</v>
      </c>
      <c r="N1875" s="13">
        <v>1.0027551303635565</v>
      </c>
      <c r="O1875" s="13">
        <v>0.82613475363555988</v>
      </c>
    </row>
    <row r="1876" spans="1:15" x14ac:dyDescent="0.3">
      <c r="A1876" s="27"/>
      <c r="B1876" s="16">
        <v>5</v>
      </c>
      <c r="C1876" s="16">
        <v>32</v>
      </c>
      <c r="D1876" s="17">
        <v>1.106257</v>
      </c>
      <c r="E1876" s="17">
        <v>1.7595550928398127</v>
      </c>
      <c r="F1876" s="17">
        <v>1.3316783247769628</v>
      </c>
      <c r="G1876" s="17">
        <v>1.3556467239658569</v>
      </c>
      <c r="H1876" s="17">
        <v>0.83072389136113811</v>
      </c>
      <c r="I1876" s="13">
        <v>32.202027267160169</v>
      </c>
      <c r="J1876" s="13">
        <v>32.309728356618919</v>
      </c>
      <c r="K1876" s="10">
        <v>25</v>
      </c>
      <c r="L1876" s="13">
        <v>1.0775723587225823</v>
      </c>
      <c r="M1876" s="13">
        <v>1.0063133520987553</v>
      </c>
      <c r="N1876" s="13">
        <v>1.0096790111443412</v>
      </c>
      <c r="O1876" s="13">
        <v>0.97407054483956457</v>
      </c>
    </row>
    <row r="1877" spans="1:15" x14ac:dyDescent="0.3">
      <c r="A1877" s="27"/>
      <c r="B1877" s="16">
        <v>5</v>
      </c>
      <c r="C1877" s="16">
        <v>32</v>
      </c>
      <c r="D1877" s="17">
        <v>0.79897799999999997</v>
      </c>
      <c r="E1877" s="17">
        <v>1.2839290524686557</v>
      </c>
      <c r="F1877" s="17">
        <v>0.97171182458655092</v>
      </c>
      <c r="G1877" s="17">
        <v>1.0685715191226366</v>
      </c>
      <c r="H1877" s="17">
        <v>0.82223760150284608</v>
      </c>
      <c r="I1877" s="13">
        <v>31.957383511608406</v>
      </c>
      <c r="J1877" s="13">
        <v>32.0226531517757</v>
      </c>
      <c r="K1877" s="10">
        <v>25</v>
      </c>
      <c r="L1877" s="13">
        <v>0.78629334377258597</v>
      </c>
      <c r="M1877" s="13">
        <v>0.99866823473776267</v>
      </c>
      <c r="N1877" s="13">
        <v>1.0007079109929906</v>
      </c>
      <c r="O1877" s="13">
        <v>0.98412389799542166</v>
      </c>
    </row>
    <row r="1878" spans="1:15" x14ac:dyDescent="0.3">
      <c r="A1878" s="27"/>
      <c r="B1878" s="16">
        <v>5</v>
      </c>
      <c r="C1878" s="16">
        <v>31</v>
      </c>
      <c r="D1878" s="17">
        <v>0.68852000000000002</v>
      </c>
      <c r="E1878" s="17">
        <v>1.1723589876869276</v>
      </c>
      <c r="F1878" s="17">
        <v>0.88727261744356956</v>
      </c>
      <c r="G1878" s="17">
        <v>1.4060606401768105</v>
      </c>
      <c r="H1878" s="17">
        <v>0.7759959976943499</v>
      </c>
      <c r="I1878" s="13">
        <v>32.526080651705058</v>
      </c>
      <c r="J1878" s="13">
        <v>32.360142272829876</v>
      </c>
      <c r="K1878" s="10">
        <v>25</v>
      </c>
      <c r="L1878" s="13">
        <v>0.71796651595178584</v>
      </c>
      <c r="M1878" s="13">
        <v>1.049228408119518</v>
      </c>
      <c r="N1878" s="13">
        <v>1.0438755571880605</v>
      </c>
      <c r="O1878" s="13">
        <v>1.0427678440013155</v>
      </c>
    </row>
    <row r="1879" spans="1:15" x14ac:dyDescent="0.3">
      <c r="A1879" s="27"/>
      <c r="B1879" s="16">
        <v>5</v>
      </c>
      <c r="C1879" s="16">
        <v>31</v>
      </c>
      <c r="D1879" s="17">
        <v>1.1514610000000001</v>
      </c>
      <c r="E1879" s="17">
        <v>1.7961787551560024</v>
      </c>
      <c r="F1879" s="17">
        <v>1.359396091318565</v>
      </c>
      <c r="G1879" s="17">
        <v>1.3069424426223137</v>
      </c>
      <c r="H1879" s="17">
        <v>0.84703862792714413</v>
      </c>
      <c r="I1879" s="13">
        <v>32.071749302986596</v>
      </c>
      <c r="J1879" s="13">
        <v>32.26102407527538</v>
      </c>
      <c r="K1879" s="10">
        <v>25</v>
      </c>
      <c r="L1879" s="13">
        <v>1.1000011228730828</v>
      </c>
      <c r="M1879" s="13">
        <v>1.034572558160858</v>
      </c>
      <c r="N1879" s="13">
        <v>1.0406781959766251</v>
      </c>
      <c r="O1879" s="13">
        <v>0.95530905768678465</v>
      </c>
    </row>
    <row r="1880" spans="1:15" x14ac:dyDescent="0.3">
      <c r="A1880" s="27"/>
      <c r="B1880" s="16">
        <v>5</v>
      </c>
      <c r="C1880" s="16">
        <v>31</v>
      </c>
      <c r="D1880" s="17">
        <v>0.47753499999999999</v>
      </c>
      <c r="E1880" s="17">
        <v>0.89731238015473502</v>
      </c>
      <c r="F1880" s="17">
        <v>0.67910999324126964</v>
      </c>
      <c r="G1880" s="17">
        <v>1.3253139684116608</v>
      </c>
      <c r="H1880" s="17">
        <v>0.70317769544343101</v>
      </c>
      <c r="I1880" s="13">
        <v>32.809425491194503</v>
      </c>
      <c r="J1880" s="13">
        <v>32.279395601064721</v>
      </c>
      <c r="K1880" s="10">
        <v>25</v>
      </c>
      <c r="L1880" s="13">
        <v>0.54952471902074118</v>
      </c>
      <c r="M1880" s="13">
        <v>1.0583685642320808</v>
      </c>
      <c r="N1880" s="13">
        <v>1.0412708258407974</v>
      </c>
      <c r="O1880" s="13">
        <v>1.1507527595270319</v>
      </c>
    </row>
    <row r="1881" spans="1:15" x14ac:dyDescent="0.3">
      <c r="A1881" s="27"/>
      <c r="B1881" s="16">
        <v>5</v>
      </c>
      <c r="C1881" s="16">
        <v>33</v>
      </c>
      <c r="D1881" s="17">
        <v>0.83994999999999997</v>
      </c>
      <c r="E1881" s="17">
        <v>1.3931686391165639</v>
      </c>
      <c r="F1881" s="17">
        <v>1.054387263587345</v>
      </c>
      <c r="G1881" s="17">
        <v>1.1295633756263637</v>
      </c>
      <c r="H1881" s="17">
        <v>0.79662381082092693</v>
      </c>
      <c r="I1881" s="13">
        <v>32.146444321521727</v>
      </c>
      <c r="J1881" s="13">
        <v>32.083645008279433</v>
      </c>
      <c r="K1881" s="10">
        <v>25</v>
      </c>
      <c r="L1881" s="13">
        <v>0.85319295920894278</v>
      </c>
      <c r="M1881" s="13">
        <v>0.97413467640974927</v>
      </c>
      <c r="N1881" s="13">
        <v>0.97223166691755858</v>
      </c>
      <c r="O1881" s="13">
        <v>1.0157663661038667</v>
      </c>
    </row>
    <row r="1882" spans="1:15" x14ac:dyDescent="0.3">
      <c r="A1882" s="27"/>
      <c r="B1882" s="16">
        <v>5</v>
      </c>
      <c r="C1882" s="16">
        <v>34</v>
      </c>
      <c r="D1882" s="17">
        <v>0.92369500000000004</v>
      </c>
      <c r="E1882" s="17">
        <v>1.3461824550827308</v>
      </c>
      <c r="F1882" s="17">
        <v>1.0188268636337112</v>
      </c>
      <c r="G1882" s="17">
        <v>1.6146700088537027</v>
      </c>
      <c r="H1882" s="17">
        <v>0.90662607452809274</v>
      </c>
      <c r="I1882" s="13">
        <v>32.081539636213243</v>
      </c>
      <c r="J1882" s="13">
        <v>32.568751641506765</v>
      </c>
      <c r="K1882" s="10">
        <v>25</v>
      </c>
      <c r="L1882" s="13">
        <v>0.82441806414442076</v>
      </c>
      <c r="M1882" s="13">
        <v>0.9435746951827424</v>
      </c>
      <c r="N1882" s="13">
        <v>0.95790446004431662</v>
      </c>
      <c r="O1882" s="13">
        <v>0.8925219516663192</v>
      </c>
    </row>
    <row r="1883" spans="1:15" x14ac:dyDescent="0.3">
      <c r="A1883" s="27"/>
      <c r="B1883" s="16">
        <v>5</v>
      </c>
      <c r="C1883" s="16">
        <v>35</v>
      </c>
      <c r="D1883" s="17">
        <v>1.2941009999999999</v>
      </c>
      <c r="E1883" s="17">
        <v>1.7635986710716141</v>
      </c>
      <c r="F1883" s="17">
        <v>1.3347386128621397</v>
      </c>
      <c r="G1883" s="17">
        <v>1.1296162192058778</v>
      </c>
      <c r="H1883" s="17">
        <v>0.9695538793359707</v>
      </c>
      <c r="I1883" s="13">
        <v>31.281846822526024</v>
      </c>
      <c r="J1883" s="13">
        <v>32.083697851858943</v>
      </c>
      <c r="K1883" s="10">
        <v>25</v>
      </c>
      <c r="L1883" s="13">
        <v>1.0800486938772205</v>
      </c>
      <c r="M1883" s="13">
        <v>0.89376705207217211</v>
      </c>
      <c r="N1883" s="13">
        <v>0.91667708148168414</v>
      </c>
      <c r="O1883" s="13">
        <v>0.83459381754377793</v>
      </c>
    </row>
    <row r="1884" spans="1:15" x14ac:dyDescent="0.3">
      <c r="A1884" s="27"/>
      <c r="B1884" s="16">
        <v>5</v>
      </c>
      <c r="C1884" s="16">
        <v>33</v>
      </c>
      <c r="D1884" s="17">
        <v>0.78636899999999998</v>
      </c>
      <c r="E1884" s="17">
        <v>1.854087899845297</v>
      </c>
      <c r="F1884" s="17">
        <v>1.403223279852142</v>
      </c>
      <c r="G1884" s="17">
        <v>1.9292200519079468</v>
      </c>
      <c r="H1884" s="17">
        <v>0.56040190559185987</v>
      </c>
      <c r="I1884" s="13">
        <v>34.127210523948648</v>
      </c>
      <c r="J1884" s="13">
        <v>32.883301684561012</v>
      </c>
      <c r="K1884" s="10">
        <v>25</v>
      </c>
      <c r="L1884" s="13">
        <v>1.1354653682885181</v>
      </c>
      <c r="M1884" s="13">
        <v>1.0341578946651104</v>
      </c>
      <c r="N1884" s="13">
        <v>0.99646368741093971</v>
      </c>
      <c r="O1884" s="13">
        <v>1.4439345501774843</v>
      </c>
    </row>
    <row r="1885" spans="1:15" x14ac:dyDescent="0.3">
      <c r="A1885" s="27"/>
      <c r="B1885" s="16">
        <v>5</v>
      </c>
      <c r="C1885" s="16">
        <v>32</v>
      </c>
      <c r="D1885" s="17">
        <v>0.99352600000000002</v>
      </c>
      <c r="E1885" s="17">
        <v>1.540886166989798</v>
      </c>
      <c r="F1885" s="17">
        <v>1.16618383697053</v>
      </c>
      <c r="G1885" s="17">
        <v>2.309674042513854</v>
      </c>
      <c r="H1885" s="17">
        <v>0.85194629568949076</v>
      </c>
      <c r="I1885" s="13">
        <v>33.049942564066399</v>
      </c>
      <c r="J1885" s="13">
        <v>33.263755675166919</v>
      </c>
      <c r="K1885" s="10">
        <v>25</v>
      </c>
      <c r="L1885" s="13">
        <v>0.94365692114043831</v>
      </c>
      <c r="M1885" s="13">
        <v>1.032810705127075</v>
      </c>
      <c r="N1885" s="13">
        <v>1.0394923648489662</v>
      </c>
      <c r="O1885" s="13">
        <v>0.94980596495757363</v>
      </c>
    </row>
    <row r="1886" spans="1:15" x14ac:dyDescent="0.3">
      <c r="A1886" s="27"/>
      <c r="B1886" s="16">
        <v>5</v>
      </c>
      <c r="C1886" s="16">
        <v>36</v>
      </c>
      <c r="D1886" s="17">
        <v>0.76512400000000003</v>
      </c>
      <c r="E1886" s="17">
        <v>1.0936929785775784</v>
      </c>
      <c r="F1886" s="17">
        <v>0.82773607911412495</v>
      </c>
      <c r="G1886" s="17">
        <v>1.9251142033560478</v>
      </c>
      <c r="H1886" s="17">
        <v>0.92435743627227807</v>
      </c>
      <c r="I1886" s="13">
        <v>32.303327021994662</v>
      </c>
      <c r="J1886" s="13">
        <v>32.879195836009117</v>
      </c>
      <c r="K1886" s="10">
        <v>25</v>
      </c>
      <c r="L1886" s="13">
        <v>0.66979052116071491</v>
      </c>
      <c r="M1886" s="13">
        <v>0.89731463949985169</v>
      </c>
      <c r="N1886" s="13">
        <v>0.91331099544469774</v>
      </c>
      <c r="O1886" s="13">
        <v>0.87540126980818123</v>
      </c>
    </row>
    <row r="1887" spans="1:15" x14ac:dyDescent="0.3">
      <c r="A1887" s="27"/>
      <c r="B1887" s="16">
        <v>5</v>
      </c>
      <c r="C1887" s="16">
        <v>37</v>
      </c>
      <c r="D1887" s="17">
        <v>0.47606199999999999</v>
      </c>
      <c r="E1887" s="17">
        <v>1.2178965100674943</v>
      </c>
      <c r="F1887" s="17">
        <v>0.9217366315372546</v>
      </c>
      <c r="G1887" s="17">
        <v>1.6111826336593336</v>
      </c>
      <c r="H1887" s="17">
        <v>0.51648375871319441</v>
      </c>
      <c r="I1887" s="13">
        <v>34.028763840093362</v>
      </c>
      <c r="J1887" s="13">
        <v>32.565264266312397</v>
      </c>
      <c r="K1887" s="10">
        <v>25</v>
      </c>
      <c r="L1887" s="13">
        <v>0.74585423347861468</v>
      </c>
      <c r="M1887" s="13">
        <v>0.91969632000252333</v>
      </c>
      <c r="N1887" s="13">
        <v>0.88014227746790263</v>
      </c>
      <c r="O1887" s="13">
        <v>1.5667165904411919</v>
      </c>
    </row>
    <row r="1888" spans="1:15" x14ac:dyDescent="0.3">
      <c r="A1888" s="27"/>
      <c r="B1888" s="16">
        <v>5</v>
      </c>
      <c r="C1888" s="16">
        <v>37</v>
      </c>
      <c r="D1888" s="17">
        <v>0.53704200000000002</v>
      </c>
      <c r="E1888" s="17">
        <v>1.1042521724931871</v>
      </c>
      <c r="F1888" s="17">
        <v>0.83572755930235731</v>
      </c>
      <c r="G1888" s="17">
        <v>1.1606380208546279</v>
      </c>
      <c r="H1888" s="17">
        <v>0.64260415254022274</v>
      </c>
      <c r="I1888" s="13">
        <v>32.947617258153514</v>
      </c>
      <c r="J1888" s="13">
        <v>32.114719653507692</v>
      </c>
      <c r="K1888" s="10">
        <v>25</v>
      </c>
      <c r="L1888" s="13">
        <v>0.67625709645588661</v>
      </c>
      <c r="M1888" s="13">
        <v>0.89047614211225712</v>
      </c>
      <c r="N1888" s="13">
        <v>0.8679653960407484</v>
      </c>
      <c r="O1888" s="13">
        <v>1.259225715038836</v>
      </c>
    </row>
    <row r="1889" spans="1:15" x14ac:dyDescent="0.3">
      <c r="A1889" s="27"/>
      <c r="B1889" s="16">
        <v>5</v>
      </c>
      <c r="C1889" s="16">
        <v>30</v>
      </c>
      <c r="D1889" s="17">
        <v>0.55172100000000002</v>
      </c>
      <c r="E1889" s="17">
        <v>1.4490310509958888</v>
      </c>
      <c r="F1889" s="17">
        <v>1.0966654300239516</v>
      </c>
      <c r="G1889" s="17">
        <v>1.3462571805795307</v>
      </c>
      <c r="H1889" s="17">
        <v>0.50308962505360477</v>
      </c>
      <c r="I1889" s="13">
        <v>33.830809055311505</v>
      </c>
      <c r="J1889" s="13">
        <v>32.300338813232599</v>
      </c>
      <c r="K1889" s="10">
        <v>25</v>
      </c>
      <c r="L1889" s="13">
        <v>0.88740376123366627</v>
      </c>
      <c r="M1889" s="13">
        <v>1.1276936351770501</v>
      </c>
      <c r="N1889" s="13">
        <v>1.0766779604410865</v>
      </c>
      <c r="O1889" s="13">
        <v>1.6084284651729157</v>
      </c>
    </row>
    <row r="1890" spans="1:15" x14ac:dyDescent="0.3">
      <c r="A1890" s="27"/>
      <c r="B1890" s="16">
        <v>5</v>
      </c>
      <c r="C1890" s="16">
        <v>33</v>
      </c>
      <c r="D1890" s="17">
        <v>0.67337999999999998</v>
      </c>
      <c r="E1890" s="17">
        <v>2.3169192422335629</v>
      </c>
      <c r="F1890" s="17">
        <v>1.7535064106242173</v>
      </c>
      <c r="G1890" s="17">
        <v>1.6836348790820332</v>
      </c>
      <c r="H1890" s="17">
        <v>0.38401912643153019</v>
      </c>
      <c r="I1890" s="13">
        <v>34.763539246924381</v>
      </c>
      <c r="J1890" s="13">
        <v>32.637716511735093</v>
      </c>
      <c r="K1890" s="10">
        <v>25</v>
      </c>
      <c r="L1890" s="13">
        <v>1.4189087588010236</v>
      </c>
      <c r="M1890" s="13">
        <v>1.0534405832401328</v>
      </c>
      <c r="N1890" s="13">
        <v>0.98902171247682102</v>
      </c>
      <c r="O1890" s="13">
        <v>2.1071441961463417</v>
      </c>
    </row>
    <row r="1891" spans="1:15" x14ac:dyDescent="0.3">
      <c r="A1891" s="27"/>
      <c r="B1891" s="16">
        <v>5</v>
      </c>
      <c r="C1891" s="16">
        <v>35</v>
      </c>
      <c r="D1891" s="17">
        <v>1.048089</v>
      </c>
      <c r="E1891" s="17">
        <v>1.9815151633252004</v>
      </c>
      <c r="F1891" s="17">
        <v>1.4996636388112685</v>
      </c>
      <c r="G1891" s="17">
        <v>1.8618065376056041</v>
      </c>
      <c r="H1891" s="17">
        <v>0.69888271801454349</v>
      </c>
      <c r="I1891" s="13">
        <v>33.367392947532885</v>
      </c>
      <c r="J1891" s="13">
        <v>32.815888170258667</v>
      </c>
      <c r="K1891" s="10">
        <v>25</v>
      </c>
      <c r="L1891" s="13">
        <v>1.2135033322217705</v>
      </c>
      <c r="M1891" s="13">
        <v>0.95335408421522527</v>
      </c>
      <c r="N1891" s="13">
        <v>0.93759680486453334</v>
      </c>
      <c r="O1891" s="13">
        <v>1.1578247002132172</v>
      </c>
    </row>
    <row r="1892" spans="1:15" x14ac:dyDescent="0.3">
      <c r="A1892" s="27"/>
      <c r="B1892" s="16">
        <v>5</v>
      </c>
      <c r="C1892" s="16">
        <v>33</v>
      </c>
      <c r="D1892" s="17">
        <v>0.577704</v>
      </c>
      <c r="E1892" s="17">
        <v>1.2028837019985334</v>
      </c>
      <c r="F1892" s="17">
        <v>0.91037453711871308</v>
      </c>
      <c r="G1892" s="17">
        <v>1.8264707571806702</v>
      </c>
      <c r="H1892" s="17">
        <v>0.6345783811445368</v>
      </c>
      <c r="I1892" s="13">
        <v>33.653578851457986</v>
      </c>
      <c r="J1892" s="13">
        <v>32.78055238983373</v>
      </c>
      <c r="K1892" s="10">
        <v>25</v>
      </c>
      <c r="L1892" s="13">
        <v>0.73666021217871314</v>
      </c>
      <c r="M1892" s="13">
        <v>1.019805419741151</v>
      </c>
      <c r="N1892" s="13">
        <v>0.99335007241920392</v>
      </c>
      <c r="O1892" s="13">
        <v>1.2751516558284401</v>
      </c>
    </row>
    <row r="1893" spans="1:15" x14ac:dyDescent="0.3">
      <c r="A1893" s="27"/>
      <c r="B1893" s="16">
        <v>5</v>
      </c>
      <c r="C1893" s="16">
        <v>33</v>
      </c>
      <c r="D1893" s="17">
        <v>0.73687599999999998</v>
      </c>
      <c r="E1893" s="17">
        <v>1.4961770065981759</v>
      </c>
      <c r="F1893" s="17">
        <v>1.1323467493710682</v>
      </c>
      <c r="G1893" s="17">
        <v>1.2636001862783728</v>
      </c>
      <c r="H1893" s="17">
        <v>0.65075119472836229</v>
      </c>
      <c r="I1893" s="13">
        <v>33.009844212636565</v>
      </c>
      <c r="J1893" s="13">
        <v>32.217681818931439</v>
      </c>
      <c r="K1893" s="10">
        <v>25</v>
      </c>
      <c r="L1893" s="13">
        <v>0.91627650229720037</v>
      </c>
      <c r="M1893" s="13">
        <v>1.0002983094738354</v>
      </c>
      <c r="N1893" s="13">
        <v>0.97629338845246783</v>
      </c>
      <c r="O1893" s="13">
        <v>1.2434609110585775</v>
      </c>
    </row>
    <row r="1894" spans="1:15" x14ac:dyDescent="0.3">
      <c r="A1894" s="27"/>
      <c r="B1894" s="16">
        <v>5</v>
      </c>
      <c r="C1894" s="16">
        <v>31</v>
      </c>
      <c r="D1894" s="17">
        <v>0.65511200000000003</v>
      </c>
      <c r="E1894" s="17">
        <v>1.0933328619932829</v>
      </c>
      <c r="F1894" s="17">
        <v>0.82746353325770317</v>
      </c>
      <c r="G1894" s="17">
        <v>1.9368106773762523</v>
      </c>
      <c r="H1894" s="17">
        <v>0.79171102250372349</v>
      </c>
      <c r="I1894" s="13">
        <v>32.978255564857633</v>
      </c>
      <c r="J1894" s="13">
        <v>32.890892310029315</v>
      </c>
      <c r="K1894" s="10">
        <v>25</v>
      </c>
      <c r="L1894" s="13">
        <v>0.66956998150342661</v>
      </c>
      <c r="M1894" s="13">
        <v>1.0638146956405687</v>
      </c>
      <c r="N1894" s="13">
        <v>1.0609965261299779</v>
      </c>
      <c r="O1894" s="13">
        <v>1.02206948049101</v>
      </c>
    </row>
    <row r="1895" spans="1:15" x14ac:dyDescent="0.3">
      <c r="A1895" s="27"/>
      <c r="B1895" s="16">
        <v>5</v>
      </c>
      <c r="C1895" s="16">
        <v>33</v>
      </c>
      <c r="D1895" s="17">
        <v>0.70290600000000003</v>
      </c>
      <c r="E1895" s="17">
        <v>0.96596084621570755</v>
      </c>
      <c r="F1895" s="17">
        <v>0.73106498723639468</v>
      </c>
      <c r="G1895" s="17">
        <v>1.9540457812822207</v>
      </c>
      <c r="H1895" s="17">
        <v>0.96148223792956833</v>
      </c>
      <c r="I1895" s="13">
        <v>32.146634591634381</v>
      </c>
      <c r="J1895" s="13">
        <v>32.90812741393529</v>
      </c>
      <c r="K1895" s="10">
        <v>25</v>
      </c>
      <c r="L1895" s="13">
        <v>0.59156585191679645</v>
      </c>
      <c r="M1895" s="13">
        <v>0.97414044217073881</v>
      </c>
      <c r="N1895" s="13">
        <v>0.99721598224046337</v>
      </c>
      <c r="O1895" s="13">
        <v>0.8416002309224796</v>
      </c>
    </row>
    <row r="1896" spans="1:15" x14ac:dyDescent="0.3">
      <c r="A1896" s="27"/>
      <c r="B1896" s="16">
        <v>5</v>
      </c>
      <c r="C1896" s="16">
        <v>31</v>
      </c>
      <c r="D1896" s="17">
        <v>0.49753500000000001</v>
      </c>
      <c r="E1896" s="17">
        <v>0.94673932403877048</v>
      </c>
      <c r="F1896" s="17">
        <v>0.71651762548772957</v>
      </c>
      <c r="G1896" s="17">
        <v>1.6848849774305596</v>
      </c>
      <c r="H1896" s="17">
        <v>0.69437928991813802</v>
      </c>
      <c r="I1896" s="13">
        <v>33.212988527839869</v>
      </c>
      <c r="J1896" s="13">
        <v>32.638966610083628</v>
      </c>
      <c r="K1896" s="10">
        <v>25</v>
      </c>
      <c r="L1896" s="13">
        <v>0.57979436429772357</v>
      </c>
      <c r="M1896" s="13">
        <v>1.0713867267045118</v>
      </c>
      <c r="N1896" s="13">
        <v>1.0528698906478591</v>
      </c>
      <c r="O1896" s="13">
        <v>1.1653338243494902</v>
      </c>
    </row>
    <row r="1897" spans="1:15" x14ac:dyDescent="0.3">
      <c r="A1897" s="27"/>
      <c r="B1897" s="16">
        <v>5</v>
      </c>
      <c r="C1897" s="16">
        <v>32</v>
      </c>
      <c r="D1897" s="17">
        <v>0.593526</v>
      </c>
      <c r="E1897" s="17">
        <v>1.2441473084017172</v>
      </c>
      <c r="F1897" s="17">
        <v>0.94160393736475001</v>
      </c>
      <c r="G1897" s="17">
        <v>1.3736965183747374</v>
      </c>
      <c r="H1897" s="17">
        <v>0.63033508723539378</v>
      </c>
      <c r="I1897" s="13">
        <v>33.22202108219777</v>
      </c>
      <c r="J1897" s="13">
        <v>32.3277781510278</v>
      </c>
      <c r="K1897" s="10">
        <v>25</v>
      </c>
      <c r="L1897" s="13">
        <v>0.76193053299004709</v>
      </c>
      <c r="M1897" s="13">
        <v>1.0381881588186803</v>
      </c>
      <c r="N1897" s="13">
        <v>1.0102430672196188</v>
      </c>
      <c r="O1897" s="13">
        <v>1.2837357301787067</v>
      </c>
    </row>
    <row r="1898" spans="1:15" x14ac:dyDescent="0.3">
      <c r="A1898" s="27"/>
      <c r="B1898" s="16">
        <v>5</v>
      </c>
      <c r="C1898" s="16">
        <v>30</v>
      </c>
      <c r="D1898" s="17">
        <v>0.48897600000000002</v>
      </c>
      <c r="E1898" s="17">
        <v>1.2742765354284655</v>
      </c>
      <c r="F1898" s="17">
        <v>0.96440654169187567</v>
      </c>
      <c r="G1898" s="17">
        <v>1.5103115153407369</v>
      </c>
      <c r="H1898" s="17">
        <v>0.50702269101387543</v>
      </c>
      <c r="I1898" s="13">
        <v>33.97519806027136</v>
      </c>
      <c r="J1898" s="13">
        <v>32.464393147993803</v>
      </c>
      <c r="K1898" s="10">
        <v>25</v>
      </c>
      <c r="L1898" s="13">
        <v>0.78038202812413959</v>
      </c>
      <c r="M1898" s="13">
        <v>1.1325066020090453</v>
      </c>
      <c r="N1898" s="13">
        <v>1.0821464382664601</v>
      </c>
      <c r="O1898" s="13">
        <v>1.5959515970602638</v>
      </c>
    </row>
    <row r="1899" spans="1:15" x14ac:dyDescent="0.3">
      <c r="A1899" s="27"/>
      <c r="B1899" s="16">
        <v>5</v>
      </c>
      <c r="C1899" s="16">
        <v>32</v>
      </c>
      <c r="D1899" s="17">
        <v>0.54416200000000003</v>
      </c>
      <c r="E1899" s="17">
        <v>0.81284761081607193</v>
      </c>
      <c r="F1899" s="17">
        <v>0.61518479817730154</v>
      </c>
      <c r="G1899" s="17">
        <v>2.2032498451211029</v>
      </c>
      <c r="H1899" s="17">
        <v>0.88455046615629773</v>
      </c>
      <c r="I1899" s="13">
        <v>32.780497514339608</v>
      </c>
      <c r="J1899" s="13">
        <v>33.157331477774164</v>
      </c>
      <c r="K1899" s="10">
        <v>25</v>
      </c>
      <c r="L1899" s="13">
        <v>0.49779749485163238</v>
      </c>
      <c r="M1899" s="13">
        <v>1.0243905473231127</v>
      </c>
      <c r="N1899" s="13">
        <v>1.0361666086804426</v>
      </c>
      <c r="O1899" s="13">
        <v>0.91479650334207896</v>
      </c>
    </row>
    <row r="1900" spans="1:15" x14ac:dyDescent="0.3">
      <c r="A1900" s="27"/>
      <c r="B1900" s="16">
        <v>5</v>
      </c>
      <c r="C1900" s="16">
        <v>35</v>
      </c>
      <c r="D1900" s="17">
        <v>0.80226200000000003</v>
      </c>
      <c r="E1900" s="17">
        <v>1.405158380548146</v>
      </c>
      <c r="F1900" s="17">
        <v>1.0634614203722565</v>
      </c>
      <c r="G1900" s="17">
        <v>1.8412245608496483</v>
      </c>
      <c r="H1900" s="17">
        <v>0.75438749787385262</v>
      </c>
      <c r="I1900" s="13">
        <v>33.069287071480389</v>
      </c>
      <c r="J1900" s="13">
        <v>32.795306193502711</v>
      </c>
      <c r="K1900" s="10">
        <v>25</v>
      </c>
      <c r="L1900" s="13">
        <v>0.86053561872979467</v>
      </c>
      <c r="M1900" s="13">
        <v>0.94483677347086825</v>
      </c>
      <c r="N1900" s="13">
        <v>0.93700874838579173</v>
      </c>
      <c r="O1900" s="13">
        <v>1.0726366433033032</v>
      </c>
    </row>
    <row r="1901" spans="1:15" x14ac:dyDescent="0.3">
      <c r="A1901" s="27"/>
      <c r="B1901" s="16">
        <v>5</v>
      </c>
      <c r="C1901" s="16">
        <v>33</v>
      </c>
      <c r="D1901" s="17">
        <v>0.80393800000000004</v>
      </c>
      <c r="E1901" s="17">
        <v>1.1392093192016786</v>
      </c>
      <c r="F1901" s="17">
        <v>0.86218406228835642</v>
      </c>
      <c r="G1901" s="17">
        <v>1.2494505547540748</v>
      </c>
      <c r="H1901" s="17">
        <v>0.93244358735446442</v>
      </c>
      <c r="I1901" s="13">
        <v>31.587232617981751</v>
      </c>
      <c r="J1901" s="13">
        <v>32.203532187407134</v>
      </c>
      <c r="K1901" s="10">
        <v>25</v>
      </c>
      <c r="L1901" s="13">
        <v>0.69766526672925111</v>
      </c>
      <c r="M1901" s="13">
        <v>0.95718886721156826</v>
      </c>
      <c r="N1901" s="13">
        <v>0.97586461173961014</v>
      </c>
      <c r="O1901" s="13">
        <v>0.86780978972165901</v>
      </c>
    </row>
    <row r="1902" spans="1:15" x14ac:dyDescent="0.3">
      <c r="A1902" s="27"/>
      <c r="B1902" s="16">
        <v>5</v>
      </c>
      <c r="C1902" s="16">
        <v>32</v>
      </c>
      <c r="D1902" s="17">
        <v>0.53024199999999999</v>
      </c>
      <c r="E1902" s="17">
        <v>0.90159925046947631</v>
      </c>
      <c r="F1902" s="17">
        <v>0.68235441127768215</v>
      </c>
      <c r="G1902" s="17">
        <v>1.7253864209618062</v>
      </c>
      <c r="H1902" s="17">
        <v>0.77707711892291054</v>
      </c>
      <c r="I1902" s="13">
        <v>32.84000082634725</v>
      </c>
      <c r="J1902" s="13">
        <v>32.679468053614869</v>
      </c>
      <c r="K1902" s="10">
        <v>25</v>
      </c>
      <c r="L1902" s="13">
        <v>0.55215004912571586</v>
      </c>
      <c r="M1902" s="13">
        <v>1.0262500258233516</v>
      </c>
      <c r="N1902" s="13">
        <v>1.0212333766754647</v>
      </c>
      <c r="O1902" s="13">
        <v>1.0413170762137209</v>
      </c>
    </row>
    <row r="1903" spans="1:15" x14ac:dyDescent="0.3">
      <c r="A1903" s="27"/>
      <c r="B1903" s="16">
        <v>5</v>
      </c>
      <c r="C1903" s="16">
        <v>33</v>
      </c>
      <c r="D1903" s="17">
        <v>0.82130199999999998</v>
      </c>
      <c r="E1903" s="17">
        <v>1.2098442875287947</v>
      </c>
      <c r="F1903" s="17">
        <v>0.91564249429500399</v>
      </c>
      <c r="G1903" s="17">
        <v>1.1209296770902466</v>
      </c>
      <c r="H1903" s="17">
        <v>0.89696798162732583</v>
      </c>
      <c r="I1903" s="13">
        <v>31.636089768953617</v>
      </c>
      <c r="J1903" s="13">
        <v>32.07501130974331</v>
      </c>
      <c r="K1903" s="10">
        <v>25</v>
      </c>
      <c r="L1903" s="13">
        <v>0.74092295711830369</v>
      </c>
      <c r="M1903" s="13">
        <v>0.95866938693798842</v>
      </c>
      <c r="N1903" s="13">
        <v>0.97197003968919127</v>
      </c>
      <c r="O1903" s="13">
        <v>0.90213217198826223</v>
      </c>
    </row>
    <row r="1904" spans="1:15" x14ac:dyDescent="0.3">
      <c r="A1904" s="27"/>
      <c r="B1904" s="16">
        <v>5</v>
      </c>
      <c r="C1904" s="16">
        <v>31</v>
      </c>
      <c r="D1904" s="17">
        <v>0.49393300000000001</v>
      </c>
      <c r="E1904" s="17">
        <v>0.94049692910054761</v>
      </c>
      <c r="F1904" s="17">
        <v>0.71179321414775143</v>
      </c>
      <c r="G1904" s="17">
        <v>1.3446964478804737</v>
      </c>
      <c r="H1904" s="17">
        <v>0.6939276607060646</v>
      </c>
      <c r="I1904" s="13">
        <v>32.875058144350149</v>
      </c>
      <c r="J1904" s="13">
        <v>32.298778080533538</v>
      </c>
      <c r="K1904" s="10">
        <v>25</v>
      </c>
      <c r="L1904" s="13">
        <v>0.5759714477746597</v>
      </c>
      <c r="M1904" s="13">
        <v>1.0604857465919404</v>
      </c>
      <c r="N1904" s="13">
        <v>1.0418960671139852</v>
      </c>
      <c r="O1904" s="13">
        <v>1.1660922590202714</v>
      </c>
    </row>
    <row r="1905" spans="1:15" x14ac:dyDescent="0.3">
      <c r="A1905" s="27"/>
      <c r="B1905" s="16">
        <v>5</v>
      </c>
      <c r="C1905" s="16">
        <v>33</v>
      </c>
      <c r="D1905" s="17">
        <v>0.72416800000000003</v>
      </c>
      <c r="E1905" s="17">
        <v>1.0051543446733604</v>
      </c>
      <c r="F1905" s="17">
        <v>0.76072767445808265</v>
      </c>
      <c r="G1905" s="17">
        <v>1.3256059914615892</v>
      </c>
      <c r="H1905" s="17">
        <v>0.95194117989183646</v>
      </c>
      <c r="I1905" s="13">
        <v>31.565900092002408</v>
      </c>
      <c r="J1905" s="13">
        <v>32.279687624114658</v>
      </c>
      <c r="K1905" s="10">
        <v>25</v>
      </c>
      <c r="L1905" s="13">
        <v>0.61556841412781538</v>
      </c>
      <c r="M1905" s="13">
        <v>0.95654242703037606</v>
      </c>
      <c r="N1905" s="13">
        <v>0.97817235224589871</v>
      </c>
      <c r="O1905" s="13">
        <v>0.850035370422078</v>
      </c>
    </row>
    <row r="1906" spans="1:15" x14ac:dyDescent="0.3">
      <c r="A1906" s="27"/>
      <c r="B1906" s="16">
        <v>5</v>
      </c>
      <c r="C1906" s="16">
        <v>31</v>
      </c>
      <c r="D1906" s="17">
        <v>0.70736299999999996</v>
      </c>
      <c r="E1906" s="17">
        <v>2.6219121618849655</v>
      </c>
      <c r="F1906" s="17">
        <v>1.984333204262551</v>
      </c>
      <c r="G1906" s="17">
        <v>2.4727274542451054</v>
      </c>
      <c r="H1906" s="17">
        <v>0.3564739019034262</v>
      </c>
      <c r="I1906" s="13">
        <v>35.690357944727971</v>
      </c>
      <c r="J1906" s="13">
        <v>33.426809086898167</v>
      </c>
      <c r="K1906" s="10">
        <v>25</v>
      </c>
      <c r="L1906" s="13">
        <v>1.6056900316124507</v>
      </c>
      <c r="M1906" s="13">
        <v>1.1513018691847732</v>
      </c>
      <c r="N1906" s="13">
        <v>1.0782841640934893</v>
      </c>
      <c r="O1906" s="13">
        <v>2.2699661017221016</v>
      </c>
    </row>
    <row r="1907" spans="1:15" x14ac:dyDescent="0.3">
      <c r="A1907" s="27"/>
      <c r="B1907" s="16">
        <v>5</v>
      </c>
      <c r="C1907" s="16">
        <v>33</v>
      </c>
      <c r="D1907" s="17">
        <v>0.64555099999999999</v>
      </c>
      <c r="E1907" s="17">
        <v>1.0373534960547977</v>
      </c>
      <c r="F1907" s="17">
        <v>0.78509685286310116</v>
      </c>
      <c r="G1907" s="17">
        <v>1.4121359964165756</v>
      </c>
      <c r="H1907" s="17">
        <v>0.82225651223259455</v>
      </c>
      <c r="I1907" s="13">
        <v>32.300853435253607</v>
      </c>
      <c r="J1907" s="13">
        <v>32.366217629069638</v>
      </c>
      <c r="K1907" s="10">
        <v>25</v>
      </c>
      <c r="L1907" s="13">
        <v>0.63528755542901916</v>
      </c>
      <c r="M1907" s="13">
        <v>0.97881374046223057</v>
      </c>
      <c r="N1907" s="13">
        <v>0.98079447360817085</v>
      </c>
      <c r="O1907" s="13">
        <v>0.98410126454613067</v>
      </c>
    </row>
    <row r="1908" spans="1:15" x14ac:dyDescent="0.3">
      <c r="A1908" s="27"/>
      <c r="B1908" s="16">
        <v>5</v>
      </c>
      <c r="C1908" s="16">
        <v>32</v>
      </c>
      <c r="D1908" s="17">
        <v>0.49976799999999999</v>
      </c>
      <c r="E1908" s="17">
        <v>0.86072606941559626</v>
      </c>
      <c r="F1908" s="17">
        <v>0.65142049537153679</v>
      </c>
      <c r="G1908" s="17">
        <v>1.9765552017869046</v>
      </c>
      <c r="H1908" s="17">
        <v>0.7671972305921354</v>
      </c>
      <c r="I1908" s="13">
        <v>33.140569048826229</v>
      </c>
      <c r="J1908" s="13">
        <v>32.930636834439966</v>
      </c>
      <c r="K1908" s="10">
        <v>25</v>
      </c>
      <c r="L1908" s="13">
        <v>0.52711882941798804</v>
      </c>
      <c r="M1908" s="13">
        <v>1.0356427827758197</v>
      </c>
      <c r="N1908" s="13">
        <v>1.0290824010762489</v>
      </c>
      <c r="O1908" s="13">
        <v>1.0547270521881915</v>
      </c>
    </row>
    <row r="1909" spans="1:15" x14ac:dyDescent="0.3">
      <c r="A1909" s="27"/>
      <c r="B1909" s="16">
        <v>5</v>
      </c>
      <c r="C1909" s="16">
        <v>31</v>
      </c>
      <c r="D1909" s="17">
        <v>0.60712600000000005</v>
      </c>
      <c r="E1909" s="17">
        <v>2.2989115592391038</v>
      </c>
      <c r="F1909" s="17">
        <v>1.739877714813123</v>
      </c>
      <c r="G1909" s="17">
        <v>2.1398113504381078</v>
      </c>
      <c r="H1909" s="17">
        <v>0.34894751213317904</v>
      </c>
      <c r="I1909" s="13">
        <v>35.395073789772212</v>
      </c>
      <c r="J1909" s="13">
        <v>33.093892983091173</v>
      </c>
      <c r="K1909" s="10">
        <v>25</v>
      </c>
      <c r="L1909" s="13">
        <v>1.4078806406600055</v>
      </c>
      <c r="M1909" s="13">
        <v>1.1417765738636196</v>
      </c>
      <c r="N1909" s="13">
        <v>1.0675449349384249</v>
      </c>
      <c r="O1909" s="13">
        <v>2.3189266159907587</v>
      </c>
    </row>
    <row r="1910" spans="1:15" x14ac:dyDescent="0.3">
      <c r="A1910" s="27"/>
      <c r="B1910" s="16">
        <v>5</v>
      </c>
      <c r="C1910" s="16">
        <v>30</v>
      </c>
      <c r="D1910" s="17">
        <v>0.78005400000000003</v>
      </c>
      <c r="E1910" s="17">
        <v>1.2101885983022174</v>
      </c>
      <c r="F1910" s="17">
        <v>0.91590307789128911</v>
      </c>
      <c r="G1910" s="17">
        <v>2.5465581475472638</v>
      </c>
      <c r="H1910" s="17">
        <v>0.85167745237404546</v>
      </c>
      <c r="I1910" s="13">
        <v>33.28817088567704</v>
      </c>
      <c r="J1910" s="13">
        <v>33.500639780200331</v>
      </c>
      <c r="K1910" s="10">
        <v>25</v>
      </c>
      <c r="L1910" s="13">
        <v>0.74113381710999149</v>
      </c>
      <c r="M1910" s="13">
        <v>1.1096056961892347</v>
      </c>
      <c r="N1910" s="13">
        <v>1.1166879926733444</v>
      </c>
      <c r="O1910" s="13">
        <v>0.95010578384315891</v>
      </c>
    </row>
    <row r="1911" spans="1:15" x14ac:dyDescent="0.3">
      <c r="A1911" s="27"/>
      <c r="B1911" s="16">
        <v>5</v>
      </c>
      <c r="C1911" s="16">
        <v>35</v>
      </c>
      <c r="D1911" s="17">
        <v>0.65176199999999995</v>
      </c>
      <c r="E1911" s="17">
        <v>1.0710315438454034</v>
      </c>
      <c r="F1911" s="17">
        <v>0.81058529959946912</v>
      </c>
      <c r="G1911" s="17">
        <v>1.9541362400220834</v>
      </c>
      <c r="H1911" s="17">
        <v>0.80406343456025198</v>
      </c>
      <c r="I1911" s="13">
        <v>32.933819067220824</v>
      </c>
      <c r="J1911" s="13">
        <v>32.908217872675152</v>
      </c>
      <c r="K1911" s="10">
        <v>25</v>
      </c>
      <c r="L1911" s="13">
        <v>0.65591239039018212</v>
      </c>
      <c r="M1911" s="13">
        <v>0.9409662590634521</v>
      </c>
      <c r="N1911" s="13">
        <v>0.94023479636214724</v>
      </c>
      <c r="O1911" s="13">
        <v>1.0063679539313157</v>
      </c>
    </row>
    <row r="1912" spans="1:15" x14ac:dyDescent="0.3">
      <c r="A1912" s="27"/>
      <c r="B1912" s="16">
        <v>5</v>
      </c>
      <c r="C1912" s="16">
        <v>32</v>
      </c>
      <c r="D1912" s="17">
        <v>0.56278899999999998</v>
      </c>
      <c r="E1912" s="17">
        <v>0.82366999009068509</v>
      </c>
      <c r="F1912" s="17">
        <v>0.62337546407981559</v>
      </c>
      <c r="G1912" s="17">
        <v>2.4525843361941644</v>
      </c>
      <c r="H1912" s="17">
        <v>0.90280903312540661</v>
      </c>
      <c r="I1912" s="13">
        <v>32.938539170567132</v>
      </c>
      <c r="J1912" s="13">
        <v>33.406665968847228</v>
      </c>
      <c r="K1912" s="10">
        <v>25</v>
      </c>
      <c r="L1912" s="13">
        <v>0.50442524797478916</v>
      </c>
      <c r="M1912" s="13">
        <v>1.0293293490802229</v>
      </c>
      <c r="N1912" s="13">
        <v>1.0439583115264759</v>
      </c>
      <c r="O1912" s="13">
        <v>0.89629549968956246</v>
      </c>
    </row>
    <row r="1913" spans="1:15" x14ac:dyDescent="0.3">
      <c r="A1913" s="27"/>
      <c r="B1913" s="16">
        <v>5</v>
      </c>
      <c r="C1913" s="16">
        <v>33</v>
      </c>
      <c r="D1913" s="17">
        <v>0.45702399999999999</v>
      </c>
      <c r="E1913" s="17">
        <v>0.95339738804108154</v>
      </c>
      <c r="F1913" s="17">
        <v>0.72155662628567874</v>
      </c>
      <c r="G1913" s="17">
        <v>2.1142574191569636</v>
      </c>
      <c r="H1913" s="17">
        <v>0.63338618668447377</v>
      </c>
      <c r="I1913" s="13">
        <v>33.947326485734592</v>
      </c>
      <c r="J1913" s="13">
        <v>33.068339051810028</v>
      </c>
      <c r="K1913" s="10">
        <v>25</v>
      </c>
      <c r="L1913" s="13">
        <v>0.58387184147402327</v>
      </c>
      <c r="M1913" s="13">
        <v>1.0287068632040786</v>
      </c>
      <c r="N1913" s="13">
        <v>1.0020708803578797</v>
      </c>
      <c r="O1913" s="13">
        <v>1.2775518166967672</v>
      </c>
    </row>
    <row r="1914" spans="1:15" x14ac:dyDescent="0.3">
      <c r="A1914" s="27"/>
      <c r="B1914" s="16">
        <v>5</v>
      </c>
      <c r="C1914" s="16">
        <v>33</v>
      </c>
      <c r="D1914" s="17">
        <v>0.79498899999999995</v>
      </c>
      <c r="E1914" s="17">
        <v>1.2710753463055438</v>
      </c>
      <c r="F1914" s="17">
        <v>0.96198379620021501</v>
      </c>
      <c r="G1914" s="17">
        <v>1.1423465700513451</v>
      </c>
      <c r="H1914" s="17">
        <v>0.82640581176124206</v>
      </c>
      <c r="I1914" s="13">
        <v>32.010317511245134</v>
      </c>
      <c r="J1914" s="13">
        <v>32.096428202704409</v>
      </c>
      <c r="K1914" s="10">
        <v>25</v>
      </c>
      <c r="L1914" s="13">
        <v>0.77842158202731626</v>
      </c>
      <c r="M1914" s="13">
        <v>0.97000962155288284</v>
      </c>
      <c r="N1914" s="13">
        <v>0.97261903644558811</v>
      </c>
      <c r="O1914" s="13">
        <v>0.9791601921879628</v>
      </c>
    </row>
    <row r="1915" spans="1:15" x14ac:dyDescent="0.3">
      <c r="A1915" s="27"/>
      <c r="B1915" s="16">
        <v>5</v>
      </c>
      <c r="C1915" s="16">
        <v>33</v>
      </c>
      <c r="D1915" s="17">
        <v>0.82191899999999996</v>
      </c>
      <c r="E1915" s="17">
        <v>1.1940304097196601</v>
      </c>
      <c r="F1915" s="17">
        <v>0.90367412888559373</v>
      </c>
      <c r="G1915" s="17">
        <v>1.5859714239898353</v>
      </c>
      <c r="H1915" s="17">
        <v>0.90953029828748799</v>
      </c>
      <c r="I1915" s="13">
        <v>32.038319932552398</v>
      </c>
      <c r="J1915" s="13">
        <v>32.540053056642904</v>
      </c>
      <c r="K1915" s="10">
        <v>25</v>
      </c>
      <c r="L1915" s="13">
        <v>0.73123835123089309</v>
      </c>
      <c r="M1915" s="13">
        <v>0.9708581797743151</v>
      </c>
      <c r="N1915" s="13">
        <v>0.98606221383766379</v>
      </c>
      <c r="O1915" s="13">
        <v>0.88967203730646593</v>
      </c>
    </row>
    <row r="1916" spans="1:15" x14ac:dyDescent="0.3">
      <c r="A1916" s="27"/>
      <c r="B1916" s="16">
        <v>5</v>
      </c>
      <c r="C1916" s="16">
        <v>35</v>
      </c>
      <c r="D1916" s="17">
        <v>0.88520500000000002</v>
      </c>
      <c r="E1916" s="17">
        <v>1.5219481764920118</v>
      </c>
      <c r="F1916" s="17">
        <v>1.1518510595750626</v>
      </c>
      <c r="G1916" s="17">
        <v>2.1925210366851196</v>
      </c>
      <c r="H1916" s="17">
        <v>0.76850647715388409</v>
      </c>
      <c r="I1916" s="13">
        <v>33.349988650915698</v>
      </c>
      <c r="J1916" s="13">
        <v>33.146602669338186</v>
      </c>
      <c r="K1916" s="10">
        <v>25</v>
      </c>
      <c r="L1916" s="13">
        <v>0.93205907167655511</v>
      </c>
      <c r="M1916" s="13">
        <v>0.95285681859759142</v>
      </c>
      <c r="N1916" s="13">
        <v>0.94704579055251958</v>
      </c>
      <c r="O1916" s="13">
        <v>1.052930193205591</v>
      </c>
    </row>
    <row r="1917" spans="1:15" x14ac:dyDescent="0.3">
      <c r="A1917" s="27"/>
      <c r="B1917" s="16">
        <v>5</v>
      </c>
      <c r="C1917" s="16">
        <v>31</v>
      </c>
      <c r="D1917" s="17">
        <v>0.69107799999999997</v>
      </c>
      <c r="E1917" s="17">
        <v>1.104123259580359</v>
      </c>
      <c r="F1917" s="17">
        <v>0.83562999456426201</v>
      </c>
      <c r="G1917" s="17">
        <v>1.1448665711895563</v>
      </c>
      <c r="H1917" s="17">
        <v>0.82701435383534971</v>
      </c>
      <c r="I1917" s="13">
        <v>32.009794802012806</v>
      </c>
      <c r="J1917" s="13">
        <v>32.098948203842625</v>
      </c>
      <c r="K1917" s="10">
        <v>25</v>
      </c>
      <c r="L1917" s="13">
        <v>0.67617814866271353</v>
      </c>
      <c r="M1917" s="13">
        <v>1.0325740258713809</v>
      </c>
      <c r="N1917" s="13">
        <v>1.0354499420594394</v>
      </c>
      <c r="O1917" s="13">
        <v>0.97843969662283214</v>
      </c>
    </row>
    <row r="1918" spans="1:15" x14ac:dyDescent="0.3">
      <c r="A1918" s="27"/>
      <c r="B1918" s="16">
        <v>5</v>
      </c>
      <c r="C1918" s="16">
        <v>30</v>
      </c>
      <c r="D1918" s="17">
        <v>0.48836099999999999</v>
      </c>
      <c r="E1918" s="17">
        <v>1.0043858390209195</v>
      </c>
      <c r="F1918" s="17">
        <v>0.76014604883920411</v>
      </c>
      <c r="G1918" s="17">
        <v>1.8945972513262341</v>
      </c>
      <c r="H1918" s="17">
        <v>0.64245680253914517</v>
      </c>
      <c r="I1918" s="13">
        <v>33.682313238630513</v>
      </c>
      <c r="J1918" s="13">
        <v>32.848678883979304</v>
      </c>
      <c r="K1918" s="10">
        <v>25</v>
      </c>
      <c r="L1918" s="13">
        <v>0.61509777217294737</v>
      </c>
      <c r="M1918" s="13">
        <v>1.1227437746210172</v>
      </c>
      <c r="N1918" s="13">
        <v>1.0949559627993102</v>
      </c>
      <c r="O1918" s="13">
        <v>1.2595145234221148</v>
      </c>
    </row>
    <row r="1919" spans="1:15" x14ac:dyDescent="0.3">
      <c r="A1919" s="27"/>
      <c r="B1919" s="16">
        <v>5</v>
      </c>
      <c r="C1919" s="16">
        <v>31</v>
      </c>
      <c r="D1919" s="17">
        <v>0.69879199999999997</v>
      </c>
      <c r="E1919" s="17">
        <v>1.960210701817573</v>
      </c>
      <c r="F1919" s="17">
        <v>1.4835398529030002</v>
      </c>
      <c r="G1919" s="17">
        <v>2.2110221493008542</v>
      </c>
      <c r="H1919" s="17">
        <v>0.4710301503748614</v>
      </c>
      <c r="I1919" s="13">
        <v>34.855871397426547</v>
      </c>
      <c r="J1919" s="13">
        <v>33.165103781953917</v>
      </c>
      <c r="K1919" s="10">
        <v>25</v>
      </c>
      <c r="L1919" s="13">
        <v>1.2004562279102839</v>
      </c>
      <c r="M1919" s="13">
        <v>1.1243829483040821</v>
      </c>
      <c r="N1919" s="13">
        <v>1.0698420574823844</v>
      </c>
      <c r="O1919" s="13">
        <v>1.7179020765983068</v>
      </c>
    </row>
    <row r="1920" spans="1:15" x14ac:dyDescent="0.3">
      <c r="A1920" s="27"/>
      <c r="B1920" s="16">
        <v>5</v>
      </c>
      <c r="C1920" s="16">
        <v>35</v>
      </c>
      <c r="D1920" s="17">
        <v>1.056036</v>
      </c>
      <c r="E1920" s="17">
        <v>2.0159072475631659</v>
      </c>
      <c r="F1920" s="17">
        <v>1.5256924874162217</v>
      </c>
      <c r="G1920" s="17">
        <v>1.4973366159663117</v>
      </c>
      <c r="H1920" s="17">
        <v>0.69216831616468766</v>
      </c>
      <c r="I1920" s="13">
        <v>33.03649503514287</v>
      </c>
      <c r="J1920" s="13">
        <v>32.451418248619376</v>
      </c>
      <c r="K1920" s="10">
        <v>25</v>
      </c>
      <c r="L1920" s="13">
        <v>1.234565451552105</v>
      </c>
      <c r="M1920" s="13">
        <v>0.94389985814693911</v>
      </c>
      <c r="N1920" s="13">
        <v>0.92718337853198218</v>
      </c>
      <c r="O1920" s="13">
        <v>1.1690562173563259</v>
      </c>
    </row>
    <row r="1921" spans="1:15" x14ac:dyDescent="0.3">
      <c r="A1921" s="27"/>
      <c r="B1921" s="16">
        <v>6</v>
      </c>
      <c r="C1921" s="16">
        <v>39</v>
      </c>
      <c r="D1921" s="17">
        <v>0.999587</v>
      </c>
      <c r="E1921" s="17">
        <v>1.2807371955977906</v>
      </c>
      <c r="F1921" s="17">
        <v>1.0591611350618002</v>
      </c>
      <c r="G1921" s="17">
        <v>1.3890547518983078</v>
      </c>
      <c r="H1921" s="17">
        <v>0.94375347330099668</v>
      </c>
      <c r="I1921" s="13">
        <v>36.337479160194022</v>
      </c>
      <c r="J1921" s="13">
        <v>36.954081632653065</v>
      </c>
      <c r="K1921" s="10">
        <v>36</v>
      </c>
      <c r="L1921" s="13">
        <v>0.89074010423139427</v>
      </c>
      <c r="M1921" s="13">
        <v>0.93173023487676976</v>
      </c>
      <c r="N1921" s="13">
        <v>0.94754055468341192</v>
      </c>
      <c r="O1921" s="13">
        <v>0.89110813188986482</v>
      </c>
    </row>
    <row r="1922" spans="1:15" x14ac:dyDescent="0.3">
      <c r="A1922" s="27"/>
      <c r="B1922" s="16">
        <v>6</v>
      </c>
      <c r="C1922" s="16">
        <v>39</v>
      </c>
      <c r="D1922" s="17">
        <v>1.043356</v>
      </c>
      <c r="E1922" s="17">
        <v>1.6722696549681539</v>
      </c>
      <c r="F1922" s="17">
        <v>1.3829558725814604</v>
      </c>
      <c r="G1922" s="17">
        <v>1.6137833432174482</v>
      </c>
      <c r="H1922" s="17">
        <v>0.7544391116778334</v>
      </c>
      <c r="I1922" s="13">
        <v>37.473365329933003</v>
      </c>
      <c r="J1922" s="13">
        <v>36.954081632653065</v>
      </c>
      <c r="K1922" s="10">
        <v>36</v>
      </c>
      <c r="L1922" s="13">
        <v>1.1630470731148497</v>
      </c>
      <c r="M1922" s="13">
        <v>0.96085552128033336</v>
      </c>
      <c r="N1922" s="13">
        <v>0.94754055468341192</v>
      </c>
      <c r="O1922" s="13">
        <v>1.1147173861221382</v>
      </c>
    </row>
    <row r="1923" spans="1:15" x14ac:dyDescent="0.3">
      <c r="A1923" s="27"/>
      <c r="B1923" s="16">
        <v>6</v>
      </c>
      <c r="C1923" s="16">
        <v>37</v>
      </c>
      <c r="D1923" s="17">
        <v>0.59576899999999999</v>
      </c>
      <c r="E1923" s="17">
        <v>1.1984429509937913</v>
      </c>
      <c r="F1923" s="17">
        <v>0.99110434259615976</v>
      </c>
      <c r="G1923" s="17">
        <v>1.1618994780391809</v>
      </c>
      <c r="H1923" s="17">
        <v>0.60111632488604172</v>
      </c>
      <c r="I1923" s="13">
        <v>38.393302050683751</v>
      </c>
      <c r="J1923" s="13">
        <v>36.954081632653065</v>
      </c>
      <c r="K1923" s="10">
        <v>36</v>
      </c>
      <c r="L1923" s="13">
        <v>0.83350526771054534</v>
      </c>
      <c r="M1923" s="13">
        <v>1.037656812180642</v>
      </c>
      <c r="N1923" s="13">
        <v>0.99875896304467737</v>
      </c>
      <c r="O1923" s="13">
        <v>1.3990410170897536</v>
      </c>
    </row>
    <row r="1924" spans="1:15" x14ac:dyDescent="0.3">
      <c r="A1924" s="27"/>
      <c r="B1924" s="16">
        <v>6</v>
      </c>
      <c r="C1924" s="16">
        <v>36</v>
      </c>
      <c r="D1924" s="17">
        <v>0.96320099999999997</v>
      </c>
      <c r="E1924" s="17">
        <v>1.2886019073820629</v>
      </c>
      <c r="F1924" s="17">
        <v>1.0656651993530508</v>
      </c>
      <c r="G1924" s="17">
        <v>1.2802291038572942</v>
      </c>
      <c r="H1924" s="17">
        <v>0.90384953978486371</v>
      </c>
      <c r="I1924" s="13">
        <v>36.576902761290818</v>
      </c>
      <c r="J1924" s="13">
        <v>36.954081632653065</v>
      </c>
      <c r="K1924" s="10">
        <v>36</v>
      </c>
      <c r="L1924" s="13">
        <v>0.8962099338096654</v>
      </c>
      <c r="M1924" s="13">
        <v>1.0160250767025227</v>
      </c>
      <c r="N1924" s="13">
        <v>1.0265022675736963</v>
      </c>
      <c r="O1924" s="13">
        <v>0.93044954667786417</v>
      </c>
    </row>
    <row r="1925" spans="1:15" x14ac:dyDescent="0.3">
      <c r="A1925" s="27"/>
      <c r="B1925" s="16">
        <v>6</v>
      </c>
      <c r="C1925" s="16">
        <v>34</v>
      </c>
      <c r="D1925" s="17">
        <v>0.58657999999999999</v>
      </c>
      <c r="E1925" s="17">
        <v>0.81056034774291164</v>
      </c>
      <c r="F1925" s="17">
        <v>0.67032801179070467</v>
      </c>
      <c r="G1925" s="17">
        <v>1.8200869681157634</v>
      </c>
      <c r="H1925" s="17">
        <v>0.87506413230892521</v>
      </c>
      <c r="I1925" s="13">
        <v>36.749615206146451</v>
      </c>
      <c r="J1925" s="13">
        <v>36.954081632653065</v>
      </c>
      <c r="K1925" s="10">
        <v>36</v>
      </c>
      <c r="L1925" s="13">
        <v>0.56373673780697831</v>
      </c>
      <c r="M1925" s="13">
        <v>1.0808710354748956</v>
      </c>
      <c r="N1925" s="13">
        <v>1.0868847539015607</v>
      </c>
      <c r="O1925" s="13">
        <v>0.96105686829925729</v>
      </c>
    </row>
    <row r="1926" spans="1:15" x14ac:dyDescent="0.3">
      <c r="A1926" s="27"/>
      <c r="B1926" s="16">
        <v>6</v>
      </c>
      <c r="C1926" s="16">
        <v>39</v>
      </c>
      <c r="D1926" s="17">
        <v>1.0267120000000001</v>
      </c>
      <c r="E1926" s="17">
        <v>1.4010926032871069</v>
      </c>
      <c r="F1926" s="17">
        <v>1.1586942560308855</v>
      </c>
      <c r="G1926" s="17">
        <v>1.9166010377216309</v>
      </c>
      <c r="H1926" s="17">
        <v>0.88609397574560222</v>
      </c>
      <c r="I1926" s="13">
        <v>36.683436145526386</v>
      </c>
      <c r="J1926" s="13">
        <v>36.954081632653065</v>
      </c>
      <c r="K1926" s="10">
        <v>36</v>
      </c>
      <c r="L1926" s="13">
        <v>0.97444610477427296</v>
      </c>
      <c r="M1926" s="13">
        <v>0.94060092680836882</v>
      </c>
      <c r="N1926" s="13">
        <v>0.94754055468341192</v>
      </c>
      <c r="O1926" s="13">
        <v>0.94909390829587348</v>
      </c>
    </row>
    <row r="1927" spans="1:15" x14ac:dyDescent="0.3">
      <c r="A1927" s="27"/>
      <c r="B1927" s="16">
        <v>6</v>
      </c>
      <c r="C1927" s="16">
        <v>38</v>
      </c>
      <c r="D1927" s="17">
        <v>0.74482000000000004</v>
      </c>
      <c r="E1927" s="17">
        <v>1.5673760999384445</v>
      </c>
      <c r="F1927" s="17">
        <v>1.2962096008343686</v>
      </c>
      <c r="G1927" s="17">
        <v>2.1637283316142111</v>
      </c>
      <c r="H1927" s="17">
        <v>0.57461385837642331</v>
      </c>
      <c r="I1927" s="13">
        <v>38.552316849741459</v>
      </c>
      <c r="J1927" s="13">
        <v>36.954081632653065</v>
      </c>
      <c r="K1927" s="10">
        <v>36</v>
      </c>
      <c r="L1927" s="13">
        <v>1.0900946387969299</v>
      </c>
      <c r="M1927" s="13">
        <v>1.0145346539405646</v>
      </c>
      <c r="N1927" s="13">
        <v>0.97247583243823854</v>
      </c>
      <c r="O1927" s="13">
        <v>1.4635678939836871</v>
      </c>
    </row>
    <row r="1928" spans="1:15" x14ac:dyDescent="0.3">
      <c r="A1928" s="27"/>
      <c r="B1928" s="16">
        <v>6</v>
      </c>
      <c r="C1928" s="16">
        <v>38</v>
      </c>
      <c r="D1928" s="17">
        <v>0.64261299999999999</v>
      </c>
      <c r="E1928" s="17">
        <v>1.2426063459946088</v>
      </c>
      <c r="F1928" s="17">
        <v>1.0276271762719753</v>
      </c>
      <c r="G1928" s="17">
        <v>1.3836617357979573</v>
      </c>
      <c r="H1928" s="17">
        <v>0.62533671241672562</v>
      </c>
      <c r="I1928" s="13">
        <v>38.247979725499647</v>
      </c>
      <c r="J1928" s="13">
        <v>36.954081632653065</v>
      </c>
      <c r="K1928" s="10">
        <v>36</v>
      </c>
      <c r="L1928" s="13">
        <v>0.86422047392260448</v>
      </c>
      <c r="M1928" s="13">
        <v>1.0065257822499907</v>
      </c>
      <c r="N1928" s="13">
        <v>0.97247583243823854</v>
      </c>
      <c r="O1928" s="13">
        <v>1.3448537049866787</v>
      </c>
    </row>
    <row r="1929" spans="1:15" x14ac:dyDescent="0.3">
      <c r="A1929" s="27"/>
      <c r="B1929" s="16">
        <v>6</v>
      </c>
      <c r="C1929" s="16">
        <v>36</v>
      </c>
      <c r="D1929" s="17">
        <v>0.70392999999999994</v>
      </c>
      <c r="E1929" s="17">
        <v>1.4665966165580955</v>
      </c>
      <c r="F1929" s="17">
        <v>1.2128656389544683</v>
      </c>
      <c r="G1929" s="17">
        <v>1.5884122125520315</v>
      </c>
      <c r="H1929" s="17">
        <v>0.58038580481743363</v>
      </c>
      <c r="I1929" s="13">
        <v>38.517685171095401</v>
      </c>
      <c r="J1929" s="13">
        <v>36.954081632653065</v>
      </c>
      <c r="K1929" s="10">
        <v>36</v>
      </c>
      <c r="L1929" s="13">
        <v>1.020003500787388</v>
      </c>
      <c r="M1929" s="13">
        <v>1.0699356991970945</v>
      </c>
      <c r="N1929" s="13">
        <v>1.0265022675736963</v>
      </c>
      <c r="O1929" s="13">
        <v>1.4490126870390352</v>
      </c>
    </row>
    <row r="1930" spans="1:15" x14ac:dyDescent="0.3">
      <c r="A1930" s="27"/>
      <c r="B1930" s="16">
        <v>6</v>
      </c>
      <c r="C1930" s="16">
        <v>38</v>
      </c>
      <c r="D1930" s="17">
        <v>0.93579199999999996</v>
      </c>
      <c r="E1930" s="17">
        <v>1.3751405677881523</v>
      </c>
      <c r="F1930" s="17">
        <v>1.1372320954325068</v>
      </c>
      <c r="G1930" s="17">
        <v>1.4292821511216287</v>
      </c>
      <c r="H1930" s="17">
        <v>0.82286808801690026</v>
      </c>
      <c r="I1930" s="13">
        <v>37.062791471898599</v>
      </c>
      <c r="J1930" s="13">
        <v>36.954081632653065</v>
      </c>
      <c r="K1930" s="10">
        <v>36</v>
      </c>
      <c r="L1930" s="13">
        <v>0.95639671971322149</v>
      </c>
      <c r="M1930" s="13">
        <v>0.97533661768154212</v>
      </c>
      <c r="N1930" s="13">
        <v>0.97247583243823854</v>
      </c>
      <c r="O1930" s="13">
        <v>1.0220184824332987</v>
      </c>
    </row>
    <row r="1931" spans="1:15" x14ac:dyDescent="0.3">
      <c r="A1931" s="27"/>
      <c r="B1931" s="16">
        <v>6</v>
      </c>
      <c r="C1931" s="16">
        <v>37</v>
      </c>
      <c r="D1931" s="17">
        <v>1.0572410000000001</v>
      </c>
      <c r="E1931" s="17">
        <v>1.6045475012776043</v>
      </c>
      <c r="F1931" s="17">
        <v>1.3269501022967674</v>
      </c>
      <c r="G1931" s="17">
        <v>1.4589252382887155</v>
      </c>
      <c r="H1931" s="17">
        <v>0.79674510606695903</v>
      </c>
      <c r="I1931" s="13">
        <v>37.219529363598248</v>
      </c>
      <c r="J1931" s="13">
        <v>36.954081632653065</v>
      </c>
      <c r="K1931" s="10">
        <v>36</v>
      </c>
      <c r="L1931" s="13">
        <v>1.1159469822886923</v>
      </c>
      <c r="M1931" s="13">
        <v>1.0059332260431959</v>
      </c>
      <c r="N1931" s="13">
        <v>0.99875896304467737</v>
      </c>
      <c r="O1931" s="13">
        <v>1.0555275308928542</v>
      </c>
    </row>
    <row r="1932" spans="1:15" x14ac:dyDescent="0.3">
      <c r="A1932" s="27"/>
      <c r="B1932" s="16">
        <v>6</v>
      </c>
      <c r="C1932" s="16">
        <v>37</v>
      </c>
      <c r="D1932" s="17">
        <v>0.39524100000000001</v>
      </c>
      <c r="E1932" s="17">
        <v>0.9691976188749617</v>
      </c>
      <c r="F1932" s="17">
        <v>0.80151997898964544</v>
      </c>
      <c r="G1932" s="17">
        <v>1.7580262869236891</v>
      </c>
      <c r="H1932" s="17">
        <v>0.49311434569381579</v>
      </c>
      <c r="I1932" s="13">
        <v>39.041313925837102</v>
      </c>
      <c r="J1932" s="13">
        <v>36.954081632653065</v>
      </c>
      <c r="K1932" s="10">
        <v>36</v>
      </c>
      <c r="L1932" s="13">
        <v>0.67406739729656362</v>
      </c>
      <c r="M1932" s="13">
        <v>1.0551706466442461</v>
      </c>
      <c r="N1932" s="13">
        <v>0.99875896304467737</v>
      </c>
      <c r="O1932" s="13">
        <v>1.7054591940020485</v>
      </c>
    </row>
    <row r="1933" spans="1:15" x14ac:dyDescent="0.3">
      <c r="A1933" s="27"/>
      <c r="B1933" s="16">
        <v>6</v>
      </c>
      <c r="C1933" s="16">
        <v>39</v>
      </c>
      <c r="D1933" s="17">
        <v>1.1751210000000001</v>
      </c>
      <c r="E1933" s="17">
        <v>1.5954297760746736</v>
      </c>
      <c r="F1933" s="17">
        <v>1.3194098042494302</v>
      </c>
      <c r="G1933" s="17">
        <v>1.5194973453360285</v>
      </c>
      <c r="H1933" s="17">
        <v>0.8906414036149205</v>
      </c>
      <c r="I1933" s="13">
        <v>36.656151578310478</v>
      </c>
      <c r="J1933" s="13">
        <v>36.954081632653065</v>
      </c>
      <c r="K1933" s="10">
        <v>36</v>
      </c>
      <c r="L1933" s="13">
        <v>1.1096056942199708</v>
      </c>
      <c r="M1933" s="13">
        <v>0.93990132252078151</v>
      </c>
      <c r="N1933" s="13">
        <v>0.94754055468341192</v>
      </c>
      <c r="O1933" s="13">
        <v>0.94424803421942993</v>
      </c>
    </row>
    <row r="1934" spans="1:15" x14ac:dyDescent="0.3">
      <c r="A1934" s="27"/>
      <c r="B1934" s="16">
        <v>6</v>
      </c>
      <c r="C1934" s="16">
        <v>36</v>
      </c>
      <c r="D1934" s="17">
        <v>0.77560600000000002</v>
      </c>
      <c r="E1934" s="17">
        <v>1.1377521800252592</v>
      </c>
      <c r="F1934" s="17">
        <v>0.9409134790155933</v>
      </c>
      <c r="G1934" s="17">
        <v>1.2984075415837408</v>
      </c>
      <c r="H1934" s="17">
        <v>0.82431171122286184</v>
      </c>
      <c r="I1934" s="13">
        <v>37.05412973266283</v>
      </c>
      <c r="J1934" s="13">
        <v>36.954081632653065</v>
      </c>
      <c r="K1934" s="10">
        <v>36</v>
      </c>
      <c r="L1934" s="13">
        <v>0.79129543430818128</v>
      </c>
      <c r="M1934" s="13">
        <v>1.0292813814628563</v>
      </c>
      <c r="N1934" s="13">
        <v>1.0265022675736963</v>
      </c>
      <c r="O1934" s="13">
        <v>1.0202286138944017</v>
      </c>
    </row>
    <row r="1935" spans="1:15" x14ac:dyDescent="0.3">
      <c r="A1935" s="27"/>
      <c r="B1935" s="16">
        <v>6</v>
      </c>
      <c r="C1935" s="16">
        <v>36</v>
      </c>
      <c r="D1935" s="17">
        <v>0.9919</v>
      </c>
      <c r="E1935" s="17">
        <v>1.2365677018989301</v>
      </c>
      <c r="F1935" s="17">
        <v>1.0226332578033015</v>
      </c>
      <c r="G1935" s="17">
        <v>1.3436689069031615</v>
      </c>
      <c r="H1935" s="17">
        <v>0.9699469408326119</v>
      </c>
      <c r="I1935" s="13">
        <v>36.180318355004331</v>
      </c>
      <c r="J1935" s="13">
        <v>36.954081632653065</v>
      </c>
      <c r="K1935" s="10">
        <v>36</v>
      </c>
      <c r="L1935" s="13">
        <v>0.86002065643491876</v>
      </c>
      <c r="M1935" s="13">
        <v>1.0050088431945647</v>
      </c>
      <c r="N1935" s="13">
        <v>1.0265022675736963</v>
      </c>
      <c r="O1935" s="13">
        <v>0.86704371048988682</v>
      </c>
    </row>
    <row r="1936" spans="1:15" x14ac:dyDescent="0.3">
      <c r="A1936" s="27"/>
      <c r="B1936" s="16">
        <v>6</v>
      </c>
      <c r="C1936" s="16">
        <v>36</v>
      </c>
      <c r="D1936" s="17">
        <v>0.80160900000000002</v>
      </c>
      <c r="E1936" s="17">
        <v>1.1502750066560614</v>
      </c>
      <c r="F1936" s="17">
        <v>0.95126977327647111</v>
      </c>
      <c r="G1936" s="17">
        <v>1.8285281067485473</v>
      </c>
      <c r="H1936" s="17">
        <v>0.84267262822722466</v>
      </c>
      <c r="I1936" s="13">
        <v>36.943964230636652</v>
      </c>
      <c r="J1936" s="13">
        <v>36.954081632653065</v>
      </c>
      <c r="K1936" s="10">
        <v>36</v>
      </c>
      <c r="L1936" s="13">
        <v>0.80000493687961671</v>
      </c>
      <c r="M1936" s="13">
        <v>1.0262212286287959</v>
      </c>
      <c r="N1936" s="13">
        <v>1.0265022675736963</v>
      </c>
      <c r="O1936" s="13">
        <v>0.99799894571994163</v>
      </c>
    </row>
    <row r="1937" spans="1:15" x14ac:dyDescent="0.3">
      <c r="A1937" s="27"/>
      <c r="B1937" s="16">
        <v>6</v>
      </c>
      <c r="C1937" s="16">
        <v>39</v>
      </c>
      <c r="D1937" s="17">
        <v>1.190728</v>
      </c>
      <c r="E1937" s="17">
        <v>1.9036511663942686</v>
      </c>
      <c r="F1937" s="17">
        <v>1.574306842254837</v>
      </c>
      <c r="G1937" s="17">
        <v>1.5949053828304083</v>
      </c>
      <c r="H1937" s="17">
        <v>0.75635064781561423</v>
      </c>
      <c r="I1937" s="13">
        <v>37.461896113106313</v>
      </c>
      <c r="J1937" s="13">
        <v>36.954081632653065</v>
      </c>
      <c r="K1937" s="10">
        <v>36</v>
      </c>
      <c r="L1937" s="13">
        <v>1.323970635195606</v>
      </c>
      <c r="M1937" s="13">
        <v>0.96056143879759781</v>
      </c>
      <c r="N1937" s="13">
        <v>0.94754055468341192</v>
      </c>
      <c r="O1937" s="13">
        <v>1.1119001444457559</v>
      </c>
    </row>
    <row r="1938" spans="1:15" x14ac:dyDescent="0.3">
      <c r="A1938" s="27"/>
      <c r="B1938" s="16">
        <v>6</v>
      </c>
      <c r="C1938" s="16">
        <v>35</v>
      </c>
      <c r="D1938" s="17">
        <v>0.89204000000000006</v>
      </c>
      <c r="E1938" s="17">
        <v>1.6129136401161022</v>
      </c>
      <c r="F1938" s="17">
        <v>1.3338688434239285</v>
      </c>
      <c r="G1938" s="17">
        <v>1.5840396874523544</v>
      </c>
      <c r="H1938" s="17">
        <v>0.66876140364011261</v>
      </c>
      <c r="I1938" s="13">
        <v>37.987431578159324</v>
      </c>
      <c r="J1938" s="13">
        <v>36.954081632653065</v>
      </c>
      <c r="K1938" s="10">
        <v>36</v>
      </c>
      <c r="L1938" s="13">
        <v>1.1217655494441023</v>
      </c>
      <c r="M1938" s="13">
        <v>1.0853551879474093</v>
      </c>
      <c r="N1938" s="13">
        <v>1.0558309037900875</v>
      </c>
      <c r="O1938" s="13">
        <v>1.2575283052823889</v>
      </c>
    </row>
    <row r="1939" spans="1:15" x14ac:dyDescent="0.3">
      <c r="A1939" s="27"/>
      <c r="B1939" s="16">
        <v>6</v>
      </c>
      <c r="C1939" s="16">
        <v>40</v>
      </c>
      <c r="D1939" s="17">
        <v>1.1247819999999999</v>
      </c>
      <c r="E1939" s="17">
        <v>1.5753498958234222</v>
      </c>
      <c r="F1939" s="17">
        <v>1.3028038769507437</v>
      </c>
      <c r="G1939" s="17">
        <v>1.1664740351647815</v>
      </c>
      <c r="H1939" s="17">
        <v>0.86335481487251176</v>
      </c>
      <c r="I1939" s="13">
        <v>36.819871110764929</v>
      </c>
      <c r="J1939" s="13">
        <v>36.954081632653065</v>
      </c>
      <c r="K1939" s="10">
        <v>36</v>
      </c>
      <c r="L1939" s="13">
        <v>1.0956403352927591</v>
      </c>
      <c r="M1939" s="13">
        <v>0.9204967777691232</v>
      </c>
      <c r="N1939" s="13">
        <v>0.92385204081632666</v>
      </c>
      <c r="O1939" s="13">
        <v>0.97409127750333768</v>
      </c>
    </row>
    <row r="1940" spans="1:15" x14ac:dyDescent="0.3">
      <c r="A1940" s="27"/>
      <c r="B1940" s="16">
        <v>6</v>
      </c>
      <c r="C1940" s="16">
        <v>35</v>
      </c>
      <c r="D1940" s="17">
        <v>0.84623000000000004</v>
      </c>
      <c r="E1940" s="17">
        <v>1.1512449935339173</v>
      </c>
      <c r="F1940" s="17">
        <v>0.95207194596738409</v>
      </c>
      <c r="G1940" s="17">
        <v>1.3830073760020389</v>
      </c>
      <c r="H1940" s="17">
        <v>0.88882988684238584</v>
      </c>
      <c r="I1940" s="13">
        <v>36.667020678945683</v>
      </c>
      <c r="J1940" s="13">
        <v>36.954081632653065</v>
      </c>
      <c r="K1940" s="10">
        <v>36</v>
      </c>
      <c r="L1940" s="13">
        <v>0.80067955319876039</v>
      </c>
      <c r="M1940" s="13">
        <v>1.0476291622555909</v>
      </c>
      <c r="N1940" s="13">
        <v>1.0558309037900875</v>
      </c>
      <c r="O1940" s="13">
        <v>0.9461724982555102</v>
      </c>
    </row>
    <row r="1941" spans="1:15" x14ac:dyDescent="0.3">
      <c r="A1941" s="27"/>
      <c r="B1941" s="16">
        <v>6</v>
      </c>
      <c r="C1941" s="16">
        <v>36</v>
      </c>
      <c r="D1941" s="17">
        <v>0.61411300000000002</v>
      </c>
      <c r="E1941" s="17">
        <v>1.1853712981887714</v>
      </c>
      <c r="F1941" s="17">
        <v>0.98029417274266639</v>
      </c>
      <c r="G1941" s="17">
        <v>2.975228611985123</v>
      </c>
      <c r="H1941" s="17">
        <v>0.62645787058167968</v>
      </c>
      <c r="I1941" s="13">
        <v>38.241252776509924</v>
      </c>
      <c r="J1941" s="13">
        <v>36.954081632653065</v>
      </c>
      <c r="K1941" s="10">
        <v>36</v>
      </c>
      <c r="L1941" s="13">
        <v>0.82441406194089828</v>
      </c>
      <c r="M1941" s="13">
        <v>1.06225702156972</v>
      </c>
      <c r="N1941" s="13">
        <v>1.0265022675736963</v>
      </c>
      <c r="O1941" s="13">
        <v>1.3424468492621036</v>
      </c>
    </row>
    <row r="1942" spans="1:15" x14ac:dyDescent="0.3">
      <c r="A1942" s="27"/>
      <c r="B1942" s="16">
        <v>6</v>
      </c>
      <c r="C1942" s="16">
        <v>36</v>
      </c>
      <c r="D1942" s="17">
        <v>0.72855999999999999</v>
      </c>
      <c r="E1942" s="17">
        <v>0.9544602199868184</v>
      </c>
      <c r="F1942" s="17">
        <v>0.7893322482140599</v>
      </c>
      <c r="G1942" s="17">
        <v>1.0090044546628167</v>
      </c>
      <c r="H1942" s="17">
        <v>0.92300802564248074</v>
      </c>
      <c r="I1942" s="13">
        <v>36.461951846145112</v>
      </c>
      <c r="J1942" s="13">
        <v>36.954081632653065</v>
      </c>
      <c r="K1942" s="10">
        <v>36</v>
      </c>
      <c r="L1942" s="13">
        <v>0.66381768153376253</v>
      </c>
      <c r="M1942" s="13">
        <v>1.012831995726253</v>
      </c>
      <c r="N1942" s="13">
        <v>1.0265022675736963</v>
      </c>
      <c r="O1942" s="13">
        <v>0.91113660032634591</v>
      </c>
    </row>
    <row r="1943" spans="1:15" x14ac:dyDescent="0.3">
      <c r="A1943" s="27"/>
      <c r="B1943" s="16">
        <v>6</v>
      </c>
      <c r="C1943" s="16">
        <v>36</v>
      </c>
      <c r="D1943" s="17">
        <v>0.62407699999999999</v>
      </c>
      <c r="E1943" s="17">
        <v>1.2829995981777222</v>
      </c>
      <c r="F1943" s="17">
        <v>1.0610321269348899</v>
      </c>
      <c r="G1943" s="17">
        <v>1.3472888357070802</v>
      </c>
      <c r="H1943" s="17">
        <v>0.58817917399243502</v>
      </c>
      <c r="I1943" s="13">
        <v>38.470924956045387</v>
      </c>
      <c r="J1943" s="13">
        <v>36.954081632653065</v>
      </c>
      <c r="K1943" s="10">
        <v>36</v>
      </c>
      <c r="L1943" s="13">
        <v>0.89231358294099095</v>
      </c>
      <c r="M1943" s="13">
        <v>1.0686368043345942</v>
      </c>
      <c r="N1943" s="13">
        <v>1.0265022675736963</v>
      </c>
      <c r="O1943" s="13">
        <v>1.4298132809589057</v>
      </c>
    </row>
    <row r="1944" spans="1:15" x14ac:dyDescent="0.3">
      <c r="A1944" s="27"/>
      <c r="B1944" s="16">
        <v>6</v>
      </c>
      <c r="C1944" s="16">
        <v>39</v>
      </c>
      <c r="D1944" s="17">
        <v>1.530667</v>
      </c>
      <c r="E1944" s="17">
        <v>2.3375435189387148</v>
      </c>
      <c r="F1944" s="17">
        <v>1.9331329294452759</v>
      </c>
      <c r="G1944" s="17">
        <v>1.3271894275387017</v>
      </c>
      <c r="H1944" s="17">
        <v>0.79180638676473947</v>
      </c>
      <c r="I1944" s="13">
        <v>37.249161679411564</v>
      </c>
      <c r="J1944" s="13">
        <v>36.954081632653065</v>
      </c>
      <c r="K1944" s="10">
        <v>36</v>
      </c>
      <c r="L1944" s="13">
        <v>1.6257384925351841</v>
      </c>
      <c r="M1944" s="13">
        <v>0.95510670972850165</v>
      </c>
      <c r="N1944" s="13">
        <v>0.94754055468341192</v>
      </c>
      <c r="O1944" s="13">
        <v>1.0621111531999998</v>
      </c>
    </row>
    <row r="1945" spans="1:15" x14ac:dyDescent="0.3">
      <c r="A1945" s="27"/>
      <c r="B1945" s="16">
        <v>6</v>
      </c>
      <c r="C1945" s="16">
        <v>37</v>
      </c>
      <c r="D1945" s="17">
        <v>0.78212999999999999</v>
      </c>
      <c r="E1945" s="17">
        <v>1.2101278322748348</v>
      </c>
      <c r="F1945" s="17">
        <v>1.0007676616308785</v>
      </c>
      <c r="G1945" s="17">
        <v>1.6372411697326199</v>
      </c>
      <c r="H1945" s="17">
        <v>0.78153004936772186</v>
      </c>
      <c r="I1945" s="13">
        <v>37.310819703793669</v>
      </c>
      <c r="J1945" s="13">
        <v>36.954081632653065</v>
      </c>
      <c r="K1945" s="10">
        <v>36</v>
      </c>
      <c r="L1945" s="13">
        <v>0.84163198754501545</v>
      </c>
      <c r="M1945" s="13">
        <v>1.0084005325349641</v>
      </c>
      <c r="N1945" s="13">
        <v>0.99875896304467737</v>
      </c>
      <c r="O1945" s="13">
        <v>1.0760768510925491</v>
      </c>
    </row>
    <row r="1946" spans="1:15" x14ac:dyDescent="0.3">
      <c r="A1946" s="27"/>
      <c r="B1946" s="16">
        <v>6</v>
      </c>
      <c r="C1946" s="16">
        <v>39</v>
      </c>
      <c r="D1946" s="17">
        <v>0.37422100000000003</v>
      </c>
      <c r="E1946" s="17">
        <v>0.51210091765626353</v>
      </c>
      <c r="F1946" s="17">
        <v>0.42350404991387075</v>
      </c>
      <c r="G1946" s="17">
        <v>1.5381041959893618</v>
      </c>
      <c r="H1946" s="17">
        <v>0.88363027478983125</v>
      </c>
      <c r="I1946" s="13">
        <v>36.698218351261012</v>
      </c>
      <c r="J1946" s="13">
        <v>36.954081632653065</v>
      </c>
      <c r="K1946" s="10">
        <v>36</v>
      </c>
      <c r="L1946" s="13">
        <v>0.35616114401770227</v>
      </c>
      <c r="M1946" s="13">
        <v>0.94097995772464138</v>
      </c>
      <c r="N1946" s="13">
        <v>0.94754055468341192</v>
      </c>
      <c r="O1946" s="13">
        <v>0.95174013221519438</v>
      </c>
    </row>
    <row r="1947" spans="1:15" x14ac:dyDescent="0.3">
      <c r="A1947" s="27"/>
      <c r="B1947" s="16">
        <v>6</v>
      </c>
      <c r="C1947" s="16">
        <v>34</v>
      </c>
      <c r="D1947" s="17">
        <v>0.68038799999999999</v>
      </c>
      <c r="E1947" s="17">
        <v>1.9130052339719275</v>
      </c>
      <c r="F1947" s="17">
        <v>1.5820425938727742</v>
      </c>
      <c r="G1947" s="17">
        <v>2.0365875225103554</v>
      </c>
      <c r="H1947" s="17">
        <v>0.43006933102505068</v>
      </c>
      <c r="I1947" s="13">
        <v>39.419584013849693</v>
      </c>
      <c r="J1947" s="13">
        <v>36.954081632653065</v>
      </c>
      <c r="K1947" s="10">
        <v>36</v>
      </c>
      <c r="L1947" s="13">
        <v>1.33047629705797</v>
      </c>
      <c r="M1947" s="13">
        <v>1.1593995298191087</v>
      </c>
      <c r="N1947" s="13">
        <v>1.0868847539015607</v>
      </c>
      <c r="O1947" s="13">
        <v>1.9554670233131244</v>
      </c>
    </row>
    <row r="1948" spans="1:15" x14ac:dyDescent="0.3">
      <c r="A1948" s="27"/>
      <c r="B1948" s="16">
        <v>6</v>
      </c>
      <c r="C1948" s="16">
        <v>36</v>
      </c>
      <c r="D1948" s="17">
        <v>0.81346499999999999</v>
      </c>
      <c r="E1948" s="17">
        <v>1.8452542776477241</v>
      </c>
      <c r="F1948" s="17">
        <v>1.5260130040017847</v>
      </c>
      <c r="G1948" s="17">
        <v>2.6408271067928557</v>
      </c>
      <c r="H1948" s="17">
        <v>0.5330655753697946</v>
      </c>
      <c r="I1948" s="13">
        <v>38.801606547781233</v>
      </c>
      <c r="J1948" s="13">
        <v>36.954081632653065</v>
      </c>
      <c r="K1948" s="10">
        <v>36</v>
      </c>
      <c r="L1948" s="13">
        <v>1.2833561742838129</v>
      </c>
      <c r="M1948" s="13">
        <v>1.0778224041050342</v>
      </c>
      <c r="N1948" s="13">
        <v>1.0265022675736963</v>
      </c>
      <c r="O1948" s="13">
        <v>1.5776415387064138</v>
      </c>
    </row>
    <row r="1949" spans="1:15" x14ac:dyDescent="0.3">
      <c r="A1949" s="27"/>
      <c r="B1949" s="16">
        <v>6</v>
      </c>
      <c r="C1949" s="16">
        <v>40</v>
      </c>
      <c r="D1949" s="17">
        <v>0.85812100000000002</v>
      </c>
      <c r="E1949" s="17">
        <v>1.3402351342185688</v>
      </c>
      <c r="F1949" s="17">
        <v>1.108365534231301</v>
      </c>
      <c r="G1949" s="17">
        <v>1.6060310081760891</v>
      </c>
      <c r="H1949" s="17">
        <v>0.77422201746388997</v>
      </c>
      <c r="I1949" s="13">
        <v>37.354667895216657</v>
      </c>
      <c r="J1949" s="13">
        <v>36.954081632653065</v>
      </c>
      <c r="K1949" s="10">
        <v>36</v>
      </c>
      <c r="L1949" s="13">
        <v>0.93212033448533671</v>
      </c>
      <c r="M1949" s="13">
        <v>0.93386669738041639</v>
      </c>
      <c r="N1949" s="13">
        <v>0.92385204081632666</v>
      </c>
      <c r="O1949" s="13">
        <v>1.0862341493627783</v>
      </c>
    </row>
    <row r="1950" spans="1:15" x14ac:dyDescent="0.3">
      <c r="A1950" s="27"/>
      <c r="B1950" s="16">
        <v>6</v>
      </c>
      <c r="C1950" s="16">
        <v>38</v>
      </c>
      <c r="D1950" s="17">
        <v>0.62487700000000002</v>
      </c>
      <c r="E1950" s="17">
        <v>1.0326221346182558</v>
      </c>
      <c r="F1950" s="17">
        <v>0.85397163130076403</v>
      </c>
      <c r="G1950" s="17">
        <v>1.9746947509292589</v>
      </c>
      <c r="H1950" s="17">
        <v>0.73173039606502088</v>
      </c>
      <c r="I1950" s="13">
        <v>37.609617623609871</v>
      </c>
      <c r="J1950" s="13">
        <v>36.954081632653065</v>
      </c>
      <c r="K1950" s="10">
        <v>36</v>
      </c>
      <c r="L1950" s="13">
        <v>0.7181785232622917</v>
      </c>
      <c r="M1950" s="13">
        <v>0.98972677956868083</v>
      </c>
      <c r="N1950" s="13">
        <v>0.97247583243823854</v>
      </c>
      <c r="O1950" s="13">
        <v>1.1493118217861942</v>
      </c>
    </row>
    <row r="1951" spans="1:15" x14ac:dyDescent="0.3">
      <c r="A1951" s="27"/>
      <c r="B1951" s="16">
        <v>6</v>
      </c>
      <c r="C1951" s="16">
        <v>36</v>
      </c>
      <c r="D1951" s="17">
        <v>0.85951699999999998</v>
      </c>
      <c r="E1951" s="17">
        <v>1.0972939449841892</v>
      </c>
      <c r="F1951" s="17">
        <v>0.90745478796173051</v>
      </c>
      <c r="G1951" s="17">
        <v>1.1484547575450632</v>
      </c>
      <c r="H1951" s="17">
        <v>0.94717335938090597</v>
      </c>
      <c r="I1951" s="13">
        <v>36.316959843714564</v>
      </c>
      <c r="J1951" s="13">
        <v>36.954081632653065</v>
      </c>
      <c r="K1951" s="10">
        <v>36</v>
      </c>
      <c r="L1951" s="13">
        <v>0.76315713035216903</v>
      </c>
      <c r="M1951" s="13">
        <v>1.0088044401031824</v>
      </c>
      <c r="N1951" s="13">
        <v>1.0265022675736963</v>
      </c>
      <c r="O1951" s="13">
        <v>0.88789067621951523</v>
      </c>
    </row>
    <row r="1952" spans="1:15" x14ac:dyDescent="0.3">
      <c r="A1952" s="27"/>
      <c r="B1952" s="16">
        <v>6</v>
      </c>
      <c r="C1952" s="16">
        <v>39</v>
      </c>
      <c r="D1952" s="17">
        <v>0.95819200000000004</v>
      </c>
      <c r="E1952" s="17">
        <v>1.5389112512458456</v>
      </c>
      <c r="F1952" s="17">
        <v>1.2726693604523098</v>
      </c>
      <c r="G1952" s="17">
        <v>1.1647087975893406</v>
      </c>
      <c r="H1952" s="17">
        <v>0.75289940166348956</v>
      </c>
      <c r="I1952" s="13">
        <v>37.48260359001906</v>
      </c>
      <c r="J1952" s="13">
        <v>36.954081632653065</v>
      </c>
      <c r="K1952" s="10">
        <v>36</v>
      </c>
      <c r="L1952" s="13">
        <v>1.0702976169109979</v>
      </c>
      <c r="M1952" s="13">
        <v>0.96109239974407845</v>
      </c>
      <c r="N1952" s="13">
        <v>0.94754055468341192</v>
      </c>
      <c r="O1952" s="13">
        <v>1.1169970286863153</v>
      </c>
    </row>
    <row r="1953" spans="1:15" x14ac:dyDescent="0.3">
      <c r="A1953" s="27"/>
      <c r="B1953" s="16">
        <v>6</v>
      </c>
      <c r="C1953" s="16">
        <v>39</v>
      </c>
      <c r="D1953" s="17">
        <v>0.98651200000000006</v>
      </c>
      <c r="E1953" s="17">
        <v>1.4302477575973049</v>
      </c>
      <c r="F1953" s="17">
        <v>1.1828053745634257</v>
      </c>
      <c r="G1953" s="17">
        <v>1.2829486221119799</v>
      </c>
      <c r="H1953" s="17">
        <v>0.83404423180282072</v>
      </c>
      <c r="I1953" s="13">
        <v>36.995734609183074</v>
      </c>
      <c r="J1953" s="13">
        <v>36.954081632653065</v>
      </c>
      <c r="K1953" s="10">
        <v>36</v>
      </c>
      <c r="L1953" s="13">
        <v>0.99472322741771024</v>
      </c>
      <c r="M1953" s="13">
        <v>0.9486085797226429</v>
      </c>
      <c r="N1953" s="13">
        <v>0.94754055468341192</v>
      </c>
      <c r="O1953" s="13">
        <v>1.0083234947144182</v>
      </c>
    </row>
    <row r="1954" spans="1:15" x14ac:dyDescent="0.3">
      <c r="A1954" s="27"/>
      <c r="B1954" s="16">
        <v>6</v>
      </c>
      <c r="C1954" s="16">
        <v>37</v>
      </c>
      <c r="D1954" s="17">
        <v>0.87211499999999997</v>
      </c>
      <c r="E1954" s="17">
        <v>1.4798541962742764</v>
      </c>
      <c r="F1954" s="17">
        <v>1.2238295691258008</v>
      </c>
      <c r="G1954" s="17">
        <v>1.5909254386795131</v>
      </c>
      <c r="H1954" s="17">
        <v>0.71261147957306215</v>
      </c>
      <c r="I1954" s="13">
        <v>37.72433112256163</v>
      </c>
      <c r="J1954" s="13">
        <v>36.954081632653065</v>
      </c>
      <c r="K1954" s="10">
        <v>36</v>
      </c>
      <c r="L1954" s="13">
        <v>1.0292240168923605</v>
      </c>
      <c r="M1954" s="13">
        <v>1.01957651682599</v>
      </c>
      <c r="N1954" s="13">
        <v>0.99875896304467737</v>
      </c>
      <c r="O1954" s="13">
        <v>1.1801471329954887</v>
      </c>
    </row>
    <row r="1955" spans="1:15" x14ac:dyDescent="0.3">
      <c r="A1955" s="27"/>
      <c r="B1955" s="16">
        <v>6</v>
      </c>
      <c r="C1955" s="16">
        <v>39</v>
      </c>
      <c r="D1955" s="17">
        <v>0.60944200000000004</v>
      </c>
      <c r="E1955" s="17">
        <v>1.3727184658047569</v>
      </c>
      <c r="F1955" s="17">
        <v>1.1352290332158503</v>
      </c>
      <c r="G1955" s="17">
        <v>1.2663311946267275</v>
      </c>
      <c r="H1955" s="17">
        <v>0.53684497327696679</v>
      </c>
      <c r="I1955" s="13">
        <v>38.778930160338199</v>
      </c>
      <c r="J1955" s="13">
        <v>36.954081632653065</v>
      </c>
      <c r="K1955" s="10">
        <v>36</v>
      </c>
      <c r="L1955" s="13">
        <v>0.95471217164156053</v>
      </c>
      <c r="M1955" s="13">
        <v>0.99433154257277434</v>
      </c>
      <c r="N1955" s="13">
        <v>0.94754055468341192</v>
      </c>
      <c r="O1955" s="13">
        <v>1.566534914957552</v>
      </c>
    </row>
    <row r="1956" spans="1:15" x14ac:dyDescent="0.3">
      <c r="A1956" s="27"/>
      <c r="B1956" s="16">
        <v>6</v>
      </c>
      <c r="C1956" s="16">
        <v>34</v>
      </c>
      <c r="D1956" s="17">
        <v>0.66602899999999998</v>
      </c>
      <c r="E1956" s="17">
        <v>1.4884988497940896</v>
      </c>
      <c r="F1956" s="17">
        <v>1.230978640040375</v>
      </c>
      <c r="G1956" s="17">
        <v>1.1775722755132381</v>
      </c>
      <c r="H1956" s="17">
        <v>0.54105650442330566</v>
      </c>
      <c r="I1956" s="13">
        <v>38.753660973460164</v>
      </c>
      <c r="J1956" s="13">
        <v>36.954081632653065</v>
      </c>
      <c r="K1956" s="10">
        <v>36</v>
      </c>
      <c r="L1956" s="13">
        <v>1.0352362882652466</v>
      </c>
      <c r="M1956" s="13">
        <v>1.139813558042946</v>
      </c>
      <c r="N1956" s="13">
        <v>1.0868847539015607</v>
      </c>
      <c r="O1956" s="13">
        <v>1.5543411597171395</v>
      </c>
    </row>
    <row r="1957" spans="1:15" x14ac:dyDescent="0.3">
      <c r="A1957" s="27"/>
      <c r="B1957" s="16">
        <v>6</v>
      </c>
      <c r="C1957" s="16">
        <v>40</v>
      </c>
      <c r="D1957" s="17">
        <v>0.79070499999999999</v>
      </c>
      <c r="E1957" s="17">
        <v>1.8141725083473907</v>
      </c>
      <c r="F1957" s="17">
        <v>1.5003085876976232</v>
      </c>
      <c r="G1957" s="17">
        <v>1.2121820545003272</v>
      </c>
      <c r="H1957" s="17">
        <v>0.52702824371179369</v>
      </c>
      <c r="I1957" s="13">
        <v>38.837830537729239</v>
      </c>
      <c r="J1957" s="13">
        <v>36.954081632653065</v>
      </c>
      <c r="K1957" s="10">
        <v>36</v>
      </c>
      <c r="L1957" s="13">
        <v>1.2617391098919628</v>
      </c>
      <c r="M1957" s="13">
        <v>0.97094576344323102</v>
      </c>
      <c r="N1957" s="13">
        <v>0.92385204081632666</v>
      </c>
      <c r="O1957" s="13">
        <v>1.5957140904534091</v>
      </c>
    </row>
    <row r="1958" spans="1:15" x14ac:dyDescent="0.3">
      <c r="A1958" s="27"/>
      <c r="B1958" s="16">
        <v>6</v>
      </c>
      <c r="C1958" s="16">
        <v>36</v>
      </c>
      <c r="D1958" s="17">
        <v>0.62634800000000002</v>
      </c>
      <c r="E1958" s="17">
        <v>0.99920767072988403</v>
      </c>
      <c r="F1958" s="17">
        <v>0.82633809210073295</v>
      </c>
      <c r="G1958" s="17">
        <v>1.3487258087134655</v>
      </c>
      <c r="H1958" s="17">
        <v>0.75798030610895084</v>
      </c>
      <c r="I1958" s="13">
        <v>37.452118163346292</v>
      </c>
      <c r="J1958" s="13">
        <v>36.954081632653065</v>
      </c>
      <c r="K1958" s="10">
        <v>36</v>
      </c>
      <c r="L1958" s="13">
        <v>0.69493909276158528</v>
      </c>
      <c r="M1958" s="13">
        <v>1.0403366156485081</v>
      </c>
      <c r="N1958" s="13">
        <v>1.0265022675736963</v>
      </c>
      <c r="O1958" s="13">
        <v>1.1095095582034034</v>
      </c>
    </row>
    <row r="1959" spans="1:15" x14ac:dyDescent="0.3">
      <c r="A1959" s="27"/>
      <c r="B1959" s="16">
        <v>6</v>
      </c>
      <c r="C1959" s="16">
        <v>37</v>
      </c>
      <c r="D1959" s="17">
        <v>0.73713399999999996</v>
      </c>
      <c r="E1959" s="17">
        <v>1.0694626066385282</v>
      </c>
      <c r="F1959" s="17">
        <v>0.88443845641939534</v>
      </c>
      <c r="G1959" s="17">
        <v>1.2576883030462973</v>
      </c>
      <c r="H1959" s="17">
        <v>0.83344860758797157</v>
      </c>
      <c r="I1959" s="13">
        <v>36.99930835447217</v>
      </c>
      <c r="J1959" s="13">
        <v>36.954081632653065</v>
      </c>
      <c r="K1959" s="10">
        <v>36</v>
      </c>
      <c r="L1959" s="13">
        <v>0.74380070867243309</v>
      </c>
      <c r="M1959" s="13">
        <v>0.99998130687762621</v>
      </c>
      <c r="N1959" s="13">
        <v>0.99875896304467737</v>
      </c>
      <c r="O1959" s="13">
        <v>1.0090440933024838</v>
      </c>
    </row>
    <row r="1960" spans="1:15" x14ac:dyDescent="0.3">
      <c r="A1960" s="27"/>
      <c r="B1960" s="16">
        <v>6</v>
      </c>
      <c r="C1960" s="16">
        <v>37</v>
      </c>
      <c r="D1960" s="17">
        <v>1.0295289999999999</v>
      </c>
      <c r="E1960" s="17">
        <v>1.3537551134710042</v>
      </c>
      <c r="F1960" s="17">
        <v>1.1195464670723574</v>
      </c>
      <c r="G1960" s="17">
        <v>1.5843372569893719</v>
      </c>
      <c r="H1960" s="17">
        <v>0.91959470221208817</v>
      </c>
      <c r="I1960" s="13">
        <v>36.482431786727474</v>
      </c>
      <c r="J1960" s="13">
        <v>36.954081632653065</v>
      </c>
      <c r="K1960" s="10">
        <v>36</v>
      </c>
      <c r="L1960" s="13">
        <v>0.94152334688312977</v>
      </c>
      <c r="M1960" s="13">
        <v>0.98601166991155331</v>
      </c>
      <c r="N1960" s="13">
        <v>0.99875896304467737</v>
      </c>
      <c r="O1960" s="13">
        <v>0.91451852923339683</v>
      </c>
    </row>
    <row r="1961" spans="1:15" x14ac:dyDescent="0.3">
      <c r="A1961" s="27"/>
      <c r="B1961" s="16">
        <v>6</v>
      </c>
      <c r="C1961" s="16">
        <v>36</v>
      </c>
      <c r="D1961" s="17">
        <v>0.98782999999999999</v>
      </c>
      <c r="E1961" s="17">
        <v>1.4230187507213721</v>
      </c>
      <c r="F1961" s="17">
        <v>1.1768270339995688</v>
      </c>
      <c r="G1961" s="17">
        <v>1.0724083620759692</v>
      </c>
      <c r="H1961" s="17">
        <v>0.83940117915438872</v>
      </c>
      <c r="I1961" s="13">
        <v>36.963592925073669</v>
      </c>
      <c r="J1961" s="13">
        <v>36.954081632653065</v>
      </c>
      <c r="K1961" s="10">
        <v>36</v>
      </c>
      <c r="L1961" s="13">
        <v>0.98969552434147334</v>
      </c>
      <c r="M1961" s="13">
        <v>1.0267664701409354</v>
      </c>
      <c r="N1961" s="13">
        <v>1.0265022675736963</v>
      </c>
      <c r="O1961" s="13">
        <v>1.0018885074774742</v>
      </c>
    </row>
    <row r="1962" spans="1:15" x14ac:dyDescent="0.3">
      <c r="A1962" s="27"/>
      <c r="B1962" s="16">
        <v>6</v>
      </c>
      <c r="C1962" s="16">
        <v>38</v>
      </c>
      <c r="D1962" s="17">
        <v>0.84724299999999997</v>
      </c>
      <c r="E1962" s="17">
        <v>1.163422155729319</v>
      </c>
      <c r="F1962" s="17">
        <v>0.96214237804122837</v>
      </c>
      <c r="G1962" s="17">
        <v>1.4762708057346112</v>
      </c>
      <c r="H1962" s="17">
        <v>0.88057965155308349</v>
      </c>
      <c r="I1962" s="13">
        <v>36.716522090681501</v>
      </c>
      <c r="J1962" s="13">
        <v>36.954081632653065</v>
      </c>
      <c r="K1962" s="10">
        <v>36</v>
      </c>
      <c r="L1962" s="13">
        <v>0.80914864956018218</v>
      </c>
      <c r="M1962" s="13">
        <v>0.96622426554425001</v>
      </c>
      <c r="N1962" s="13">
        <v>0.97247583243823854</v>
      </c>
      <c r="O1962" s="13">
        <v>0.95503727922235082</v>
      </c>
    </row>
    <row r="1963" spans="1:15" x14ac:dyDescent="0.3">
      <c r="A1963" s="27"/>
      <c r="B1963" s="16">
        <v>6</v>
      </c>
      <c r="C1963" s="16">
        <v>35</v>
      </c>
      <c r="D1963" s="17">
        <v>0.78163700000000003</v>
      </c>
      <c r="E1963" s="17">
        <v>1.0560644995371118</v>
      </c>
      <c r="F1963" s="17">
        <v>0.87335831103594541</v>
      </c>
      <c r="G1963" s="17">
        <v>1.7492639809403798</v>
      </c>
      <c r="H1963" s="17">
        <v>0.89497860170684251</v>
      </c>
      <c r="I1963" s="13">
        <v>36.630128389758944</v>
      </c>
      <c r="J1963" s="13">
        <v>36.954081632653065</v>
      </c>
      <c r="K1963" s="10">
        <v>36</v>
      </c>
      <c r="L1963" s="13">
        <v>0.73448245715522908</v>
      </c>
      <c r="M1963" s="13">
        <v>1.0465750968502556</v>
      </c>
      <c r="N1963" s="13">
        <v>1.0558309037900875</v>
      </c>
      <c r="O1963" s="13">
        <v>0.93967206920249302</v>
      </c>
    </row>
    <row r="1964" spans="1:15" x14ac:dyDescent="0.3">
      <c r="A1964" s="27"/>
      <c r="B1964" s="16">
        <v>6</v>
      </c>
      <c r="C1964" s="16">
        <v>42</v>
      </c>
      <c r="D1964" s="17">
        <v>1.1036490000000001</v>
      </c>
      <c r="E1964" s="17">
        <v>1.7417472824393618</v>
      </c>
      <c r="F1964" s="17">
        <v>1.4404134079968021</v>
      </c>
      <c r="G1964" s="17">
        <v>1.2610345638869365</v>
      </c>
      <c r="H1964" s="17">
        <v>0.76620294831527314</v>
      </c>
      <c r="I1964" s="13">
        <v>37.402782310108364</v>
      </c>
      <c r="J1964" s="13">
        <v>36.954081632653065</v>
      </c>
      <c r="K1964" s="10">
        <v>36</v>
      </c>
      <c r="L1964" s="13">
        <v>1.2113680786639764</v>
      </c>
      <c r="M1964" s="13">
        <v>0.89054243595496108</v>
      </c>
      <c r="N1964" s="13">
        <v>0.87985908649173961</v>
      </c>
      <c r="O1964" s="13">
        <v>1.097602660505266</v>
      </c>
    </row>
    <row r="1965" spans="1:15" x14ac:dyDescent="0.3">
      <c r="A1965" s="27"/>
      <c r="B1965" s="16">
        <v>6</v>
      </c>
      <c r="C1965" s="16">
        <v>33</v>
      </c>
      <c r="D1965" s="17">
        <v>0.59999100000000005</v>
      </c>
      <c r="E1965" s="17">
        <v>0.74293365918486032</v>
      </c>
      <c r="F1965" s="17">
        <v>0.61440119053508868</v>
      </c>
      <c r="G1965" s="17">
        <v>1.1476062980261503</v>
      </c>
      <c r="H1965" s="17">
        <v>0.97654595928998988</v>
      </c>
      <c r="I1965" s="13">
        <v>36.140724244260063</v>
      </c>
      <c r="J1965" s="13">
        <v>36.954081632653065</v>
      </c>
      <c r="K1965" s="10">
        <v>36</v>
      </c>
      <c r="L1965" s="13">
        <v>0.51670304204013795</v>
      </c>
      <c r="M1965" s="13">
        <v>1.0951734619472746</v>
      </c>
      <c r="N1965" s="13">
        <v>1.1198206555349413</v>
      </c>
      <c r="O1965" s="13">
        <v>0.86118465450338078</v>
      </c>
    </row>
    <row r="1966" spans="1:15" x14ac:dyDescent="0.3">
      <c r="A1966" s="27"/>
      <c r="B1966" s="16">
        <v>6</v>
      </c>
      <c r="C1966" s="16">
        <v>35</v>
      </c>
      <c r="D1966" s="17">
        <v>0.65518500000000002</v>
      </c>
      <c r="E1966" s="17">
        <v>0.97530044762501922</v>
      </c>
      <c r="F1966" s="17">
        <v>0.8065669777402219</v>
      </c>
      <c r="G1966" s="17">
        <v>1.585819924005522</v>
      </c>
      <c r="H1966" s="17">
        <v>0.81231319664939372</v>
      </c>
      <c r="I1966" s="13">
        <v>37.126120820103637</v>
      </c>
      <c r="J1966" s="13">
        <v>36.954081632653065</v>
      </c>
      <c r="K1966" s="10">
        <v>36</v>
      </c>
      <c r="L1966" s="13">
        <v>0.67831185457914878</v>
      </c>
      <c r="M1966" s="13">
        <v>1.0607463091458182</v>
      </c>
      <c r="N1966" s="13">
        <v>1.0558309037900875</v>
      </c>
      <c r="O1966" s="13">
        <v>1.0352982052079165</v>
      </c>
    </row>
    <row r="1967" spans="1:15" x14ac:dyDescent="0.3">
      <c r="A1967" s="27"/>
      <c r="B1967" s="16">
        <v>6</v>
      </c>
      <c r="C1967" s="16">
        <v>37</v>
      </c>
      <c r="D1967" s="17">
        <v>1.164215</v>
      </c>
      <c r="E1967" s="17">
        <v>1.686440987914519</v>
      </c>
      <c r="F1967" s="17">
        <v>1.3946754705914213</v>
      </c>
      <c r="G1967" s="17">
        <v>1.5854976820523397</v>
      </c>
      <c r="H1967" s="17">
        <v>0.83475691983476774</v>
      </c>
      <c r="I1967" s="13">
        <v>36.99145848099139</v>
      </c>
      <c r="J1967" s="13">
        <v>36.954081632653065</v>
      </c>
      <c r="K1967" s="10">
        <v>36</v>
      </c>
      <c r="L1967" s="13">
        <v>1.1729030955909139</v>
      </c>
      <c r="M1967" s="13">
        <v>0.99976914813490247</v>
      </c>
      <c r="N1967" s="13">
        <v>0.99875896304467737</v>
      </c>
      <c r="O1967" s="13">
        <v>1.0074626212434248</v>
      </c>
    </row>
    <row r="1968" spans="1:15" x14ac:dyDescent="0.3">
      <c r="A1968" s="27"/>
      <c r="B1968" s="16">
        <v>6</v>
      </c>
      <c r="C1968" s="16">
        <v>42</v>
      </c>
      <c r="D1968" s="17">
        <v>1.0743229999999999</v>
      </c>
      <c r="E1968" s="17">
        <v>1.5019161294197496</v>
      </c>
      <c r="F1968" s="17">
        <v>1.2420746409737458</v>
      </c>
      <c r="G1968" s="17">
        <v>1.1538075546771569</v>
      </c>
      <c r="H1968" s="17">
        <v>0.86494238313871852</v>
      </c>
      <c r="I1968" s="13">
        <v>36.810345701167691</v>
      </c>
      <c r="J1968" s="13">
        <v>36.954081632653065</v>
      </c>
      <c r="K1968" s="10">
        <v>36</v>
      </c>
      <c r="L1968" s="13">
        <v>1.0445678740842124</v>
      </c>
      <c r="M1968" s="13">
        <v>0.87643680240875455</v>
      </c>
      <c r="N1968" s="13">
        <v>0.87985908649173961</v>
      </c>
      <c r="O1968" s="13">
        <v>0.97230337066618922</v>
      </c>
    </row>
    <row r="1969" spans="1:15" x14ac:dyDescent="0.3">
      <c r="A1969" s="27"/>
      <c r="B1969" s="16">
        <v>6</v>
      </c>
      <c r="C1969" s="16">
        <v>36</v>
      </c>
      <c r="D1969" s="17">
        <v>0.91626600000000002</v>
      </c>
      <c r="E1969" s="17">
        <v>1.3312741782666913</v>
      </c>
      <c r="F1969" s="17">
        <v>1.1009548833109932</v>
      </c>
      <c r="G1969" s="17">
        <v>1.1522415531061745</v>
      </c>
      <c r="H1969" s="17">
        <v>0.83224663779539909</v>
      </c>
      <c r="I1969" s="13">
        <v>37.006520173227607</v>
      </c>
      <c r="J1969" s="13">
        <v>36.954081632653065</v>
      </c>
      <c r="K1969" s="10">
        <v>36</v>
      </c>
      <c r="L1969" s="13">
        <v>0.92588807788654037</v>
      </c>
      <c r="M1969" s="13">
        <v>1.0279588937007669</v>
      </c>
      <c r="N1969" s="13">
        <v>1.0265022675736963</v>
      </c>
      <c r="O1969" s="13">
        <v>1.0105014023073435</v>
      </c>
    </row>
    <row r="1970" spans="1:15" x14ac:dyDescent="0.3">
      <c r="A1970" s="27"/>
      <c r="B1970" s="16">
        <v>6</v>
      </c>
      <c r="C1970" s="16">
        <v>37</v>
      </c>
      <c r="D1970" s="17">
        <v>0.99994899999999998</v>
      </c>
      <c r="E1970" s="17">
        <v>1.3603854750407085</v>
      </c>
      <c r="F1970" s="17">
        <v>1.1250297319530655</v>
      </c>
      <c r="G1970" s="17">
        <v>1.1985027431187456</v>
      </c>
      <c r="H1970" s="17">
        <v>0.88882006546091552</v>
      </c>
      <c r="I1970" s="13">
        <v>36.667079607234506</v>
      </c>
      <c r="J1970" s="13">
        <v>36.954081632653065</v>
      </c>
      <c r="K1970" s="10">
        <v>36</v>
      </c>
      <c r="L1970" s="13">
        <v>0.94613469804556216</v>
      </c>
      <c r="M1970" s="13">
        <v>0.99100215154687854</v>
      </c>
      <c r="N1970" s="13">
        <v>0.99875896304467737</v>
      </c>
      <c r="O1970" s="13">
        <v>0.94618295337618441</v>
      </c>
    </row>
    <row r="1971" spans="1:15" x14ac:dyDescent="0.3">
      <c r="A1971" s="27"/>
      <c r="B1971" s="16">
        <v>6</v>
      </c>
      <c r="C1971" s="16">
        <v>39</v>
      </c>
      <c r="D1971" s="17">
        <v>0.79300199999999998</v>
      </c>
      <c r="E1971" s="17">
        <v>1.1273564120335315</v>
      </c>
      <c r="F1971" s="17">
        <v>0.93231624808968239</v>
      </c>
      <c r="G1971" s="17">
        <v>2.1640455210506127</v>
      </c>
      <c r="H1971" s="17">
        <v>0.85057189727719806</v>
      </c>
      <c r="I1971" s="13">
        <v>36.896568616336815</v>
      </c>
      <c r="J1971" s="13">
        <v>36.954081632653065</v>
      </c>
      <c r="K1971" s="10">
        <v>36</v>
      </c>
      <c r="L1971" s="13">
        <v>0.78406528006861842</v>
      </c>
      <c r="M1971" s="13">
        <v>0.9460658619573542</v>
      </c>
      <c r="N1971" s="13">
        <v>0.94754055468341192</v>
      </c>
      <c r="O1971" s="13">
        <v>0.9887305203122041</v>
      </c>
    </row>
    <row r="1972" spans="1:15" x14ac:dyDescent="0.3">
      <c r="A1972" s="27"/>
      <c r="B1972" s="16">
        <v>6</v>
      </c>
      <c r="C1972" s="16">
        <v>37</v>
      </c>
      <c r="D1972" s="17">
        <v>0.91461700000000001</v>
      </c>
      <c r="E1972" s="17">
        <v>1.4410361886460257</v>
      </c>
      <c r="F1972" s="17">
        <v>1.1917273352235638</v>
      </c>
      <c r="G1972" s="17">
        <v>1.855966122928294</v>
      </c>
      <c r="H1972" s="17">
        <v>0.7674716967270212</v>
      </c>
      <c r="I1972" s="13">
        <v>37.395169819637871</v>
      </c>
      <c r="J1972" s="13">
        <v>36.954081632653065</v>
      </c>
      <c r="K1972" s="10">
        <v>36</v>
      </c>
      <c r="L1972" s="13">
        <v>1.0022264749456664</v>
      </c>
      <c r="M1972" s="13">
        <v>1.0106802653956182</v>
      </c>
      <c r="N1972" s="13">
        <v>0.99875896304467737</v>
      </c>
      <c r="O1972" s="13">
        <v>1.0957881549825406</v>
      </c>
    </row>
    <row r="1973" spans="1:15" x14ac:dyDescent="0.3">
      <c r="A1973" s="27"/>
      <c r="B1973" s="16">
        <v>6</v>
      </c>
      <c r="C1973" s="16">
        <v>35</v>
      </c>
      <c r="D1973" s="17">
        <v>0.73072099999999995</v>
      </c>
      <c r="E1973" s="17">
        <v>1.0804212740072692</v>
      </c>
      <c r="F1973" s="17">
        <v>0.89350120138294953</v>
      </c>
      <c r="G1973" s="17">
        <v>2.2496171911665597</v>
      </c>
      <c r="H1973" s="17">
        <v>0.81781759092097417</v>
      </c>
      <c r="I1973" s="13">
        <v>37.093094454474155</v>
      </c>
      <c r="J1973" s="13">
        <v>36.954081632653065</v>
      </c>
      <c r="K1973" s="10">
        <v>36</v>
      </c>
      <c r="L1973" s="13">
        <v>0.75142235388412959</v>
      </c>
      <c r="M1973" s="13">
        <v>1.0598026986992615</v>
      </c>
      <c r="N1973" s="13">
        <v>1.0558309037900875</v>
      </c>
      <c r="O1973" s="13">
        <v>1.0283300382555445</v>
      </c>
    </row>
    <row r="1974" spans="1:15" x14ac:dyDescent="0.3">
      <c r="A1974" s="27"/>
      <c r="B1974" s="16">
        <v>6</v>
      </c>
      <c r="C1974" s="16">
        <v>36</v>
      </c>
      <c r="D1974" s="17">
        <v>1.0860749999999999</v>
      </c>
      <c r="E1974" s="17">
        <v>1.5644194661745263</v>
      </c>
      <c r="F1974" s="17">
        <v>1.2937644843935268</v>
      </c>
      <c r="G1974" s="17">
        <v>1.0450895680792445</v>
      </c>
      <c r="H1974" s="17">
        <v>0.83946886245614893</v>
      </c>
      <c r="I1974" s="13">
        <v>36.963186825263108</v>
      </c>
      <c r="J1974" s="13">
        <v>36.954081632653065</v>
      </c>
      <c r="K1974" s="10">
        <v>36</v>
      </c>
      <c r="L1974" s="13">
        <v>1.0880383291370723</v>
      </c>
      <c r="M1974" s="13">
        <v>1.0267551895906419</v>
      </c>
      <c r="N1974" s="13">
        <v>1.0265022675736963</v>
      </c>
      <c r="O1974" s="13">
        <v>1.0018077288742235</v>
      </c>
    </row>
    <row r="1975" spans="1:15" x14ac:dyDescent="0.3">
      <c r="A1975" s="27"/>
      <c r="B1975" s="16">
        <v>6</v>
      </c>
      <c r="C1975" s="16">
        <v>36</v>
      </c>
      <c r="D1975" s="17">
        <v>0.76663000000000003</v>
      </c>
      <c r="E1975" s="17">
        <v>1.1366422366442797</v>
      </c>
      <c r="F1975" s="17">
        <v>0.93999556322826872</v>
      </c>
      <c r="G1975" s="17">
        <v>1.4299829762819032</v>
      </c>
      <c r="H1975" s="17">
        <v>0.81556767924215345</v>
      </c>
      <c r="I1975" s="13">
        <v>37.106593924547077</v>
      </c>
      <c r="J1975" s="13">
        <v>36.954081632653065</v>
      </c>
      <c r="K1975" s="10">
        <v>36</v>
      </c>
      <c r="L1975" s="13">
        <v>0.79052347961969138</v>
      </c>
      <c r="M1975" s="13">
        <v>1.0307387201263076</v>
      </c>
      <c r="N1975" s="13">
        <v>1.0265022675736963</v>
      </c>
      <c r="O1975" s="13">
        <v>1.0311668987904092</v>
      </c>
    </row>
    <row r="1976" spans="1:15" x14ac:dyDescent="0.3">
      <c r="A1976" s="27"/>
      <c r="B1976" s="16">
        <v>6</v>
      </c>
      <c r="C1976" s="16">
        <v>35</v>
      </c>
      <c r="D1976" s="17">
        <v>0.9546</v>
      </c>
      <c r="E1976" s="17">
        <v>1.2541233366886499</v>
      </c>
      <c r="F1976" s="17">
        <v>1.0371516509088683</v>
      </c>
      <c r="G1976" s="17">
        <v>1.1798587767355189</v>
      </c>
      <c r="H1976" s="17">
        <v>0.9204054191722808</v>
      </c>
      <c r="I1976" s="13">
        <v>36.477567484966315</v>
      </c>
      <c r="J1976" s="13">
        <v>36.954081632653065</v>
      </c>
      <c r="K1976" s="10">
        <v>36</v>
      </c>
      <c r="L1976" s="13">
        <v>0.87223042750754254</v>
      </c>
      <c r="M1976" s="13">
        <v>1.0422162138561804</v>
      </c>
      <c r="N1976" s="13">
        <v>1.0558309037900875</v>
      </c>
      <c r="O1976" s="13">
        <v>0.9137129975985151</v>
      </c>
    </row>
    <row r="1977" spans="1:15" x14ac:dyDescent="0.3">
      <c r="A1977" s="27"/>
      <c r="B1977" s="16">
        <v>6</v>
      </c>
      <c r="C1977" s="16">
        <v>38</v>
      </c>
      <c r="D1977" s="17">
        <v>1.1119000000000001</v>
      </c>
      <c r="E1977" s="17">
        <v>1.3875397136936023</v>
      </c>
      <c r="F1977" s="17">
        <v>1.1474861065568449</v>
      </c>
      <c r="G1977" s="17">
        <v>1.2612293351944261</v>
      </c>
      <c r="H1977" s="17">
        <v>0.96898776695116184</v>
      </c>
      <c r="I1977" s="13">
        <v>36.186073398293026</v>
      </c>
      <c r="J1977" s="13">
        <v>36.954081632653065</v>
      </c>
      <c r="K1977" s="10">
        <v>36</v>
      </c>
      <c r="L1977" s="13">
        <v>0.96502020355843432</v>
      </c>
      <c r="M1977" s="13">
        <v>0.95226508942876387</v>
      </c>
      <c r="N1977" s="13">
        <v>0.97247583243823854</v>
      </c>
      <c r="O1977" s="13">
        <v>0.8679019728019014</v>
      </c>
    </row>
    <row r="1978" spans="1:15" x14ac:dyDescent="0.3">
      <c r="A1978" s="27"/>
      <c r="B1978" s="16">
        <v>6</v>
      </c>
      <c r="C1978" s="16">
        <v>36</v>
      </c>
      <c r="D1978" s="17">
        <v>1.2057770000000001</v>
      </c>
      <c r="E1978" s="17">
        <v>2.0384891038032182</v>
      </c>
      <c r="F1978" s="17">
        <v>1.6858169188937808</v>
      </c>
      <c r="G1978" s="17">
        <v>1.331416436580326</v>
      </c>
      <c r="H1978" s="17">
        <v>0.71524789346118378</v>
      </c>
      <c r="I1978" s="13">
        <v>37.7085126392329</v>
      </c>
      <c r="J1978" s="13">
        <v>36.954081632653065</v>
      </c>
      <c r="K1978" s="10">
        <v>36</v>
      </c>
      <c r="L1978" s="13">
        <v>1.417749092505058</v>
      </c>
      <c r="M1978" s="13">
        <v>1.0474586844231362</v>
      </c>
      <c r="N1978" s="13">
        <v>1.0265022675736963</v>
      </c>
      <c r="O1978" s="13">
        <v>1.175797093911277</v>
      </c>
    </row>
    <row r="1979" spans="1:15" x14ac:dyDescent="0.3">
      <c r="A1979" s="27"/>
      <c r="B1979" s="16">
        <v>6</v>
      </c>
      <c r="C1979" s="16">
        <v>43</v>
      </c>
      <c r="D1979" s="17">
        <v>1.093513</v>
      </c>
      <c r="E1979" s="17">
        <v>2.1349017176909957</v>
      </c>
      <c r="F1979" s="17">
        <v>1.7655495087729947</v>
      </c>
      <c r="G1979" s="17">
        <v>1.0898603032524989</v>
      </c>
      <c r="H1979" s="17">
        <v>0.61936127792868267</v>
      </c>
      <c r="I1979" s="13">
        <v>38.283832332427906</v>
      </c>
      <c r="J1979" s="13">
        <v>36.954081632653065</v>
      </c>
      <c r="K1979" s="10">
        <v>36</v>
      </c>
      <c r="L1979" s="13">
        <v>1.4848031157963355</v>
      </c>
      <c r="M1979" s="13">
        <v>0.89032168214948615</v>
      </c>
      <c r="N1979" s="13">
        <v>0.85939724727100153</v>
      </c>
      <c r="O1979" s="13">
        <v>1.3578284993377634</v>
      </c>
    </row>
    <row r="1980" spans="1:15" x14ac:dyDescent="0.3">
      <c r="A1980" s="27"/>
      <c r="B1980" s="16">
        <v>6</v>
      </c>
      <c r="C1980" s="16">
        <v>36</v>
      </c>
      <c r="D1980" s="17">
        <v>0.94373499999999999</v>
      </c>
      <c r="E1980" s="17">
        <v>2.4306704307351152</v>
      </c>
      <c r="F1980" s="17">
        <v>2.0101482655674041</v>
      </c>
      <c r="G1980" s="17">
        <v>1.3251037660438874</v>
      </c>
      <c r="H1980" s="17">
        <v>0.46948526940305674</v>
      </c>
      <c r="I1980" s="13">
        <v>39.183088383581662</v>
      </c>
      <c r="J1980" s="13">
        <v>36.954081632653065</v>
      </c>
      <c r="K1980" s="10">
        <v>36</v>
      </c>
      <c r="L1980" s="13">
        <v>1.6905073423861916</v>
      </c>
      <c r="M1980" s="13">
        <v>1.0884191217661572</v>
      </c>
      <c r="N1980" s="13">
        <v>1.0265022675736963</v>
      </c>
      <c r="O1980" s="13">
        <v>1.7912945290639763</v>
      </c>
    </row>
    <row r="1981" spans="1:15" x14ac:dyDescent="0.3">
      <c r="A1981" s="27"/>
      <c r="B1981" s="16">
        <v>6</v>
      </c>
      <c r="C1981" s="16">
        <v>40</v>
      </c>
      <c r="D1981" s="17">
        <v>1.157813</v>
      </c>
      <c r="E1981" s="17">
        <v>2.7042484448022592</v>
      </c>
      <c r="F1981" s="17">
        <v>2.2363954620283928</v>
      </c>
      <c r="G1981" s="17">
        <v>3.8866788622455606</v>
      </c>
      <c r="H1981" s="17">
        <v>0.51771389258225053</v>
      </c>
      <c r="I1981" s="13">
        <v>38.893716644506497</v>
      </c>
      <c r="J1981" s="13">
        <v>36.954081632653065</v>
      </c>
      <c r="K1981" s="10">
        <v>36</v>
      </c>
      <c r="L1981" s="13">
        <v>1.8807781564167338</v>
      </c>
      <c r="M1981" s="13">
        <v>0.97234291611266244</v>
      </c>
      <c r="N1981" s="13">
        <v>0.92385204081632666</v>
      </c>
      <c r="O1981" s="13">
        <v>1.624423077316228</v>
      </c>
    </row>
    <row r="1982" spans="1:15" x14ac:dyDescent="0.3">
      <c r="A1982" s="27"/>
      <c r="B1982" s="16">
        <v>6</v>
      </c>
      <c r="C1982" s="16">
        <v>40</v>
      </c>
      <c r="D1982" s="17">
        <v>1.0119579999999999</v>
      </c>
      <c r="E1982" s="17">
        <v>1.3785273100612701</v>
      </c>
      <c r="F1982" s="17">
        <v>1.1400329087472814</v>
      </c>
      <c r="G1982" s="17">
        <v>1.9322727138234828</v>
      </c>
      <c r="H1982" s="17">
        <v>0.88765683186460309</v>
      </c>
      <c r="I1982" s="13">
        <v>36.674059008812378</v>
      </c>
      <c r="J1982" s="13">
        <v>36.954081632653065</v>
      </c>
      <c r="K1982" s="10">
        <v>36</v>
      </c>
      <c r="L1982" s="13">
        <v>0.95875216560464327</v>
      </c>
      <c r="M1982" s="13">
        <v>0.91685147522030941</v>
      </c>
      <c r="N1982" s="13">
        <v>0.92385204081632666</v>
      </c>
      <c r="O1982" s="13">
        <v>0.94742288277245035</v>
      </c>
    </row>
    <row r="1983" spans="1:15" x14ac:dyDescent="0.3">
      <c r="A1983" s="27"/>
      <c r="B1983" s="16">
        <v>6</v>
      </c>
      <c r="C1983" s="16">
        <v>37</v>
      </c>
      <c r="D1983" s="17">
        <v>0.88536300000000001</v>
      </c>
      <c r="E1983" s="17">
        <v>1.4089127330657112</v>
      </c>
      <c r="F1983" s="17">
        <v>1.1651614513002251</v>
      </c>
      <c r="G1983" s="17">
        <v>1.2972276721875342</v>
      </c>
      <c r="H1983" s="17">
        <v>0.75986293488512446</v>
      </c>
      <c r="I1983" s="13">
        <v>37.440822390689256</v>
      </c>
      <c r="J1983" s="13">
        <v>36.954081632653065</v>
      </c>
      <c r="K1983" s="10">
        <v>36</v>
      </c>
      <c r="L1983" s="13">
        <v>0.97988492800673621</v>
      </c>
      <c r="M1983" s="13">
        <v>1.0119141186672771</v>
      </c>
      <c r="N1983" s="13">
        <v>0.99875896304467737</v>
      </c>
      <c r="O1983" s="13">
        <v>1.1067606484647949</v>
      </c>
    </row>
    <row r="1984" spans="1:15" x14ac:dyDescent="0.3">
      <c r="A1984" s="27"/>
      <c r="B1984" s="16">
        <v>7</v>
      </c>
      <c r="C1984" s="16">
        <v>42</v>
      </c>
      <c r="D1984" s="17">
        <v>1.0619780000000001</v>
      </c>
      <c r="E1984" s="17">
        <v>1.5645483462755243</v>
      </c>
      <c r="F1984" s="17">
        <v>1.3627629382419151</v>
      </c>
      <c r="G1984" s="17">
        <v>1.1717919376610626</v>
      </c>
      <c r="H1984" s="17">
        <v>0.7792830067495421</v>
      </c>
      <c r="I1984" s="13">
        <v>42.373227015092141</v>
      </c>
      <c r="J1984" s="13">
        <v>41.782289694992002</v>
      </c>
      <c r="K1984" s="10">
        <v>49</v>
      </c>
      <c r="L1984" s="13">
        <v>1.1770219255223531</v>
      </c>
      <c r="M1984" s="13">
        <v>1.0088863575021938</v>
      </c>
      <c r="N1984" s="13">
        <v>0.99481642130933334</v>
      </c>
      <c r="O1984" s="13">
        <v>1.1083298576075522</v>
      </c>
    </row>
    <row r="1985" spans="1:15" x14ac:dyDescent="0.3">
      <c r="A1985" s="27"/>
      <c r="B1985" s="16">
        <v>7</v>
      </c>
      <c r="C1985" s="16">
        <v>41</v>
      </c>
      <c r="D1985" s="17">
        <v>0.81849799999999995</v>
      </c>
      <c r="E1985" s="17">
        <v>1.0095977184322993</v>
      </c>
      <c r="F1985" s="17">
        <v>0.87938628198252033</v>
      </c>
      <c r="G1985" s="17">
        <v>1.7454107743793872</v>
      </c>
      <c r="H1985" s="17">
        <v>0.93076048236134457</v>
      </c>
      <c r="I1985" s="13">
        <v>40.739265849091204</v>
      </c>
      <c r="J1985" s="13">
        <v>41.208670858273678</v>
      </c>
      <c r="K1985" s="10">
        <v>49</v>
      </c>
      <c r="L1985" s="13">
        <v>0.75952823917586443</v>
      </c>
      <c r="M1985" s="13">
        <v>0.99364063046563911</v>
      </c>
      <c r="N1985" s="13">
        <v>1.0050895331286263</v>
      </c>
      <c r="O1985" s="13">
        <v>0.92795368977794013</v>
      </c>
    </row>
    <row r="1986" spans="1:15" x14ac:dyDescent="0.3">
      <c r="A1986" s="27"/>
      <c r="B1986" s="16">
        <v>7</v>
      </c>
      <c r="C1986" s="16">
        <v>43</v>
      </c>
      <c r="D1986" s="17">
        <v>0.81599299999999997</v>
      </c>
      <c r="E1986" s="17">
        <v>1.2169942373163611</v>
      </c>
      <c r="F1986" s="17">
        <v>1.0600341284542558</v>
      </c>
      <c r="G1986" s="17">
        <v>2.1784960765988668</v>
      </c>
      <c r="H1986" s="17">
        <v>0.76977993264224698</v>
      </c>
      <c r="I1986" s="13">
        <v>41.433044394905401</v>
      </c>
      <c r="J1986" s="13">
        <v>40.775585556054196</v>
      </c>
      <c r="K1986" s="10">
        <v>49</v>
      </c>
      <c r="L1986" s="13">
        <v>0.91555425817659797</v>
      </c>
      <c r="M1986" s="13">
        <v>0.96355917197454422</v>
      </c>
      <c r="N1986" s="13">
        <v>0.94826943153614407</v>
      </c>
      <c r="O1986" s="13">
        <v>1.1220123924795899</v>
      </c>
    </row>
    <row r="1987" spans="1:15" x14ac:dyDescent="0.3">
      <c r="A1987" s="27"/>
      <c r="B1987" s="16">
        <v>7</v>
      </c>
      <c r="C1987" s="16">
        <v>41</v>
      </c>
      <c r="D1987" s="17">
        <v>0.83498799999999995</v>
      </c>
      <c r="E1987" s="17">
        <v>1.0601634443093666</v>
      </c>
      <c r="F1987" s="17">
        <v>0.92343036495036768</v>
      </c>
      <c r="G1987" s="17">
        <v>1.7912328125817167</v>
      </c>
      <c r="H1987" s="17">
        <v>0.90422411011454962</v>
      </c>
      <c r="I1987" s="13">
        <v>40.879198416616433</v>
      </c>
      <c r="J1987" s="13">
        <v>41.162848820071346</v>
      </c>
      <c r="K1987" s="10">
        <v>49</v>
      </c>
      <c r="L1987" s="13">
        <v>0.79756922920275874</v>
      </c>
      <c r="M1987" s="13">
        <v>0.99705361991747399</v>
      </c>
      <c r="N1987" s="13">
        <v>1.0039719224407646</v>
      </c>
      <c r="O1987" s="13">
        <v>0.95518645681465941</v>
      </c>
    </row>
    <row r="1988" spans="1:15" x14ac:dyDescent="0.3">
      <c r="A1988" s="27"/>
      <c r="B1988" s="16">
        <v>7</v>
      </c>
      <c r="C1988" s="16">
        <v>46</v>
      </c>
      <c r="D1988" s="17">
        <v>1.5142640000000001</v>
      </c>
      <c r="E1988" s="17">
        <v>1.836475271822575</v>
      </c>
      <c r="F1988" s="17">
        <v>1.5996184735328201</v>
      </c>
      <c r="G1988" s="17">
        <v>1.1715955916798173</v>
      </c>
      <c r="H1988" s="17">
        <v>0.94664073030845208</v>
      </c>
      <c r="I1988" s="13">
        <v>41.201919296161016</v>
      </c>
      <c r="J1988" s="13">
        <v>41.782486040973247</v>
      </c>
      <c r="K1988" s="10">
        <v>49</v>
      </c>
      <c r="L1988" s="13">
        <v>1.3815946728399349</v>
      </c>
      <c r="M1988" s="13">
        <v>0.89569389774263075</v>
      </c>
      <c r="N1988" s="13">
        <v>0.90831491393420105</v>
      </c>
      <c r="O1988" s="13">
        <v>0.91238692383886488</v>
      </c>
    </row>
    <row r="1989" spans="1:15" x14ac:dyDescent="0.3">
      <c r="A1989" s="27"/>
      <c r="B1989" s="16">
        <v>7</v>
      </c>
      <c r="C1989" s="16">
        <v>44</v>
      </c>
      <c r="D1989" s="17">
        <v>1.20814</v>
      </c>
      <c r="E1989" s="17">
        <v>1.6038842731316898</v>
      </c>
      <c r="F1989" s="17">
        <v>1.3970255696195824</v>
      </c>
      <c r="G1989" s="17">
        <v>1.5053941491177518</v>
      </c>
      <c r="H1989" s="17">
        <v>0.86479447926567521</v>
      </c>
      <c r="I1989" s="13">
        <v>41.441044496022528</v>
      </c>
      <c r="J1989" s="13">
        <v>41.448687483535316</v>
      </c>
      <c r="K1989" s="10">
        <v>49</v>
      </c>
      <c r="L1989" s="13">
        <v>1.2066146501451924</v>
      </c>
      <c r="M1989" s="13">
        <v>0.94184192036414838</v>
      </c>
      <c r="N1989" s="13">
        <v>0.94201562462580268</v>
      </c>
      <c r="O1989" s="13">
        <v>0.99873743948978799</v>
      </c>
    </row>
    <row r="1990" spans="1:15" x14ac:dyDescent="0.3">
      <c r="A1990" s="27"/>
      <c r="B1990" s="16">
        <v>7</v>
      </c>
      <c r="C1990" s="16">
        <v>41</v>
      </c>
      <c r="D1990" s="17">
        <v>0.82226900000000003</v>
      </c>
      <c r="E1990" s="17">
        <v>1.1418979583368634</v>
      </c>
      <c r="F1990" s="17">
        <v>0.99462328574252012</v>
      </c>
      <c r="G1990" s="17">
        <v>1.2725126938742901</v>
      </c>
      <c r="H1990" s="17">
        <v>0.82671400497742042</v>
      </c>
      <c r="I1990" s="13">
        <v>41.940489271283766</v>
      </c>
      <c r="J1990" s="13">
        <v>41.681568938778774</v>
      </c>
      <c r="K1990" s="10">
        <v>49</v>
      </c>
      <c r="L1990" s="13">
        <v>0.85905874169452312</v>
      </c>
      <c r="M1990" s="13">
        <v>1.0229387627142381</v>
      </c>
      <c r="N1990" s="13">
        <v>1.0166236326531408</v>
      </c>
      <c r="O1990" s="13">
        <v>1.0447417349973342</v>
      </c>
    </row>
    <row r="1991" spans="1:15" x14ac:dyDescent="0.3">
      <c r="A1991" s="27"/>
      <c r="B1991" s="16">
        <v>7</v>
      </c>
      <c r="C1991" s="16">
        <v>45</v>
      </c>
      <c r="D1991" s="17">
        <v>1.0564979999999999</v>
      </c>
      <c r="E1991" s="17">
        <v>1.4542066356672014</v>
      </c>
      <c r="F1991" s="17">
        <v>1.2666523935488103</v>
      </c>
      <c r="G1991" s="17">
        <v>1.3258267670693811</v>
      </c>
      <c r="H1991" s="17">
        <v>0.83408676712004959</v>
      </c>
      <c r="I1991" s="13">
        <v>41.835565863090274</v>
      </c>
      <c r="J1991" s="13">
        <v>41.628254865583685</v>
      </c>
      <c r="K1991" s="10">
        <v>49</v>
      </c>
      <c r="L1991" s="13">
        <v>1.094010995885816</v>
      </c>
      <c r="M1991" s="13">
        <v>0.92967924140200608</v>
      </c>
      <c r="N1991" s="13">
        <v>0.92507233034630409</v>
      </c>
      <c r="O1991" s="13">
        <v>1.0355069256030924</v>
      </c>
    </row>
    <row r="1992" spans="1:15" x14ac:dyDescent="0.3">
      <c r="A1992" s="27"/>
      <c r="B1992" s="16">
        <v>7</v>
      </c>
      <c r="C1992" s="16">
        <v>41</v>
      </c>
      <c r="D1992" s="17">
        <v>1.132333</v>
      </c>
      <c r="E1992" s="17">
        <v>1.4108127381680056</v>
      </c>
      <c r="F1992" s="17">
        <v>1.2288551625469386</v>
      </c>
      <c r="G1992" s="17">
        <v>1.1876125441578025</v>
      </c>
      <c r="H1992" s="17">
        <v>0.9214535890894695</v>
      </c>
      <c r="I1992" s="13">
        <v>41.362212332215911</v>
      </c>
      <c r="J1992" s="13">
        <v>41.766469088495263</v>
      </c>
      <c r="K1992" s="10">
        <v>49</v>
      </c>
      <c r="L1992" s="13">
        <v>1.0613654282930913</v>
      </c>
      <c r="M1992" s="13">
        <v>1.0088344471272173</v>
      </c>
      <c r="N1992" s="13">
        <v>1.0186943680120797</v>
      </c>
      <c r="O1992" s="13">
        <v>0.93732623556241079</v>
      </c>
    </row>
    <row r="1993" spans="1:15" x14ac:dyDescent="0.3">
      <c r="A1993" s="27"/>
      <c r="B1993" s="16">
        <v>7</v>
      </c>
      <c r="C1993" s="16">
        <v>45</v>
      </c>
      <c r="D1993" s="17">
        <v>1.4438249999999999</v>
      </c>
      <c r="E1993" s="17">
        <v>1.7696907259662908</v>
      </c>
      <c r="F1993" s="17">
        <v>1.5414473699316316</v>
      </c>
      <c r="G1993" s="17">
        <v>1.4496539580899628</v>
      </c>
      <c r="H1993" s="17">
        <v>0.93666837296173044</v>
      </c>
      <c r="I1993" s="13">
        <v>40.993667431177926</v>
      </c>
      <c r="J1993" s="13">
        <v>41.504427674563104</v>
      </c>
      <c r="K1993" s="10">
        <v>49</v>
      </c>
      <c r="L1993" s="13">
        <v>1.3313521380240396</v>
      </c>
      <c r="M1993" s="13">
        <v>0.91097038735950941</v>
      </c>
      <c r="N1993" s="13">
        <v>0.92232061499029117</v>
      </c>
      <c r="O1993" s="13">
        <v>0.9221007656911604</v>
      </c>
    </row>
    <row r="1994" spans="1:15" x14ac:dyDescent="0.3">
      <c r="A1994" s="27"/>
      <c r="B1994" s="16">
        <v>7</v>
      </c>
      <c r="C1994" s="16">
        <v>46</v>
      </c>
      <c r="D1994" s="17">
        <v>0.89831799999999995</v>
      </c>
      <c r="E1994" s="17">
        <v>1.6438266619118764</v>
      </c>
      <c r="F1994" s="17">
        <v>1.4318164453531868</v>
      </c>
      <c r="G1994" s="17">
        <v>1.5467161069220312</v>
      </c>
      <c r="H1994" s="17">
        <v>0.62739745930101498</v>
      </c>
      <c r="I1994" s="13">
        <v>43.06150167797086</v>
      </c>
      <c r="J1994" s="13">
        <v>41.407365525731031</v>
      </c>
      <c r="K1994" s="10">
        <v>49</v>
      </c>
      <c r="L1994" s="13">
        <v>1.2366636208043187</v>
      </c>
      <c r="M1994" s="13">
        <v>0.93611960169501873</v>
      </c>
      <c r="N1994" s="13">
        <v>0.90016012012458757</v>
      </c>
      <c r="O1994" s="13">
        <v>1.3766434834928374</v>
      </c>
    </row>
    <row r="1995" spans="1:15" x14ac:dyDescent="0.3">
      <c r="A1995" s="27"/>
      <c r="B1995" s="16">
        <v>7</v>
      </c>
      <c r="C1995" s="16">
        <v>40</v>
      </c>
      <c r="D1995" s="17">
        <v>0.82906500000000005</v>
      </c>
      <c r="E1995" s="17">
        <v>1.3555059761789197</v>
      </c>
      <c r="F1995" s="17">
        <v>1.1806815118877467</v>
      </c>
      <c r="G1995" s="17">
        <v>1.8231270758707507</v>
      </c>
      <c r="H1995" s="17">
        <v>0.70219190497396677</v>
      </c>
      <c r="I1995" s="13">
        <v>42.261529589311479</v>
      </c>
      <c r="J1995" s="13">
        <v>41.130954556782314</v>
      </c>
      <c r="K1995" s="10">
        <v>49</v>
      </c>
      <c r="L1995" s="13">
        <v>1.0197577198155825</v>
      </c>
      <c r="M1995" s="13">
        <v>1.0565382397327869</v>
      </c>
      <c r="N1995" s="13">
        <v>1.0282738639195579</v>
      </c>
      <c r="O1995" s="13">
        <v>1.230009371780961</v>
      </c>
    </row>
    <row r="1996" spans="1:15" x14ac:dyDescent="0.3">
      <c r="A1996" s="27"/>
      <c r="B1996" s="16">
        <v>7</v>
      </c>
      <c r="C1996" s="16">
        <v>41</v>
      </c>
      <c r="D1996" s="17">
        <v>0.90327999999999997</v>
      </c>
      <c r="E1996" s="17">
        <v>1.4092215365305942</v>
      </c>
      <c r="F1996" s="17">
        <v>1.2274691838880518</v>
      </c>
      <c r="G1996" s="17">
        <v>1.4697392714661182</v>
      </c>
      <c r="H1996" s="17">
        <v>0.73588812807408233</v>
      </c>
      <c r="I1996" s="13">
        <v>42.379043832015306</v>
      </c>
      <c r="J1996" s="13">
        <v>41.484342361186947</v>
      </c>
      <c r="K1996" s="10">
        <v>49</v>
      </c>
      <c r="L1996" s="13">
        <v>1.0601683548887322</v>
      </c>
      <c r="M1996" s="13">
        <v>1.0336352154150075</v>
      </c>
      <c r="N1996" s="13">
        <v>1.0118132283216328</v>
      </c>
      <c r="O1996" s="13">
        <v>1.1736874002399391</v>
      </c>
    </row>
    <row r="1997" spans="1:15" x14ac:dyDescent="0.3">
      <c r="A1997" s="27"/>
      <c r="B1997" s="16">
        <v>7</v>
      </c>
      <c r="C1997" s="16">
        <v>43</v>
      </c>
      <c r="D1997" s="17">
        <v>1.2643599999999999</v>
      </c>
      <c r="E1997" s="17">
        <v>2.0071519129478248</v>
      </c>
      <c r="F1997" s="17">
        <v>1.7482823364954454</v>
      </c>
      <c r="G1997" s="17">
        <v>2.6735536556103217</v>
      </c>
      <c r="H1997" s="17">
        <v>0.7232012665268347</v>
      </c>
      <c r="I1997" s="13">
        <v>41.264037478701837</v>
      </c>
      <c r="J1997" s="13">
        <v>40.280527977042745</v>
      </c>
      <c r="K1997" s="10">
        <v>49</v>
      </c>
      <c r="L1997" s="13">
        <v>1.5099960413608613</v>
      </c>
      <c r="M1997" s="13">
        <v>0.95962877857446138</v>
      </c>
      <c r="N1997" s="13">
        <v>0.93675646458238937</v>
      </c>
      <c r="O1997" s="13">
        <v>1.1942769791521888</v>
      </c>
    </row>
    <row r="1998" spans="1:15" x14ac:dyDescent="0.3">
      <c r="A1998" s="27"/>
      <c r="B1998" s="16">
        <v>7</v>
      </c>
      <c r="C1998" s="16">
        <v>43</v>
      </c>
      <c r="D1998" s="17">
        <v>1.0783400000000001</v>
      </c>
      <c r="E1998" s="17">
        <v>1.4273320958766882</v>
      </c>
      <c r="F1998" s="17">
        <v>1.2432439594815579</v>
      </c>
      <c r="G1998" s="17">
        <v>1.3503208058409641</v>
      </c>
      <c r="H1998" s="17">
        <v>0.86735993509244635</v>
      </c>
      <c r="I1998" s="13">
        <v>41.578159648511907</v>
      </c>
      <c r="J1998" s="13">
        <v>41.603760826812099</v>
      </c>
      <c r="K1998" s="10">
        <v>49</v>
      </c>
      <c r="L1998" s="13">
        <v>1.0737930699603828</v>
      </c>
      <c r="M1998" s="13">
        <v>0.96693394531423038</v>
      </c>
      <c r="N1998" s="13">
        <v>0.96752932155376969</v>
      </c>
      <c r="O1998" s="13">
        <v>0.99578339852030229</v>
      </c>
    </row>
    <row r="1999" spans="1:15" x14ac:dyDescent="0.3">
      <c r="A1999" s="27"/>
      <c r="B1999" s="16">
        <v>7</v>
      </c>
      <c r="C1999" s="16">
        <v>42</v>
      </c>
      <c r="D1999" s="17">
        <v>1.0826929999999999</v>
      </c>
      <c r="E1999" s="17">
        <v>1.6935878653042347</v>
      </c>
      <c r="F1999" s="17">
        <v>1.4751597679848298</v>
      </c>
      <c r="G1999" s="17">
        <v>1.3633023519574625</v>
      </c>
      <c r="H1999" s="17">
        <v>0.73394965311386806</v>
      </c>
      <c r="I1999" s="13">
        <v>42.49905007624546</v>
      </c>
      <c r="J1999" s="13">
        <v>41.5907792806956</v>
      </c>
      <c r="K1999" s="10">
        <v>49</v>
      </c>
      <c r="L1999" s="13">
        <v>1.2740993622901038</v>
      </c>
      <c r="M1999" s="13">
        <v>1.011882144672511</v>
      </c>
      <c r="N1999" s="13">
        <v>0.9902566495403714</v>
      </c>
      <c r="O1999" s="13">
        <v>1.1767872908480095</v>
      </c>
    </row>
    <row r="2000" spans="1:15" x14ac:dyDescent="0.3">
      <c r="A2000" s="27"/>
      <c r="B2000" s="16">
        <v>7</v>
      </c>
      <c r="C2000" s="16">
        <v>42</v>
      </c>
      <c r="D2000" s="17">
        <v>0.85066399999999998</v>
      </c>
      <c r="E2000" s="17">
        <v>1.9673022899921122</v>
      </c>
      <c r="F2000" s="17">
        <v>1.7135722622454315</v>
      </c>
      <c r="G2000" s="17">
        <v>1.8597358328314175</v>
      </c>
      <c r="H2000" s="17">
        <v>0.49642726994501335</v>
      </c>
      <c r="I2000" s="13">
        <v>43.665273277553489</v>
      </c>
      <c r="J2000" s="13">
        <v>41.094345799821646</v>
      </c>
      <c r="K2000" s="10">
        <v>49</v>
      </c>
      <c r="L2000" s="13">
        <v>1.4800168591551277</v>
      </c>
      <c r="M2000" s="13">
        <v>1.0396493637512736</v>
      </c>
      <c r="N2000" s="13">
        <v>0.97843680475765826</v>
      </c>
      <c r="O2000" s="13">
        <v>1.739837185016796</v>
      </c>
    </row>
    <row r="2001" spans="1:15" x14ac:dyDescent="0.3">
      <c r="A2001" s="27"/>
      <c r="B2001" s="16">
        <v>7</v>
      </c>
      <c r="C2001" s="16">
        <v>43</v>
      </c>
      <c r="D2001" s="17">
        <v>0.80408599999999997</v>
      </c>
      <c r="E2001" s="17">
        <v>1.037581030043196</v>
      </c>
      <c r="F2001" s="17">
        <v>0.90376048559430755</v>
      </c>
      <c r="G2001" s="17">
        <v>2.280632541937647</v>
      </c>
      <c r="H2001" s="17">
        <v>0.88971139236214536</v>
      </c>
      <c r="I2001" s="13">
        <v>40.491387711527331</v>
      </c>
      <c r="J2001" s="13">
        <v>40.673449090715415</v>
      </c>
      <c r="K2001" s="10">
        <v>49</v>
      </c>
      <c r="L2001" s="13">
        <v>0.78058030279100132</v>
      </c>
      <c r="M2001" s="13">
        <v>0.94166017933784485</v>
      </c>
      <c r="N2001" s="13">
        <v>0.94589416490035849</v>
      </c>
      <c r="O2001" s="13">
        <v>0.97076718509089988</v>
      </c>
    </row>
    <row r="2002" spans="1:15" x14ac:dyDescent="0.3">
      <c r="A2002" s="27"/>
      <c r="B2002" s="16">
        <v>7</v>
      </c>
      <c r="C2002" s="16">
        <v>43</v>
      </c>
      <c r="D2002" s="17">
        <v>0.938693</v>
      </c>
      <c r="E2002" s="17">
        <v>1.398510688010415</v>
      </c>
      <c r="F2002" s="17">
        <v>1.2181397518924406</v>
      </c>
      <c r="G2002" s="17">
        <v>1.3649651371269507</v>
      </c>
      <c r="H2002" s="17">
        <v>0.77059549082253809</v>
      </c>
      <c r="I2002" s="13">
        <v>42.240866427115279</v>
      </c>
      <c r="J2002" s="13">
        <v>41.589116495526113</v>
      </c>
      <c r="K2002" s="10">
        <v>49</v>
      </c>
      <c r="L2002" s="13">
        <v>1.0521104999945636</v>
      </c>
      <c r="M2002" s="13">
        <v>0.98234573086314603</v>
      </c>
      <c r="N2002" s="13">
        <v>0.96718875570990959</v>
      </c>
      <c r="O2002" s="13">
        <v>1.1208249129316652</v>
      </c>
    </row>
    <row r="2003" spans="1:15" x14ac:dyDescent="0.3">
      <c r="A2003" s="27"/>
      <c r="B2003" s="16">
        <v>7</v>
      </c>
      <c r="C2003" s="16">
        <v>43</v>
      </c>
      <c r="D2003" s="17">
        <v>1.2246090000000001</v>
      </c>
      <c r="E2003" s="17">
        <v>2.2543610652667865</v>
      </c>
      <c r="F2003" s="17">
        <v>1.963608038367463</v>
      </c>
      <c r="G2003" s="17">
        <v>1.2435322062743339</v>
      </c>
      <c r="H2003" s="17">
        <v>0.62365246835011723</v>
      </c>
      <c r="I2003" s="13">
        <v>43.390900515274851</v>
      </c>
      <c r="J2003" s="13">
        <v>41.710549426378734</v>
      </c>
      <c r="K2003" s="10">
        <v>49</v>
      </c>
      <c r="L2003" s="13">
        <v>1.6959734150622758</v>
      </c>
      <c r="M2003" s="13">
        <v>1.0090907096575548</v>
      </c>
      <c r="N2003" s="13">
        <v>0.97001277735764502</v>
      </c>
      <c r="O2003" s="13">
        <v>1.3849101346325854</v>
      </c>
    </row>
    <row r="2004" spans="1:15" x14ac:dyDescent="0.3">
      <c r="A2004" s="27"/>
      <c r="B2004" s="16">
        <v>7</v>
      </c>
      <c r="C2004" s="16">
        <v>46</v>
      </c>
      <c r="D2004" s="17">
        <v>1.0170049999999999</v>
      </c>
      <c r="E2004" s="17">
        <v>1.3036301669466996</v>
      </c>
      <c r="F2004" s="17">
        <v>1.1354963117107957</v>
      </c>
      <c r="G2004" s="17">
        <v>1.83487119012452</v>
      </c>
      <c r="H2004" s="17">
        <v>0.89564799947939</v>
      </c>
      <c r="I2004" s="13">
        <v>40.895592813519755</v>
      </c>
      <c r="J2004" s="13">
        <v>41.119210442528548</v>
      </c>
      <c r="K2004" s="10">
        <v>49</v>
      </c>
      <c r="L2004" s="13">
        <v>0.98073114386100013</v>
      </c>
      <c r="M2004" s="13">
        <v>0.88903462638086428</v>
      </c>
      <c r="N2004" s="13">
        <v>0.89389587918540325</v>
      </c>
      <c r="O2004" s="13">
        <v>0.96433266686102836</v>
      </c>
    </row>
    <row r="2005" spans="1:15" x14ac:dyDescent="0.3">
      <c r="A2005" s="27"/>
      <c r="B2005" s="16">
        <v>7</v>
      </c>
      <c r="C2005" s="16">
        <v>42</v>
      </c>
      <c r="D2005" s="17">
        <v>1.0361990000000001</v>
      </c>
      <c r="E2005" s="17">
        <v>1.4510369495844466</v>
      </c>
      <c r="F2005" s="17">
        <v>1.2638915132412618</v>
      </c>
      <c r="G2005" s="17">
        <v>1.3342756737481851</v>
      </c>
      <c r="H2005" s="17">
        <v>0.81984805590050835</v>
      </c>
      <c r="I2005" s="13">
        <v>41.926787934948251</v>
      </c>
      <c r="J2005" s="13">
        <v>41.619805958904877</v>
      </c>
      <c r="K2005" s="10">
        <v>49</v>
      </c>
      <c r="L2005" s="13">
        <v>1.0916264163198939</v>
      </c>
      <c r="M2005" s="13">
        <v>0.99825685559400601</v>
      </c>
      <c r="N2005" s="13">
        <v>0.99094776092630654</v>
      </c>
      <c r="O2005" s="13">
        <v>1.0534910922707836</v>
      </c>
    </row>
    <row r="2006" spans="1:15" x14ac:dyDescent="0.3">
      <c r="A2006" s="27"/>
      <c r="B2006" s="16">
        <v>7</v>
      </c>
      <c r="C2006" s="16">
        <v>43</v>
      </c>
      <c r="D2006" s="17">
        <v>0.97162499999999996</v>
      </c>
      <c r="E2006" s="17">
        <v>1.7616424637201074</v>
      </c>
      <c r="F2006" s="17">
        <v>1.5344371209147443</v>
      </c>
      <c r="G2006" s="17">
        <v>1.4713732670940181</v>
      </c>
      <c r="H2006" s="17">
        <v>0.63321265287219608</v>
      </c>
      <c r="I2006" s="13">
        <v>43.096138162800614</v>
      </c>
      <c r="J2006" s="13">
        <v>41.482708365559049</v>
      </c>
      <c r="K2006" s="10">
        <v>49</v>
      </c>
      <c r="L2006" s="13">
        <v>1.3252973675539146</v>
      </c>
      <c r="M2006" s="13">
        <v>1.0022357712279213</v>
      </c>
      <c r="N2006" s="13">
        <v>0.96471414803625699</v>
      </c>
      <c r="O2006" s="13">
        <v>1.3640008928896588</v>
      </c>
    </row>
    <row r="2007" spans="1:15" x14ac:dyDescent="0.3">
      <c r="A2007" s="27"/>
      <c r="B2007" s="16">
        <v>7</v>
      </c>
      <c r="C2007" s="16">
        <v>44</v>
      </c>
      <c r="D2007" s="17">
        <v>1.1901660000000001</v>
      </c>
      <c r="E2007" s="17">
        <v>1.470895184623902</v>
      </c>
      <c r="F2007" s="17">
        <v>1.2811885605297586</v>
      </c>
      <c r="G2007" s="17">
        <v>1.5488198182074797</v>
      </c>
      <c r="H2007" s="17">
        <v>0.92895459471467523</v>
      </c>
      <c r="I2007" s="13">
        <v>40.948498018789799</v>
      </c>
      <c r="J2007" s="13">
        <v>41.405261814445588</v>
      </c>
      <c r="K2007" s="10">
        <v>49</v>
      </c>
      <c r="L2007" s="13">
        <v>1.1065659214488068</v>
      </c>
      <c r="M2007" s="13">
        <v>0.93064768224522265</v>
      </c>
      <c r="N2007" s="13">
        <v>0.94102867760103603</v>
      </c>
      <c r="O2007" s="13">
        <v>0.92975763166550451</v>
      </c>
    </row>
    <row r="2008" spans="1:15" x14ac:dyDescent="0.3">
      <c r="A2008" s="27"/>
      <c r="B2008" s="16">
        <v>7</v>
      </c>
      <c r="C2008" s="16">
        <v>42</v>
      </c>
      <c r="D2008" s="17">
        <v>0.89154</v>
      </c>
      <c r="E2008" s="17">
        <v>1.104545017880453</v>
      </c>
      <c r="F2008" s="17">
        <v>0.96208788790100863</v>
      </c>
      <c r="G2008" s="17">
        <v>1.4054777397095941</v>
      </c>
      <c r="H2008" s="17">
        <v>0.92667209639763448</v>
      </c>
      <c r="I2008" s="13">
        <v>41.107817585506965</v>
      </c>
      <c r="J2008" s="13">
        <v>41.548603892943468</v>
      </c>
      <c r="K2008" s="10">
        <v>49</v>
      </c>
      <c r="L2008" s="13">
        <v>0.83095783320896111</v>
      </c>
      <c r="M2008" s="13">
        <v>0.97875756155968963</v>
      </c>
      <c r="N2008" s="13">
        <v>0.98925247364151114</v>
      </c>
      <c r="O2008" s="13">
        <v>0.93204773000534036</v>
      </c>
    </row>
    <row r="2009" spans="1:15" x14ac:dyDescent="0.3">
      <c r="A2009" s="27"/>
      <c r="B2009" s="16">
        <v>7</v>
      </c>
      <c r="C2009" s="16">
        <v>41</v>
      </c>
      <c r="D2009" s="17">
        <v>0.63941899999999996</v>
      </c>
      <c r="E2009" s="17">
        <v>1.0108245379711513</v>
      </c>
      <c r="F2009" s="17">
        <v>0.88045487420815438</v>
      </c>
      <c r="G2009" s="17">
        <v>1.316107928075186</v>
      </c>
      <c r="H2009" s="17">
        <v>0.72623710621747384</v>
      </c>
      <c r="I2009" s="13">
        <v>42.600232328402498</v>
      </c>
      <c r="J2009" s="13">
        <v>41.637973704577881</v>
      </c>
      <c r="K2009" s="10">
        <v>49</v>
      </c>
      <c r="L2009" s="13">
        <v>0.76045118508503085</v>
      </c>
      <c r="M2009" s="13">
        <v>1.0390300567903048</v>
      </c>
      <c r="N2009" s="13">
        <v>1.0155603342579971</v>
      </c>
      <c r="O2009" s="13">
        <v>1.1892846241432158</v>
      </c>
    </row>
    <row r="2010" spans="1:15" x14ac:dyDescent="0.3">
      <c r="A2010" s="27"/>
      <c r="B2010" s="16">
        <v>7</v>
      </c>
      <c r="C2010" s="16">
        <v>45</v>
      </c>
      <c r="D2010" s="17">
        <v>1.514497</v>
      </c>
      <c r="E2010" s="17">
        <v>2.0655369946030313</v>
      </c>
      <c r="F2010" s="17">
        <v>1.7991372848997891</v>
      </c>
      <c r="G2010" s="17">
        <v>1.1338625186313585</v>
      </c>
      <c r="H2010" s="17">
        <v>0.8417906808508816</v>
      </c>
      <c r="I2010" s="13">
        <v>41.973602715412468</v>
      </c>
      <c r="J2010" s="13">
        <v>41.820219114021704</v>
      </c>
      <c r="K2010" s="10">
        <v>49</v>
      </c>
      <c r="L2010" s="13">
        <v>1.553919593736333</v>
      </c>
      <c r="M2010" s="13">
        <v>0.93274672700916594</v>
      </c>
      <c r="N2010" s="13">
        <v>0.9293382025338156</v>
      </c>
      <c r="O2010" s="13">
        <v>1.0260301563729297</v>
      </c>
    </row>
    <row r="2011" spans="1:15" x14ac:dyDescent="0.3">
      <c r="A2011" s="27"/>
      <c r="B2011" s="16">
        <v>7</v>
      </c>
      <c r="C2011" s="16">
        <v>41</v>
      </c>
      <c r="D2011" s="17">
        <v>1.2384440000000001</v>
      </c>
      <c r="E2011" s="17">
        <v>1.7259235330438696</v>
      </c>
      <c r="F2011" s="17">
        <v>1.5033249887552715</v>
      </c>
      <c r="G2011" s="17">
        <v>1.1849068674079326</v>
      </c>
      <c r="H2011" s="17">
        <v>0.8238032423218159</v>
      </c>
      <c r="I2011" s="13">
        <v>42.048470436339358</v>
      </c>
      <c r="J2011" s="13">
        <v>41.769174765245133</v>
      </c>
      <c r="K2011" s="10">
        <v>49</v>
      </c>
      <c r="L2011" s="13">
        <v>1.2984257373724459</v>
      </c>
      <c r="M2011" s="13">
        <v>1.0255724496668135</v>
      </c>
      <c r="N2011" s="13">
        <v>1.01876036012793</v>
      </c>
      <c r="O2011" s="13">
        <v>1.048433144633464</v>
      </c>
    </row>
    <row r="2012" spans="1:15" x14ac:dyDescent="0.3">
      <c r="A2012" s="27"/>
      <c r="B2012" s="16">
        <v>7</v>
      </c>
      <c r="C2012" s="16">
        <v>45</v>
      </c>
      <c r="D2012" s="17">
        <v>1.255773</v>
      </c>
      <c r="E2012" s="17">
        <v>1.9377793313630045</v>
      </c>
      <c r="F2012" s="17">
        <v>1.6878569854099326</v>
      </c>
      <c r="G2012" s="17">
        <v>1.1312941480468075</v>
      </c>
      <c r="H2012" s="17">
        <v>0.74400438594920904</v>
      </c>
      <c r="I2012" s="13">
        <v>42.660675150308734</v>
      </c>
      <c r="J2012" s="13">
        <v>41.822787484606259</v>
      </c>
      <c r="K2012" s="10">
        <v>49</v>
      </c>
      <c r="L2012" s="13">
        <v>1.4578065070778199</v>
      </c>
      <c r="M2012" s="13">
        <v>0.94801500334019406</v>
      </c>
      <c r="N2012" s="13">
        <v>0.92939527743569461</v>
      </c>
      <c r="O2012" s="13">
        <v>1.1608837800126455</v>
      </c>
    </row>
    <row r="2013" spans="1:15" x14ac:dyDescent="0.3">
      <c r="A2013" s="27"/>
      <c r="B2013" s="16">
        <v>7</v>
      </c>
      <c r="C2013" s="16">
        <v>43</v>
      </c>
      <c r="D2013" s="17">
        <v>0.79127400000000003</v>
      </c>
      <c r="E2013" s="17">
        <v>1.0512152220395581</v>
      </c>
      <c r="F2013" s="17">
        <v>0.91563622697983105</v>
      </c>
      <c r="G2013" s="17">
        <v>1.1669419629393012</v>
      </c>
      <c r="H2013" s="17">
        <v>0.86417943795208707</v>
      </c>
      <c r="I2013" s="13">
        <v>41.783801971396088</v>
      </c>
      <c r="J2013" s="13">
        <v>41.78713966971376</v>
      </c>
      <c r="K2013" s="10">
        <v>49</v>
      </c>
      <c r="L2013" s="13">
        <v>0.79083741178651545</v>
      </c>
      <c r="M2013" s="13">
        <v>0.97171632491618809</v>
      </c>
      <c r="N2013" s="13">
        <v>0.97179394580729672</v>
      </c>
      <c r="O2013" s="13">
        <v>0.99944824648164277</v>
      </c>
    </row>
    <row r="2014" spans="1:15" x14ac:dyDescent="0.3">
      <c r="A2014" s="27"/>
      <c r="B2014" s="16">
        <v>7</v>
      </c>
      <c r="C2014" s="16">
        <v>42</v>
      </c>
      <c r="D2014" s="17">
        <v>0.83473600000000003</v>
      </c>
      <c r="E2014" s="17">
        <v>1.2187776323456698</v>
      </c>
      <c r="F2014" s="17">
        <v>1.0615875126344074</v>
      </c>
      <c r="G2014" s="17">
        <v>1.5937859960942051</v>
      </c>
      <c r="H2014" s="17">
        <v>0.78630917382264731</v>
      </c>
      <c r="I2014" s="13">
        <v>41.902049787147263</v>
      </c>
      <c r="J2014" s="13">
        <v>41.36029563655886</v>
      </c>
      <c r="K2014" s="10">
        <v>49</v>
      </c>
      <c r="L2014" s="13">
        <v>0.91689592016893007</v>
      </c>
      <c r="M2014" s="13">
        <v>0.9976678520749348</v>
      </c>
      <c r="N2014" s="13">
        <v>0.98476894372759194</v>
      </c>
      <c r="O2014" s="13">
        <v>1.0984262331670493</v>
      </c>
    </row>
    <row r="2015" spans="1:15" x14ac:dyDescent="0.3">
      <c r="A2015" s="27"/>
      <c r="B2015" s="16">
        <v>7</v>
      </c>
      <c r="C2015" s="16">
        <v>45</v>
      </c>
      <c r="D2015" s="17">
        <v>1.035458</v>
      </c>
      <c r="E2015" s="17">
        <v>1.4743365713258139</v>
      </c>
      <c r="F2015" s="17">
        <v>1.2841860992537539</v>
      </c>
      <c r="G2015" s="17">
        <v>1.7194170917908351</v>
      </c>
      <c r="H2015" s="17">
        <v>0.80631459926385207</v>
      </c>
      <c r="I2015" s="13">
        <v>41.6363807133622</v>
      </c>
      <c r="J2015" s="13">
        <v>41.234664540862227</v>
      </c>
      <c r="K2015" s="10">
        <v>49</v>
      </c>
      <c r="L2015" s="13">
        <v>1.1091549035099837</v>
      </c>
      <c r="M2015" s="13">
        <v>0.92525290474138222</v>
      </c>
      <c r="N2015" s="13">
        <v>0.91632587868582727</v>
      </c>
      <c r="O2015" s="13">
        <v>1.0711732426713432</v>
      </c>
    </row>
    <row r="2016" spans="1:15" x14ac:dyDescent="0.3">
      <c r="A2016" s="27"/>
      <c r="B2016" s="16">
        <v>7</v>
      </c>
      <c r="C2016" s="16">
        <v>40</v>
      </c>
      <c r="D2016" s="17">
        <v>0.96843000000000001</v>
      </c>
      <c r="E2016" s="17">
        <v>2.0475327335917632</v>
      </c>
      <c r="F2016" s="17">
        <v>1.783455097963861</v>
      </c>
      <c r="G2016" s="17">
        <v>1.4845013893037122</v>
      </c>
      <c r="H2016" s="17">
        <v>0.54300778365860702</v>
      </c>
      <c r="I2016" s="13">
        <v>43.71444412508604</v>
      </c>
      <c r="J2016" s="13">
        <v>41.469580243349355</v>
      </c>
      <c r="K2016" s="10">
        <v>49</v>
      </c>
      <c r="L2016" s="13">
        <v>1.5403748477311765</v>
      </c>
      <c r="M2016" s="13">
        <v>1.0928611031271509</v>
      </c>
      <c r="N2016" s="13">
        <v>1.0367395060837339</v>
      </c>
      <c r="O2016" s="13">
        <v>1.5905897666647837</v>
      </c>
    </row>
    <row r="2017" spans="1:15" x14ac:dyDescent="0.3">
      <c r="A2017" s="27"/>
      <c r="B2017" s="16">
        <v>7</v>
      </c>
      <c r="C2017" s="16">
        <v>40</v>
      </c>
      <c r="D2017" s="17">
        <v>1.1091740000000001</v>
      </c>
      <c r="E2017" s="17">
        <v>1.3785975429167996</v>
      </c>
      <c r="F2017" s="17">
        <v>1.2007948764962835</v>
      </c>
      <c r="G2017" s="17">
        <v>1.2726301878888098</v>
      </c>
      <c r="H2017" s="17">
        <v>0.92369981060910455</v>
      </c>
      <c r="I2017" s="13">
        <v>41.261471137847458</v>
      </c>
      <c r="J2017" s="13">
        <v>41.681451444764257</v>
      </c>
      <c r="K2017" s="10">
        <v>49</v>
      </c>
      <c r="L2017" s="13">
        <v>1.0371296856035679</v>
      </c>
      <c r="M2017" s="13">
        <v>1.0315367784461864</v>
      </c>
      <c r="N2017" s="13">
        <v>1.0420362861191064</v>
      </c>
      <c r="O2017" s="13">
        <v>0.93504687776991513</v>
      </c>
    </row>
    <row r="2018" spans="1:15" x14ac:dyDescent="0.3">
      <c r="A2018" s="27"/>
      <c r="B2018" s="16">
        <v>7</v>
      </c>
      <c r="C2018" s="16">
        <v>42</v>
      </c>
      <c r="D2018" s="17">
        <v>1.0020849999999999</v>
      </c>
      <c r="E2018" s="17">
        <v>1.3503984442049008</v>
      </c>
      <c r="F2018" s="17">
        <v>1.1762327166193567</v>
      </c>
      <c r="G2018" s="17">
        <v>1.1517441735794292</v>
      </c>
      <c r="H2018" s="17">
        <v>0.85194450540376088</v>
      </c>
      <c r="I2018" s="13">
        <v>41.884644288594245</v>
      </c>
      <c r="J2018" s="13">
        <v>41.802337459073634</v>
      </c>
      <c r="K2018" s="10">
        <v>49</v>
      </c>
      <c r="L2018" s="13">
        <v>1.0159152836690502</v>
      </c>
      <c r="M2018" s="13">
        <v>0.99725343544272016</v>
      </c>
      <c r="N2018" s="13">
        <v>0.99529374902556267</v>
      </c>
      <c r="O2018" s="13">
        <v>1.0138015075258588</v>
      </c>
    </row>
    <row r="2019" spans="1:15" x14ac:dyDescent="0.3">
      <c r="A2019" s="27"/>
      <c r="B2019" s="16">
        <v>7</v>
      </c>
      <c r="C2019" s="16">
        <v>42</v>
      </c>
      <c r="D2019" s="17">
        <v>1.248785</v>
      </c>
      <c r="E2019" s="17">
        <v>1.6077804247327241</v>
      </c>
      <c r="F2019" s="17">
        <v>1.4004192205836454</v>
      </c>
      <c r="G2019" s="17">
        <v>1.6247021347941841</v>
      </c>
      <c r="H2019" s="17">
        <v>0.89172226547958289</v>
      </c>
      <c r="I2019" s="13">
        <v>41.133242006848732</v>
      </c>
      <c r="J2019" s="13">
        <v>41.329379497858881</v>
      </c>
      <c r="K2019" s="10">
        <v>49</v>
      </c>
      <c r="L2019" s="13">
        <v>1.2095457553874773</v>
      </c>
      <c r="M2019" s="13">
        <v>0.9793629049249698</v>
      </c>
      <c r="N2019" s="13">
        <v>0.9840328451871162</v>
      </c>
      <c r="O2019" s="13">
        <v>0.96857806218642706</v>
      </c>
    </row>
    <row r="2020" spans="1:15" x14ac:dyDescent="0.3">
      <c r="A2020" s="27"/>
      <c r="B2020" s="16">
        <v>7</v>
      </c>
      <c r="C2020" s="16">
        <v>45</v>
      </c>
      <c r="D2020" s="17">
        <v>0.57657700000000001</v>
      </c>
      <c r="E2020" s="17">
        <v>0.95316960557592068</v>
      </c>
      <c r="F2020" s="17">
        <v>0.83023590509665146</v>
      </c>
      <c r="G2020" s="17">
        <v>1.4159717292502798</v>
      </c>
      <c r="H2020" s="17">
        <v>0.69447369893365196</v>
      </c>
      <c r="I2020" s="13">
        <v>42.722712378214155</v>
      </c>
      <c r="J2020" s="13">
        <v>41.538109903402784</v>
      </c>
      <c r="K2020" s="10">
        <v>49</v>
      </c>
      <c r="L2020" s="13">
        <v>0.71707692969353598</v>
      </c>
      <c r="M2020" s="13">
        <v>0.94939360840475895</v>
      </c>
      <c r="N2020" s="13">
        <v>0.92306910896450634</v>
      </c>
      <c r="O2020" s="13">
        <v>1.243679386610177</v>
      </c>
    </row>
    <row r="2021" spans="1:15" x14ac:dyDescent="0.3">
      <c r="A2021" s="27"/>
      <c r="B2021" s="16">
        <v>7</v>
      </c>
      <c r="C2021" s="16">
        <v>42</v>
      </c>
      <c r="D2021" s="17">
        <v>1.2179500000000001</v>
      </c>
      <c r="E2021" s="17">
        <v>1.6561707564718589</v>
      </c>
      <c r="F2021" s="17">
        <v>1.4425684777928001</v>
      </c>
      <c r="G2021" s="17">
        <v>1.2669550553332318</v>
      </c>
      <c r="H2021" s="17">
        <v>0.84429267570266253</v>
      </c>
      <c r="I2021" s="13">
        <v>41.82299621474813</v>
      </c>
      <c r="J2021" s="13">
        <v>41.68712657731983</v>
      </c>
      <c r="K2021" s="10">
        <v>49</v>
      </c>
      <c r="L2021" s="13">
        <v>1.2459501794347427</v>
      </c>
      <c r="M2021" s="13">
        <v>0.99578562416066974</v>
      </c>
      <c r="N2021" s="13">
        <v>0.99255063279332933</v>
      </c>
      <c r="O2021" s="13">
        <v>1.0229895968100027</v>
      </c>
    </row>
    <row r="2022" spans="1:15" x14ac:dyDescent="0.3">
      <c r="A2022" s="27"/>
      <c r="B2022" s="16">
        <v>8</v>
      </c>
      <c r="C2022" s="16">
        <v>47</v>
      </c>
      <c r="D2022" s="17">
        <v>0.94863699999999995</v>
      </c>
      <c r="E2022" s="17">
        <v>1.2661480530875933</v>
      </c>
      <c r="F2022" s="17">
        <v>1.1399337508653138</v>
      </c>
      <c r="G2022" s="17">
        <v>1.915804464692761</v>
      </c>
      <c r="H2022" s="17">
        <v>0.83218608035765052</v>
      </c>
      <c r="I2022" s="13">
        <v>45.510902427753273</v>
      </c>
      <c r="J2022" s="13">
        <v>45.12247270326754</v>
      </c>
      <c r="K2022" s="10">
        <v>64</v>
      </c>
      <c r="L2022" s="13">
        <v>1.003985019097575</v>
      </c>
      <c r="M2022" s="13">
        <v>0.96831707293092073</v>
      </c>
      <c r="N2022" s="13">
        <v>0.96005261070782</v>
      </c>
      <c r="O2022" s="13">
        <v>1.0583447821427743</v>
      </c>
    </row>
    <row r="2023" spans="1:15" x14ac:dyDescent="0.3">
      <c r="A2023" s="27"/>
      <c r="B2023" s="16">
        <v>8</v>
      </c>
      <c r="C2023" s="16">
        <v>45</v>
      </c>
      <c r="D2023" s="17">
        <v>1.137391</v>
      </c>
      <c r="E2023" s="17">
        <v>1.3946506042244828</v>
      </c>
      <c r="F2023" s="17">
        <v>1.2556266943216685</v>
      </c>
      <c r="G2023" s="17">
        <v>1.8963349945632664</v>
      </c>
      <c r="H2023" s="17">
        <v>0.90583531326916922</v>
      </c>
      <c r="I2023" s="13">
        <v>44.960647504720114</v>
      </c>
      <c r="J2023" s="13">
        <v>45.161411643526534</v>
      </c>
      <c r="K2023" s="10">
        <v>64</v>
      </c>
      <c r="L2023" s="13">
        <v>1.10588039850652</v>
      </c>
      <c r="M2023" s="13">
        <v>0.99912550010489143</v>
      </c>
      <c r="N2023" s="13">
        <v>1.0035869254117007</v>
      </c>
      <c r="O2023" s="13">
        <v>0.97229571757339384</v>
      </c>
    </row>
    <row r="2024" spans="1:15" x14ac:dyDescent="0.3">
      <c r="A2024" s="27"/>
      <c r="B2024" s="16">
        <v>8</v>
      </c>
      <c r="C2024" s="16">
        <v>48</v>
      </c>
      <c r="D2024" s="17">
        <v>1.1327970000000001</v>
      </c>
      <c r="E2024" s="17">
        <v>1.7666550609468201</v>
      </c>
      <c r="F2024" s="17">
        <v>1.5905483763919488</v>
      </c>
      <c r="G2024" s="17">
        <v>2.2283542562119689</v>
      </c>
      <c r="H2024" s="17">
        <v>0.71220531032804757</v>
      </c>
      <c r="I2024" s="13">
        <v>45.845649004951682</v>
      </c>
      <c r="J2024" s="13">
        <v>44.497373120229128</v>
      </c>
      <c r="K2024" s="10">
        <v>64</v>
      </c>
      <c r="L2024" s="13">
        <v>1.4008592524217349</v>
      </c>
      <c r="M2024" s="13">
        <v>0.95511768760316007</v>
      </c>
      <c r="N2024" s="13">
        <v>0.92702860667144016</v>
      </c>
      <c r="O2024" s="13">
        <v>1.2366375020605942</v>
      </c>
    </row>
    <row r="2025" spans="1:15" x14ac:dyDescent="0.3">
      <c r="A2025" s="27"/>
      <c r="B2025" s="16">
        <v>8</v>
      </c>
      <c r="C2025" s="16">
        <v>47</v>
      </c>
      <c r="D2025" s="17">
        <v>1.257571</v>
      </c>
      <c r="E2025" s="17">
        <v>1.5263645916612167</v>
      </c>
      <c r="F2025" s="17">
        <v>1.374210946277072</v>
      </c>
      <c r="G2025" s="17">
        <v>1.2658154968327282</v>
      </c>
      <c r="H2025" s="17">
        <v>0.91512224044418666</v>
      </c>
      <c r="I2025" s="13">
        <v>46.147391082781049</v>
      </c>
      <c r="J2025" s="13">
        <v>46.422450638987605</v>
      </c>
      <c r="K2025" s="10">
        <v>64</v>
      </c>
      <c r="L2025" s="13">
        <v>1.2103222683728543</v>
      </c>
      <c r="M2025" s="13">
        <v>0.98185938474002232</v>
      </c>
      <c r="N2025" s="13">
        <v>0.98771171572314054</v>
      </c>
      <c r="O2025" s="13">
        <v>0.96242857729134523</v>
      </c>
    </row>
    <row r="2026" spans="1:15" x14ac:dyDescent="0.3">
      <c r="A2026" s="27"/>
      <c r="B2026" s="16">
        <v>8</v>
      </c>
      <c r="C2026" s="16">
        <v>46</v>
      </c>
      <c r="D2026" s="17">
        <v>0.80789200000000005</v>
      </c>
      <c r="E2026" s="17">
        <v>1.0965653439601355</v>
      </c>
      <c r="F2026" s="17">
        <v>0.98725567089973898</v>
      </c>
      <c r="G2026" s="17">
        <v>1.3016919413121495</v>
      </c>
      <c r="H2026" s="17">
        <v>0.81832095151575557</v>
      </c>
      <c r="I2026" s="13">
        <v>46.850048505249653</v>
      </c>
      <c r="J2026" s="13">
        <v>46.350697750028765</v>
      </c>
      <c r="K2026" s="10">
        <v>64</v>
      </c>
      <c r="L2026" s="13">
        <v>0.86951535810748648</v>
      </c>
      <c r="M2026" s="13">
        <v>1.0184793153315141</v>
      </c>
      <c r="N2026" s="13">
        <v>1.0076238641310602</v>
      </c>
      <c r="O2026" s="13">
        <v>1.0762767277154452</v>
      </c>
    </row>
    <row r="2027" spans="1:15" x14ac:dyDescent="0.3">
      <c r="A2027" s="27"/>
      <c r="B2027" s="16">
        <v>8</v>
      </c>
      <c r="C2027" s="16">
        <v>45</v>
      </c>
      <c r="D2027" s="17">
        <v>1.2276480000000001</v>
      </c>
      <c r="E2027" s="17">
        <v>1.7353092134063544</v>
      </c>
      <c r="F2027" s="17">
        <v>1.5623271984074942</v>
      </c>
      <c r="G2027" s="17">
        <v>1.4745700209168857</v>
      </c>
      <c r="H2027" s="17">
        <v>0.78578162196200763</v>
      </c>
      <c r="I2027" s="13">
        <v>46.76460698247017</v>
      </c>
      <c r="J2027" s="13">
        <v>46.004941590819293</v>
      </c>
      <c r="K2027" s="10">
        <v>64</v>
      </c>
      <c r="L2027" s="13">
        <v>1.3760037378831305</v>
      </c>
      <c r="M2027" s="13">
        <v>1.0392134884993371</v>
      </c>
      <c r="N2027" s="13">
        <v>1.0223320353515399</v>
      </c>
      <c r="O2027" s="13">
        <v>1.1208455012211402</v>
      </c>
    </row>
    <row r="2028" spans="1:15" x14ac:dyDescent="0.3">
      <c r="A2028" s="27"/>
      <c r="B2028" s="16">
        <v>8</v>
      </c>
      <c r="C2028" s="16">
        <v>48</v>
      </c>
      <c r="D2028" s="17">
        <v>1.077285</v>
      </c>
      <c r="E2028" s="17">
        <v>1.5878203920194092</v>
      </c>
      <c r="F2028" s="17">
        <v>1.4295406060620464</v>
      </c>
      <c r="G2028" s="17">
        <v>1.5192038696926089</v>
      </c>
      <c r="H2028" s="17">
        <v>0.75358824746335507</v>
      </c>
      <c r="I2028" s="13">
        <v>46.932886280907937</v>
      </c>
      <c r="J2028" s="13">
        <v>45.915673893267844</v>
      </c>
      <c r="K2028" s="10">
        <v>64</v>
      </c>
      <c r="L2028" s="13">
        <v>1.2590533016401053</v>
      </c>
      <c r="M2028" s="13">
        <v>0.97776846418558205</v>
      </c>
      <c r="N2028" s="13">
        <v>0.95657653944308008</v>
      </c>
      <c r="O2028" s="13">
        <v>1.168728146813615</v>
      </c>
    </row>
    <row r="2029" spans="1:15" x14ac:dyDescent="0.3">
      <c r="A2029" s="27"/>
      <c r="B2029" s="16">
        <v>8</v>
      </c>
      <c r="C2029" s="16">
        <v>45</v>
      </c>
      <c r="D2029" s="17">
        <v>1.0407310000000001</v>
      </c>
      <c r="E2029" s="17">
        <v>1.2464837407689495</v>
      </c>
      <c r="F2029" s="17">
        <v>1.12222964963883</v>
      </c>
      <c r="G2029" s="17">
        <v>1.1839222821457709</v>
      </c>
      <c r="H2029" s="17">
        <v>0.92737792156439747</v>
      </c>
      <c r="I2029" s="13">
        <v>46.213132063193278</v>
      </c>
      <c r="J2029" s="13">
        <v>46.58623706836152</v>
      </c>
      <c r="K2029" s="10">
        <v>64</v>
      </c>
      <c r="L2029" s="13">
        <v>0.98839231259644356</v>
      </c>
      <c r="M2029" s="13">
        <v>1.0269584902931839</v>
      </c>
      <c r="N2029" s="13">
        <v>1.035249712630256</v>
      </c>
      <c r="O2029" s="13">
        <v>0.94970968732212602</v>
      </c>
    </row>
    <row r="2030" spans="1:15" x14ac:dyDescent="0.3">
      <c r="A2030" s="27"/>
      <c r="B2030" s="16">
        <v>8</v>
      </c>
      <c r="C2030" s="16">
        <v>47</v>
      </c>
      <c r="D2030" s="17">
        <v>0.66806699999999997</v>
      </c>
      <c r="E2030" s="17">
        <v>1.0441425135438185</v>
      </c>
      <c r="F2030" s="17">
        <v>0.9400585413367919</v>
      </c>
      <c r="G2030" s="17">
        <v>1.1218876190794649</v>
      </c>
      <c r="H2030" s="17">
        <v>0.71066531564086244</v>
      </c>
      <c r="I2030" s="13">
        <v>48.070902236714169</v>
      </c>
      <c r="J2030" s="13">
        <v>46.710306394494133</v>
      </c>
      <c r="K2030" s="10">
        <v>64</v>
      </c>
      <c r="L2030" s="13">
        <v>0.82794696784828381</v>
      </c>
      <c r="M2030" s="13">
        <v>1.0227851539726418</v>
      </c>
      <c r="N2030" s="13">
        <v>0.99383630626583264</v>
      </c>
      <c r="O2030" s="13">
        <v>1.2393172658554963</v>
      </c>
    </row>
    <row r="2031" spans="1:15" x14ac:dyDescent="0.3">
      <c r="A2031" s="27"/>
      <c r="B2031" s="16">
        <v>8</v>
      </c>
      <c r="C2031" s="16">
        <v>48</v>
      </c>
      <c r="D2031" s="17">
        <v>1.3645179999999999</v>
      </c>
      <c r="E2031" s="17">
        <v>1.6791291061422822</v>
      </c>
      <c r="F2031" s="17">
        <v>1.5117473311941938</v>
      </c>
      <c r="G2031" s="17">
        <v>1.6629575419163904</v>
      </c>
      <c r="H2031" s="17">
        <v>0.90260982893358832</v>
      </c>
      <c r="I2031" s="13">
        <v>45.45320628469851</v>
      </c>
      <c r="J2031" s="13">
        <v>45.628166548820282</v>
      </c>
      <c r="K2031" s="10">
        <v>64</v>
      </c>
      <c r="L2031" s="13">
        <v>1.3314560359561101</v>
      </c>
      <c r="M2031" s="13">
        <v>0.94694179759788566</v>
      </c>
      <c r="N2031" s="13">
        <v>0.95058680310042254</v>
      </c>
      <c r="O2031" s="13">
        <v>0.97577022505830646</v>
      </c>
    </row>
    <row r="2032" spans="1:15" x14ac:dyDescent="0.3">
      <c r="A2032" s="27"/>
      <c r="B2032" s="16">
        <v>8</v>
      </c>
      <c r="C2032" s="16">
        <v>43</v>
      </c>
      <c r="D2032" s="17">
        <v>1.0023550000000001</v>
      </c>
      <c r="E2032" s="17">
        <v>1.2426457331637297</v>
      </c>
      <c r="F2032" s="17">
        <v>1.1187742287703153</v>
      </c>
      <c r="G2032" s="17">
        <v>1.4041484857260267</v>
      </c>
      <c r="H2032" s="17">
        <v>0.89594037315439801</v>
      </c>
      <c r="I2032" s="13">
        <v>46.024180043312768</v>
      </c>
      <c r="J2032" s="13">
        <v>46.145784661201013</v>
      </c>
      <c r="K2032" s="10">
        <v>64</v>
      </c>
      <c r="L2032" s="13">
        <v>0.98534898592589582</v>
      </c>
      <c r="M2032" s="13">
        <v>1.0703297684491342</v>
      </c>
      <c r="N2032" s="13">
        <v>1.0731577828186283</v>
      </c>
      <c r="O2032" s="13">
        <v>0.98303394099485286</v>
      </c>
    </row>
    <row r="2033" spans="1:15" x14ac:dyDescent="0.3">
      <c r="A2033" s="27"/>
      <c r="B2033" s="16">
        <v>8</v>
      </c>
      <c r="C2033" s="16">
        <v>47</v>
      </c>
      <c r="D2033" s="17">
        <v>0.86186600000000002</v>
      </c>
      <c r="E2033" s="17">
        <v>1.0090425710275532</v>
      </c>
      <c r="F2033" s="17">
        <v>0.90845749039322166</v>
      </c>
      <c r="G2033" s="17">
        <v>1.6968659302741715</v>
      </c>
      <c r="H2033" s="17">
        <v>0.94871362624457556</v>
      </c>
      <c r="I2033" s="13">
        <v>45.01655912949505</v>
      </c>
      <c r="J2033" s="13">
        <v>45.560349772104722</v>
      </c>
      <c r="K2033" s="10">
        <v>64</v>
      </c>
      <c r="L2033" s="13">
        <v>0.80011466468943782</v>
      </c>
      <c r="M2033" s="13">
        <v>0.95779913041478826</v>
      </c>
      <c r="N2033" s="13">
        <v>0.96936914408733454</v>
      </c>
      <c r="O2033" s="13">
        <v>0.92835158213624602</v>
      </c>
    </row>
    <row r="2034" spans="1:15" x14ac:dyDescent="0.3">
      <c r="A2034" s="27"/>
      <c r="B2034" s="16">
        <v>8</v>
      </c>
      <c r="C2034" s="16">
        <v>45</v>
      </c>
      <c r="D2034" s="17">
        <v>1.0440579999999999</v>
      </c>
      <c r="E2034" s="17">
        <v>1.3302833747521003</v>
      </c>
      <c r="F2034" s="17">
        <v>1.197675827401854</v>
      </c>
      <c r="G2034" s="17">
        <v>1.475259677585236</v>
      </c>
      <c r="H2034" s="17">
        <v>0.87173672216871845</v>
      </c>
      <c r="I2034" s="13">
        <v>46.075586867479785</v>
      </c>
      <c r="J2034" s="13">
        <v>46.003562277482594</v>
      </c>
      <c r="K2034" s="10">
        <v>64</v>
      </c>
      <c r="L2034" s="13">
        <v>1.0548407638022701</v>
      </c>
      <c r="M2034" s="13">
        <v>1.0239019303884396</v>
      </c>
      <c r="N2034" s="13">
        <v>1.0223013839440576</v>
      </c>
      <c r="O2034" s="13">
        <v>1.0103277440547078</v>
      </c>
    </row>
    <row r="2035" spans="1:15" x14ac:dyDescent="0.3">
      <c r="A2035" s="27"/>
      <c r="B2035" s="16">
        <v>8</v>
      </c>
      <c r="C2035" s="16">
        <v>48</v>
      </c>
      <c r="D2035" s="17">
        <v>0.96543199999999996</v>
      </c>
      <c r="E2035" s="17">
        <v>1.455229416180597</v>
      </c>
      <c r="F2035" s="17">
        <v>1.3101667871391711</v>
      </c>
      <c r="G2035" s="17">
        <v>1.6246315072297717</v>
      </c>
      <c r="H2035" s="17">
        <v>0.73687717432379696</v>
      </c>
      <c r="I2035" s="13">
        <v>46.855719590950081</v>
      </c>
      <c r="J2035" s="13">
        <v>45.704818618193521</v>
      </c>
      <c r="K2035" s="10">
        <v>64</v>
      </c>
      <c r="L2035" s="13">
        <v>1.153916028723976</v>
      </c>
      <c r="M2035" s="13">
        <v>0.97616082481146005</v>
      </c>
      <c r="N2035" s="13">
        <v>0.95218372121236505</v>
      </c>
      <c r="O2035" s="13">
        <v>1.1952328374489101</v>
      </c>
    </row>
    <row r="2036" spans="1:15" x14ac:dyDescent="0.3">
      <c r="A2036" s="27"/>
      <c r="B2036" s="16">
        <v>8</v>
      </c>
      <c r="C2036" s="16">
        <v>46</v>
      </c>
      <c r="D2036" s="17">
        <v>1.067696</v>
      </c>
      <c r="E2036" s="17">
        <v>1.332962357443727</v>
      </c>
      <c r="F2036" s="17">
        <v>1.2000877592298278</v>
      </c>
      <c r="G2036" s="17">
        <v>1.7672919213105305</v>
      </c>
      <c r="H2036" s="17">
        <v>0.88968160185652423</v>
      </c>
      <c r="I2036" s="13">
        <v>45.347963342526747</v>
      </c>
      <c r="J2036" s="13">
        <v>45.419497790032004</v>
      </c>
      <c r="K2036" s="10">
        <v>64</v>
      </c>
      <c r="L2036" s="13">
        <v>1.0569650481482089</v>
      </c>
      <c r="M2036" s="13">
        <v>0.98582529005492925</v>
      </c>
      <c r="N2036" s="13">
        <v>0.9873803867398262</v>
      </c>
      <c r="O2036" s="13">
        <v>0.98994943143760861</v>
      </c>
    </row>
    <row r="2037" spans="1:15" ht="15.5" x14ac:dyDescent="0.3">
      <c r="A2037" s="27"/>
      <c r="B2037" s="18">
        <v>8</v>
      </c>
      <c r="C2037" s="18">
        <v>48</v>
      </c>
      <c r="D2037" s="19">
        <v>1.1105480000000001</v>
      </c>
      <c r="E2037" s="17">
        <v>1.3559883976619314</v>
      </c>
      <c r="F2037" s="17">
        <v>1.2208184789347669</v>
      </c>
      <c r="G2037" s="17">
        <v>1.5931112708259247</v>
      </c>
      <c r="H2037" s="17">
        <v>0.90967495918722985</v>
      </c>
      <c r="I2037" s="13">
        <v>45.536377784850309</v>
      </c>
      <c r="J2037" s="13">
        <v>45.767859091001213</v>
      </c>
      <c r="K2037" s="10">
        <v>64</v>
      </c>
      <c r="L2037" s="13">
        <v>1.0752234179903777</v>
      </c>
      <c r="M2037" s="13">
        <v>0.94867453718438144</v>
      </c>
      <c r="N2037" s="13">
        <v>0.95349706439585857</v>
      </c>
      <c r="O2037" s="13">
        <v>0.96819175577316563</v>
      </c>
    </row>
    <row r="2038" spans="1:15" x14ac:dyDescent="0.3">
      <c r="A2038" s="27"/>
      <c r="B2038" s="16">
        <v>8</v>
      </c>
      <c r="C2038" s="16">
        <v>53</v>
      </c>
      <c r="D2038" s="17">
        <v>1.285032</v>
      </c>
      <c r="E2038" s="17">
        <v>2.7034508124448609</v>
      </c>
      <c r="F2038" s="17">
        <v>2.4339608763722924</v>
      </c>
      <c r="G2038" s="17">
        <v>1.5385240741701482</v>
      </c>
      <c r="H2038" s="17">
        <v>0.52795918474880399</v>
      </c>
      <c r="I2038" s="13">
        <v>48.699278373669273</v>
      </c>
      <c r="J2038" s="13">
        <v>45.877033484312769</v>
      </c>
      <c r="K2038" s="10">
        <v>64</v>
      </c>
      <c r="L2038" s="13">
        <v>2.1436862055294221</v>
      </c>
      <c r="M2038" s="13">
        <v>0.91885430893715614</v>
      </c>
      <c r="N2038" s="13">
        <v>0.86560440536439187</v>
      </c>
      <c r="O2038" s="13">
        <v>1.6681967495980039</v>
      </c>
    </row>
    <row r="2039" spans="1:15" x14ac:dyDescent="0.3">
      <c r="A2039" s="27"/>
      <c r="B2039" s="16">
        <v>8</v>
      </c>
      <c r="C2039" s="16">
        <v>45</v>
      </c>
      <c r="D2039" s="17">
        <v>1.036772</v>
      </c>
      <c r="E2039" s="17">
        <v>1.2710072967485235</v>
      </c>
      <c r="F2039" s="17">
        <v>1.1443086072174324</v>
      </c>
      <c r="G2039" s="17">
        <v>1.2347465706196161</v>
      </c>
      <c r="H2039" s="17">
        <v>0.90602482010606855</v>
      </c>
      <c r="I2039" s="13">
        <v>46.282308297912216</v>
      </c>
      <c r="J2039" s="13">
        <v>46.484588491413831</v>
      </c>
      <c r="K2039" s="10">
        <v>64</v>
      </c>
      <c r="L2039" s="13">
        <v>1.0078381291883121</v>
      </c>
      <c r="M2039" s="13">
        <v>1.0284957399536048</v>
      </c>
      <c r="N2039" s="13">
        <v>1.0329908553647518</v>
      </c>
      <c r="O2039" s="13">
        <v>0.97209234931914834</v>
      </c>
    </row>
    <row r="2040" spans="1:15" x14ac:dyDescent="0.3">
      <c r="A2040" s="27"/>
      <c r="B2040" s="16">
        <v>10</v>
      </c>
      <c r="C2040" s="16">
        <v>57</v>
      </c>
      <c r="D2040" s="17">
        <v>1.3116589999999999</v>
      </c>
      <c r="E2040" s="17">
        <v>1.6319108721720945</v>
      </c>
      <c r="F2040" s="17">
        <v>1.5266351330151662</v>
      </c>
      <c r="G2040" s="17">
        <v>1.2411493936261693</v>
      </c>
      <c r="H2040" s="17">
        <v>0.85918303046610767</v>
      </c>
      <c r="I2040" s="13">
        <v>56.443572120834247</v>
      </c>
      <c r="J2040" s="13">
        <v>55.989484058148385</v>
      </c>
      <c r="K2040" s="10">
        <v>100</v>
      </c>
      <c r="L2040" s="13">
        <v>1.3809816789979024</v>
      </c>
      <c r="M2040" s="13">
        <v>0.99023810738305695</v>
      </c>
      <c r="N2040" s="13">
        <v>0.98227165014295414</v>
      </c>
      <c r="O2040" s="13">
        <v>1.0528511442363468</v>
      </c>
    </row>
    <row r="2041" spans="1:15" x14ac:dyDescent="0.3">
      <c r="A2041" s="27"/>
      <c r="B2041" s="16">
        <v>11</v>
      </c>
      <c r="C2041" s="16">
        <v>61</v>
      </c>
      <c r="D2041" s="17">
        <v>1.678925</v>
      </c>
      <c r="E2041" s="17">
        <v>2.2713160420325851</v>
      </c>
      <c r="F2041" s="17">
        <v>2.1498057303633691</v>
      </c>
      <c r="G2041" s="17">
        <v>1.1200827121396733</v>
      </c>
      <c r="H2041" s="17">
        <v>0.7809659153323687</v>
      </c>
      <c r="I2041" s="13">
        <v>62.808961370645584</v>
      </c>
      <c r="J2041" s="13">
        <v>61.353668071954701</v>
      </c>
      <c r="K2041" s="10">
        <v>121</v>
      </c>
      <c r="L2041" s="13">
        <v>1.9633429884440967</v>
      </c>
      <c r="M2041" s="13">
        <v>1.0296551044368127</v>
      </c>
      <c r="N2041" s="13">
        <v>1.005797837245159</v>
      </c>
      <c r="O2041" s="13">
        <v>1.1694048206108651</v>
      </c>
    </row>
    <row r="2042" spans="1:15" x14ac:dyDescent="0.3">
      <c r="B2042" s="6"/>
      <c r="C2042" s="6"/>
      <c r="D2042" s="15"/>
      <c r="E2042" s="15"/>
      <c r="F2042" s="15"/>
      <c r="G2042" s="15"/>
      <c r="H2042" s="15"/>
    </row>
  </sheetData>
  <mergeCells count="1">
    <mergeCell ref="Q9:S9"/>
  </mergeCells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0FE02-DFE4-499F-B9F8-0B24BAEE87A3}">
  <dimension ref="B1:AF82"/>
  <sheetViews>
    <sheetView zoomScale="80" zoomScaleNormal="80" workbookViewId="0">
      <selection activeCell="I1" sqref="I1:N1"/>
    </sheetView>
  </sheetViews>
  <sheetFormatPr defaultRowHeight="14" x14ac:dyDescent="0.3"/>
  <cols>
    <col min="13" max="13" width="9.9140625" customWidth="1"/>
    <col min="14" max="14" width="9.75" customWidth="1"/>
    <col min="18" max="18" width="9.08203125" bestFit="1" customWidth="1"/>
    <col min="19" max="19" width="9.08203125" customWidth="1"/>
    <col min="28" max="28" width="9.5" customWidth="1"/>
    <col min="29" max="29" width="9.75" customWidth="1"/>
  </cols>
  <sheetData>
    <row r="1" spans="2:32" x14ac:dyDescent="0.3">
      <c r="I1" s="2" t="s">
        <v>28</v>
      </c>
      <c r="J1" s="2" t="s">
        <v>29</v>
      </c>
      <c r="K1" s="29"/>
      <c r="L1" s="2" t="s">
        <v>30</v>
      </c>
      <c r="M1" s="2" t="s">
        <v>28</v>
      </c>
      <c r="N1" s="2" t="s">
        <v>29</v>
      </c>
      <c r="X1" s="2" t="s">
        <v>28</v>
      </c>
      <c r="Y1" s="2" t="s">
        <v>29</v>
      </c>
      <c r="AA1" s="2" t="s">
        <v>30</v>
      </c>
      <c r="AB1" s="2" t="s">
        <v>28</v>
      </c>
      <c r="AC1" s="2" t="s">
        <v>29</v>
      </c>
    </row>
    <row r="2" spans="2:32" ht="19" customHeight="1" x14ac:dyDescent="0.4">
      <c r="B2" s="2" t="s">
        <v>1</v>
      </c>
      <c r="C2" s="21" t="s">
        <v>12</v>
      </c>
      <c r="D2" s="22" t="s">
        <v>18</v>
      </c>
      <c r="E2" s="22" t="s">
        <v>2</v>
      </c>
      <c r="F2" s="22" t="s">
        <v>3</v>
      </c>
      <c r="G2" s="22" t="s">
        <v>0</v>
      </c>
      <c r="H2" s="22" t="s">
        <v>19</v>
      </c>
      <c r="I2" s="22" t="s">
        <v>13</v>
      </c>
      <c r="J2" s="22" t="s">
        <v>14</v>
      </c>
      <c r="K2" s="21" t="s">
        <v>11</v>
      </c>
      <c r="L2" s="22" t="s">
        <v>8</v>
      </c>
      <c r="M2" s="22" t="s">
        <v>15</v>
      </c>
      <c r="N2" s="22" t="s">
        <v>16</v>
      </c>
      <c r="O2" s="22" t="s">
        <v>17</v>
      </c>
      <c r="Q2" s="2" t="s">
        <v>1</v>
      </c>
      <c r="R2" s="21" t="s">
        <v>12</v>
      </c>
      <c r="S2" s="22" t="s">
        <v>18</v>
      </c>
      <c r="T2" s="22" t="s">
        <v>2</v>
      </c>
      <c r="U2" s="22" t="s">
        <v>3</v>
      </c>
      <c r="V2" s="22" t="s">
        <v>0</v>
      </c>
      <c r="W2" s="22" t="s">
        <v>19</v>
      </c>
      <c r="X2" s="22" t="s">
        <v>13</v>
      </c>
      <c r="Y2" s="22" t="s">
        <v>14</v>
      </c>
      <c r="Z2" s="21" t="s">
        <v>11</v>
      </c>
      <c r="AA2" s="22" t="s">
        <v>8</v>
      </c>
      <c r="AB2" s="22" t="s">
        <v>15</v>
      </c>
      <c r="AC2" s="22" t="s">
        <v>16</v>
      </c>
      <c r="AD2" s="22" t="s">
        <v>17</v>
      </c>
      <c r="AE2" s="9" t="s">
        <v>10</v>
      </c>
    </row>
    <row r="3" spans="2:32" x14ac:dyDescent="0.3">
      <c r="B3">
        <v>6</v>
      </c>
      <c r="C3">
        <v>36</v>
      </c>
      <c r="D3">
        <v>0.837754</v>
      </c>
      <c r="E3">
        <v>1.0185221128052087</v>
      </c>
      <c r="F3">
        <v>0.8423110071233485</v>
      </c>
      <c r="G3">
        <v>1.0032467937977214</v>
      </c>
      <c r="H3">
        <v>0.99458987584774472</v>
      </c>
      <c r="I3">
        <f t="shared" ref="I3:I66" si="0">6*B3+(6-B3)*G3+(1-H3)*B3</f>
        <v>36.032460744913529</v>
      </c>
      <c r="J3">
        <f t="shared" ref="J3:J34" si="1">6*B3+(6-B3)*G3+AE$5</f>
        <v>36</v>
      </c>
      <c r="K3">
        <f>B3^2</f>
        <v>36</v>
      </c>
      <c r="L3">
        <f t="shared" ref="L3:L34" si="2">F3*(1-AE$5/B3)</f>
        <v>0.8423110071233485</v>
      </c>
      <c r="M3">
        <f>I3/C3</f>
        <v>1.0009016873587091</v>
      </c>
      <c r="N3">
        <f>J3/C3</f>
        <v>1</v>
      </c>
      <c r="O3">
        <f>L3/D3</f>
        <v>1.0054395528082809</v>
      </c>
      <c r="P3" s="2" t="s">
        <v>4</v>
      </c>
      <c r="Q3" s="3">
        <f t="shared" ref="Q3:AD3" si="3">MIN(B3:B82)</f>
        <v>6</v>
      </c>
      <c r="R3" s="3">
        <f t="shared" si="3"/>
        <v>36</v>
      </c>
      <c r="S3" s="3">
        <f t="shared" si="3"/>
        <v>0.80942800000000004</v>
      </c>
      <c r="T3" s="3">
        <f t="shared" si="3"/>
        <v>0.98281255275674406</v>
      </c>
      <c r="U3" s="3">
        <f t="shared" si="3"/>
        <v>0.81277943867707125</v>
      </c>
      <c r="V3" s="3">
        <f t="shared" si="3"/>
        <v>1.0032467937977214</v>
      </c>
      <c r="W3" s="3">
        <f t="shared" si="3"/>
        <v>0.98626597760217494</v>
      </c>
      <c r="X3" s="3">
        <f t="shared" si="3"/>
        <v>36.003140801148334</v>
      </c>
      <c r="Y3" s="3">
        <f t="shared" si="3"/>
        <v>36</v>
      </c>
      <c r="Z3" s="3">
        <f t="shared" si="3"/>
        <v>36</v>
      </c>
      <c r="AA3" s="3">
        <f t="shared" si="3"/>
        <v>0.81277943867707125</v>
      </c>
      <c r="AB3" s="3">
        <f t="shared" si="3"/>
        <v>1.0000872444763427</v>
      </c>
      <c r="AC3" s="3">
        <f t="shared" si="3"/>
        <v>1</v>
      </c>
      <c r="AD3" s="3">
        <f t="shared" si="3"/>
        <v>1.0005237410191217</v>
      </c>
    </row>
    <row r="4" spans="2:32" x14ac:dyDescent="0.3">
      <c r="B4">
        <v>6</v>
      </c>
      <c r="C4">
        <v>36</v>
      </c>
      <c r="D4">
        <v>0.88407999999999998</v>
      </c>
      <c r="E4">
        <v>1.0726369483204155</v>
      </c>
      <c r="F4">
        <v>0.88706361585914462</v>
      </c>
      <c r="G4">
        <v>1.0338985351389163</v>
      </c>
      <c r="H4">
        <v>0.99663652549174286</v>
      </c>
      <c r="I4">
        <f t="shared" si="0"/>
        <v>36.020180847049545</v>
      </c>
      <c r="J4">
        <f t="shared" si="1"/>
        <v>36</v>
      </c>
      <c r="K4">
        <f t="shared" ref="K4:K67" si="4">B4^2</f>
        <v>36</v>
      </c>
      <c r="L4">
        <f t="shared" si="2"/>
        <v>0.88706361585914462</v>
      </c>
      <c r="M4">
        <f t="shared" ref="M4:M67" si="5">I4/C4</f>
        <v>1.0005605790847096</v>
      </c>
      <c r="N4">
        <f t="shared" ref="N4:N67" si="6">J4/C4</f>
        <v>1</v>
      </c>
      <c r="O4">
        <f t="shared" ref="O4:O67" si="7">L4/D4</f>
        <v>1.0033748256482951</v>
      </c>
      <c r="P4" s="2" t="s">
        <v>5</v>
      </c>
      <c r="Q4" s="3">
        <f t="shared" ref="Q4:AD4" si="8">MAX(B3:B82)</f>
        <v>6</v>
      </c>
      <c r="R4" s="3">
        <f t="shared" si="8"/>
        <v>36</v>
      </c>
      <c r="S4" s="3">
        <f t="shared" si="8"/>
        <v>0.92277900000000002</v>
      </c>
      <c r="T4" s="3">
        <f t="shared" si="8"/>
        <v>1.1200654085731803</v>
      </c>
      <c r="U4" s="3">
        <f t="shared" si="8"/>
        <v>0.92628663676321443</v>
      </c>
      <c r="V4" s="3">
        <f t="shared" si="8"/>
        <v>1.1159557324528049</v>
      </c>
      <c r="W4" s="3">
        <f t="shared" si="8"/>
        <v>0.99947653314194396</v>
      </c>
      <c r="X4" s="3">
        <f t="shared" si="8"/>
        <v>36.082404134386948</v>
      </c>
      <c r="Y4" s="3">
        <f t="shared" si="8"/>
        <v>36</v>
      </c>
      <c r="Z4" s="3">
        <f t="shared" si="8"/>
        <v>36</v>
      </c>
      <c r="AA4" s="3">
        <f t="shared" si="8"/>
        <v>0.92628663676321443</v>
      </c>
      <c r="AB4" s="3">
        <f t="shared" si="8"/>
        <v>1.0022890037329708</v>
      </c>
      <c r="AC4" s="3">
        <f t="shared" si="8"/>
        <v>1</v>
      </c>
      <c r="AD4" s="3">
        <f t="shared" si="8"/>
        <v>1.0139252724008745</v>
      </c>
    </row>
    <row r="5" spans="2:32" x14ac:dyDescent="0.3">
      <c r="B5">
        <v>6</v>
      </c>
      <c r="C5">
        <v>36</v>
      </c>
      <c r="D5">
        <v>0.87632900000000002</v>
      </c>
      <c r="E5">
        <v>1.0663807540990076</v>
      </c>
      <c r="F5">
        <v>0.88188978488469516</v>
      </c>
      <c r="G5">
        <v>1.0090431377498328</v>
      </c>
      <c r="H5">
        <v>0.99369446729057853</v>
      </c>
      <c r="I5">
        <f t="shared" si="0"/>
        <v>36.037833196256528</v>
      </c>
      <c r="J5">
        <f t="shared" si="1"/>
        <v>36</v>
      </c>
      <c r="K5">
        <f t="shared" si="4"/>
        <v>36</v>
      </c>
      <c r="L5">
        <f t="shared" si="2"/>
        <v>0.88188978488469516</v>
      </c>
      <c r="M5">
        <f t="shared" si="5"/>
        <v>1.0010509221182369</v>
      </c>
      <c r="N5">
        <f t="shared" si="6"/>
        <v>1</v>
      </c>
      <c r="O5">
        <f t="shared" si="7"/>
        <v>1.0063455447493979</v>
      </c>
      <c r="P5" s="2" t="s">
        <v>6</v>
      </c>
      <c r="Q5" s="3">
        <f t="shared" ref="Q5:AD5" si="9">AVERAGE(B3:B82)</f>
        <v>6</v>
      </c>
      <c r="R5" s="3">
        <f t="shared" si="9"/>
        <v>36</v>
      </c>
      <c r="S5" s="3">
        <f t="shared" si="9"/>
        <v>0.86551233750000023</v>
      </c>
      <c r="T5" s="3">
        <f t="shared" si="9"/>
        <v>1.0515397277315242</v>
      </c>
      <c r="U5" s="3">
        <f t="shared" si="9"/>
        <v>0.8696163548735294</v>
      </c>
      <c r="V5" s="3">
        <f t="shared" si="9"/>
        <v>1.0439762680585887</v>
      </c>
      <c r="W5" s="3">
        <f t="shared" si="9"/>
        <v>0.9952777812609449</v>
      </c>
      <c r="X5" s="3">
        <f t="shared" si="9"/>
        <v>36.028333312434341</v>
      </c>
      <c r="Y5" s="3">
        <f t="shared" si="9"/>
        <v>36</v>
      </c>
      <c r="Z5" s="3">
        <f t="shared" si="9"/>
        <v>36</v>
      </c>
      <c r="AA5" s="3">
        <f t="shared" si="9"/>
        <v>0.8696163548735294</v>
      </c>
      <c r="AB5" s="3">
        <f t="shared" si="9"/>
        <v>1.000787036456509</v>
      </c>
      <c r="AC5" s="3">
        <f t="shared" si="9"/>
        <v>1</v>
      </c>
      <c r="AD5" s="3">
        <f t="shared" si="9"/>
        <v>1.0047537980439272</v>
      </c>
      <c r="AE5" s="3">
        <f>Z5-36</f>
        <v>0</v>
      </c>
    </row>
    <row r="6" spans="2:32" x14ac:dyDescent="0.3">
      <c r="B6">
        <v>6</v>
      </c>
      <c r="C6">
        <v>36</v>
      </c>
      <c r="D6">
        <v>0.84267000000000003</v>
      </c>
      <c r="E6">
        <v>1.0331454495843007</v>
      </c>
      <c r="F6">
        <v>0.85440440929404493</v>
      </c>
      <c r="G6">
        <v>1.0633260280239054</v>
      </c>
      <c r="H6">
        <v>0.98626597760217494</v>
      </c>
      <c r="I6">
        <f t="shared" si="0"/>
        <v>36.082404134386948</v>
      </c>
      <c r="J6">
        <f t="shared" si="1"/>
        <v>36</v>
      </c>
      <c r="K6">
        <f t="shared" si="4"/>
        <v>36</v>
      </c>
      <c r="L6">
        <f t="shared" si="2"/>
        <v>0.85440440929404493</v>
      </c>
      <c r="M6">
        <f t="shared" si="5"/>
        <v>1.0022890037329708</v>
      </c>
      <c r="N6">
        <f t="shared" si="6"/>
        <v>1</v>
      </c>
      <c r="O6">
        <f t="shared" si="7"/>
        <v>1.0139252724008745</v>
      </c>
      <c r="P6" s="2" t="s">
        <v>7</v>
      </c>
      <c r="Q6" s="3">
        <f t="shared" ref="Q6:AD6" si="10">STDEV(B3:B82)</f>
        <v>0</v>
      </c>
      <c r="R6" s="3">
        <f t="shared" si="10"/>
        <v>0</v>
      </c>
      <c r="S6" s="3">
        <f t="shared" si="10"/>
        <v>2.5445809927360057E-2</v>
      </c>
      <c r="T6" s="3">
        <f t="shared" si="10"/>
        <v>3.0641257626631595E-2</v>
      </c>
      <c r="U6" s="3">
        <f t="shared" si="10"/>
        <v>2.5340116082438042E-2</v>
      </c>
      <c r="V6" s="3">
        <f t="shared" si="10"/>
        <v>2.212148623704378E-2</v>
      </c>
      <c r="W6" s="3">
        <f t="shared" si="10"/>
        <v>3.0224661543496643E-3</v>
      </c>
      <c r="X6" s="3">
        <f t="shared" si="10"/>
        <v>1.8134796926098158E-2</v>
      </c>
      <c r="Y6" s="3">
        <f t="shared" si="10"/>
        <v>0</v>
      </c>
      <c r="Z6" s="3">
        <f t="shared" si="10"/>
        <v>0</v>
      </c>
      <c r="AA6" s="3">
        <f t="shared" si="10"/>
        <v>2.5340116082438042E-2</v>
      </c>
      <c r="AB6" s="3">
        <f t="shared" si="10"/>
        <v>5.0374435905828124E-4</v>
      </c>
      <c r="AC6" s="3">
        <f t="shared" si="10"/>
        <v>0</v>
      </c>
      <c r="AD6" s="3">
        <f t="shared" si="10"/>
        <v>3.059249843358129E-3</v>
      </c>
    </row>
    <row r="7" spans="2:32" x14ac:dyDescent="0.3">
      <c r="B7">
        <v>6</v>
      </c>
      <c r="C7">
        <v>36</v>
      </c>
      <c r="D7">
        <v>0.92277900000000002</v>
      </c>
      <c r="E7">
        <v>1.1200654085731803</v>
      </c>
      <c r="F7">
        <v>0.92628663676321443</v>
      </c>
      <c r="G7">
        <v>1.0417265151604502</v>
      </c>
      <c r="H7">
        <v>0.99621322749999786</v>
      </c>
      <c r="I7">
        <f t="shared" si="0"/>
        <v>36.022720635000013</v>
      </c>
      <c r="J7">
        <f t="shared" si="1"/>
        <v>36</v>
      </c>
      <c r="K7">
        <f t="shared" si="4"/>
        <v>36</v>
      </c>
      <c r="L7">
        <f t="shared" si="2"/>
        <v>0.92628663676321443</v>
      </c>
      <c r="M7">
        <f t="shared" si="5"/>
        <v>1.0006311287500003</v>
      </c>
      <c r="N7">
        <f t="shared" si="6"/>
        <v>1</v>
      </c>
      <c r="O7">
        <f t="shared" si="7"/>
        <v>1.0038011666533531</v>
      </c>
      <c r="P7" s="2"/>
    </row>
    <row r="8" spans="2:32" ht="19" customHeight="1" x14ac:dyDescent="0.4">
      <c r="B8">
        <v>6</v>
      </c>
      <c r="C8">
        <v>36</v>
      </c>
      <c r="D8">
        <v>0.90378700000000001</v>
      </c>
      <c r="E8">
        <v>1.0983029048056716</v>
      </c>
      <c r="F8">
        <v>0.90828919101758476</v>
      </c>
      <c r="G8">
        <v>1.0411619551631013</v>
      </c>
      <c r="H8">
        <v>0.99504321854525124</v>
      </c>
      <c r="I8">
        <f t="shared" si="0"/>
        <v>36.029740688728495</v>
      </c>
      <c r="J8">
        <f t="shared" si="1"/>
        <v>36</v>
      </c>
      <c r="K8">
        <f t="shared" si="4"/>
        <v>36</v>
      </c>
      <c r="L8">
        <f t="shared" si="2"/>
        <v>0.90828919101758476</v>
      </c>
      <c r="M8">
        <f t="shared" si="5"/>
        <v>1.0008261302424581</v>
      </c>
      <c r="N8">
        <f t="shared" si="6"/>
        <v>1</v>
      </c>
      <c r="O8">
        <f t="shared" si="7"/>
        <v>1.0049814735303615</v>
      </c>
      <c r="Q8" s="2" t="s">
        <v>9</v>
      </c>
      <c r="R8" s="21" t="s">
        <v>12</v>
      </c>
      <c r="S8" s="22" t="s">
        <v>18</v>
      </c>
      <c r="T8" s="22" t="s">
        <v>2</v>
      </c>
      <c r="U8" s="22" t="s">
        <v>3</v>
      </c>
      <c r="V8" s="22" t="s">
        <v>0</v>
      </c>
      <c r="W8" s="22" t="s">
        <v>19</v>
      </c>
      <c r="X8" s="22" t="s">
        <v>13</v>
      </c>
      <c r="Y8" s="22" t="s">
        <v>14</v>
      </c>
      <c r="Z8" s="21" t="s">
        <v>11</v>
      </c>
      <c r="AA8" s="22" t="s">
        <v>8</v>
      </c>
      <c r="AB8" s="22" t="s">
        <v>15</v>
      </c>
      <c r="AC8" s="22" t="s">
        <v>16</v>
      </c>
      <c r="AD8" s="22" t="s">
        <v>17</v>
      </c>
      <c r="AE8" s="9" t="s">
        <v>22</v>
      </c>
    </row>
    <row r="9" spans="2:32" x14ac:dyDescent="0.3">
      <c r="B9">
        <v>6</v>
      </c>
      <c r="C9">
        <v>36</v>
      </c>
      <c r="D9">
        <v>0.86107800000000001</v>
      </c>
      <c r="E9">
        <v>1.0430023058954125</v>
      </c>
      <c r="F9">
        <v>0.86255596384754962</v>
      </c>
      <c r="G9">
        <v>1.0161872687351836</v>
      </c>
      <c r="H9">
        <v>0.99828652990704869</v>
      </c>
      <c r="I9">
        <f t="shared" si="0"/>
        <v>36.010280820557711</v>
      </c>
      <c r="J9">
        <f t="shared" si="1"/>
        <v>36</v>
      </c>
      <c r="K9">
        <f t="shared" si="4"/>
        <v>36</v>
      </c>
      <c r="L9">
        <f t="shared" si="2"/>
        <v>0.86255596384754962</v>
      </c>
      <c r="M9">
        <f t="shared" si="5"/>
        <v>1.0002855783488254</v>
      </c>
      <c r="N9">
        <f t="shared" si="6"/>
        <v>1</v>
      </c>
      <c r="O9">
        <f t="shared" si="7"/>
        <v>1.0017164111120591</v>
      </c>
      <c r="P9" s="2">
        <v>6</v>
      </c>
      <c r="Q9">
        <f>COUNTIF(B3:B82,"=6")</f>
        <v>80</v>
      </c>
      <c r="R9" s="3">
        <f t="shared" ref="R9:AD9" si="11">AVERAGE(C3:C82)</f>
        <v>36</v>
      </c>
      <c r="S9" s="3">
        <f t="shared" si="11"/>
        <v>0.86551233750000023</v>
      </c>
      <c r="T9" s="3">
        <f t="shared" si="11"/>
        <v>1.0515397277315242</v>
      </c>
      <c r="U9" s="3">
        <f t="shared" si="11"/>
        <v>0.8696163548735294</v>
      </c>
      <c r="V9" s="3">
        <f t="shared" si="11"/>
        <v>1.0439762680585887</v>
      </c>
      <c r="W9" s="3">
        <f t="shared" si="11"/>
        <v>0.9952777812609449</v>
      </c>
      <c r="X9" s="3">
        <f t="shared" si="11"/>
        <v>36.028333312434341</v>
      </c>
      <c r="Y9" s="3">
        <f t="shared" si="11"/>
        <v>36</v>
      </c>
      <c r="Z9" s="3">
        <f t="shared" si="11"/>
        <v>36</v>
      </c>
      <c r="AA9" s="3">
        <f t="shared" si="11"/>
        <v>0.8696163548735294</v>
      </c>
      <c r="AB9" s="3">
        <f t="shared" si="11"/>
        <v>1.000787036456509</v>
      </c>
      <c r="AC9" s="3">
        <f t="shared" si="11"/>
        <v>1</v>
      </c>
      <c r="AD9" s="3">
        <f t="shared" si="11"/>
        <v>1.0047537980439272</v>
      </c>
      <c r="AE9" s="3">
        <f>AE$5/P9</f>
        <v>0</v>
      </c>
      <c r="AF9" s="3">
        <f>W9+AE9</f>
        <v>0.9952777812609449</v>
      </c>
    </row>
    <row r="10" spans="2:32" x14ac:dyDescent="0.3">
      <c r="B10">
        <v>6</v>
      </c>
      <c r="C10">
        <v>36</v>
      </c>
      <c r="D10">
        <v>0.87181299999999995</v>
      </c>
      <c r="E10">
        <v>1.0583474959598509</v>
      </c>
      <c r="F10">
        <v>0.8752463338799461</v>
      </c>
      <c r="G10">
        <v>1.0216140167813945</v>
      </c>
      <c r="H10">
        <v>0.99607729418902413</v>
      </c>
      <c r="I10">
        <f t="shared" si="0"/>
        <v>36.023536234865858</v>
      </c>
      <c r="J10">
        <f t="shared" si="1"/>
        <v>36</v>
      </c>
      <c r="K10">
        <f t="shared" si="4"/>
        <v>36</v>
      </c>
      <c r="L10">
        <f t="shared" si="2"/>
        <v>0.8752463338799461</v>
      </c>
      <c r="M10">
        <f t="shared" si="5"/>
        <v>1.0006537843018295</v>
      </c>
      <c r="N10">
        <f t="shared" si="6"/>
        <v>1</v>
      </c>
      <c r="O10">
        <f t="shared" si="7"/>
        <v>1.0039381540306764</v>
      </c>
      <c r="P10" s="2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2:32" x14ac:dyDescent="0.3">
      <c r="B11">
        <v>6</v>
      </c>
      <c r="C11">
        <v>36</v>
      </c>
      <c r="D11">
        <v>0.87151999999999996</v>
      </c>
      <c r="E11">
        <v>1.0557880605419083</v>
      </c>
      <c r="F11">
        <v>0.87312969782712968</v>
      </c>
      <c r="G11">
        <v>1.0296384268408165</v>
      </c>
      <c r="H11">
        <v>0.99815640467717959</v>
      </c>
      <c r="I11">
        <f t="shared" si="0"/>
        <v>36.011061571936921</v>
      </c>
      <c r="J11">
        <f t="shared" si="1"/>
        <v>36</v>
      </c>
      <c r="K11">
        <f t="shared" si="4"/>
        <v>36</v>
      </c>
      <c r="L11">
        <f t="shared" si="2"/>
        <v>0.87312969782712968</v>
      </c>
      <c r="M11">
        <f t="shared" si="5"/>
        <v>1.0003072658871366</v>
      </c>
      <c r="N11">
        <f t="shared" si="6"/>
        <v>1</v>
      </c>
      <c r="O11">
        <f t="shared" si="7"/>
        <v>1.0018470004442006</v>
      </c>
      <c r="Z11" s="3"/>
      <c r="AA11" s="3"/>
      <c r="AB11" s="3"/>
      <c r="AC11" s="3"/>
      <c r="AD11" s="3"/>
    </row>
    <row r="12" spans="2:32" x14ac:dyDescent="0.3">
      <c r="B12">
        <v>6</v>
      </c>
      <c r="C12">
        <v>36</v>
      </c>
      <c r="D12">
        <v>0.84792299999999998</v>
      </c>
      <c r="E12">
        <v>1.0318474769187533</v>
      </c>
      <c r="F12">
        <v>0.85333099454006911</v>
      </c>
      <c r="G12">
        <v>1.0236439214484421</v>
      </c>
      <c r="H12">
        <v>0.99366248902867527</v>
      </c>
      <c r="I12">
        <f t="shared" si="0"/>
        <v>36.038025065827945</v>
      </c>
      <c r="J12">
        <f t="shared" si="1"/>
        <v>36</v>
      </c>
      <c r="K12">
        <f t="shared" si="4"/>
        <v>36</v>
      </c>
      <c r="L12">
        <f t="shared" si="2"/>
        <v>0.85333099454006911</v>
      </c>
      <c r="M12">
        <f t="shared" si="5"/>
        <v>1.001056251828554</v>
      </c>
      <c r="N12">
        <f t="shared" si="6"/>
        <v>1</v>
      </c>
      <c r="O12">
        <f t="shared" si="7"/>
        <v>1.0063779311801533</v>
      </c>
    </row>
    <row r="13" spans="2:32" x14ac:dyDescent="0.3">
      <c r="B13">
        <v>6</v>
      </c>
      <c r="C13">
        <v>36</v>
      </c>
      <c r="D13">
        <v>0.86645300000000003</v>
      </c>
      <c r="E13">
        <v>1.0532116270207816</v>
      </c>
      <c r="F13">
        <v>0.87099900445613387</v>
      </c>
      <c r="G13">
        <v>1.0271765072644616</v>
      </c>
      <c r="H13">
        <v>0.99478070074377134</v>
      </c>
      <c r="I13">
        <f t="shared" si="0"/>
        <v>36.031315795537374</v>
      </c>
      <c r="J13">
        <f t="shared" si="1"/>
        <v>36</v>
      </c>
      <c r="K13">
        <f t="shared" si="4"/>
        <v>36</v>
      </c>
      <c r="L13">
        <f t="shared" si="2"/>
        <v>0.87099900445613387</v>
      </c>
      <c r="M13">
        <f t="shared" si="5"/>
        <v>1.0008698832093714</v>
      </c>
      <c r="N13">
        <f t="shared" si="6"/>
        <v>1</v>
      </c>
      <c r="O13">
        <f t="shared" si="7"/>
        <v>1.0052466832662981</v>
      </c>
    </row>
    <row r="14" spans="2:32" x14ac:dyDescent="0.3">
      <c r="B14">
        <v>6</v>
      </c>
      <c r="C14">
        <v>36</v>
      </c>
      <c r="D14">
        <v>0.85001800000000005</v>
      </c>
      <c r="E14">
        <v>1.0302980629346234</v>
      </c>
      <c r="F14">
        <v>0.85204963948943691</v>
      </c>
      <c r="G14">
        <v>1.0389685145252883</v>
      </c>
      <c r="H14">
        <v>0.99761558553014085</v>
      </c>
      <c r="I14">
        <f t="shared" si="0"/>
        <v>36.014306486819152</v>
      </c>
      <c r="J14">
        <f t="shared" si="1"/>
        <v>36</v>
      </c>
      <c r="K14">
        <f t="shared" si="4"/>
        <v>36</v>
      </c>
      <c r="L14">
        <f t="shared" si="2"/>
        <v>0.85204963948943691</v>
      </c>
      <c r="M14">
        <f t="shared" si="5"/>
        <v>1.0003974024116431</v>
      </c>
      <c r="N14">
        <f t="shared" si="6"/>
        <v>1</v>
      </c>
      <c r="O14">
        <f t="shared" si="7"/>
        <v>1.0023901134910518</v>
      </c>
    </row>
    <row r="15" spans="2:32" x14ac:dyDescent="0.3">
      <c r="B15">
        <v>6</v>
      </c>
      <c r="C15">
        <v>36</v>
      </c>
      <c r="D15">
        <v>0.87711300000000003</v>
      </c>
      <c r="E15">
        <v>1.0720715172972142</v>
      </c>
      <c r="F15">
        <v>0.88659600816695661</v>
      </c>
      <c r="G15">
        <v>1.076076093495955</v>
      </c>
      <c r="H15">
        <v>0.98930402564459685</v>
      </c>
      <c r="I15">
        <f t="shared" si="0"/>
        <v>36.064175846132422</v>
      </c>
      <c r="J15">
        <f t="shared" si="1"/>
        <v>36</v>
      </c>
      <c r="K15">
        <f t="shared" si="4"/>
        <v>36</v>
      </c>
      <c r="L15">
        <f t="shared" si="2"/>
        <v>0.88659600816695661</v>
      </c>
      <c r="M15">
        <f t="shared" si="5"/>
        <v>1.0017826623925672</v>
      </c>
      <c r="N15">
        <f t="shared" si="6"/>
        <v>1</v>
      </c>
      <c r="O15">
        <f t="shared" si="7"/>
        <v>1.0108116151133966</v>
      </c>
    </row>
    <row r="16" spans="2:32" x14ac:dyDescent="0.3">
      <c r="B16">
        <v>6</v>
      </c>
      <c r="C16">
        <v>36</v>
      </c>
      <c r="D16">
        <v>0.85985800000000001</v>
      </c>
      <c r="E16">
        <v>1.048046275007239</v>
      </c>
      <c r="F16">
        <v>0.86672729272599713</v>
      </c>
      <c r="G16">
        <v>1.1143788478462113</v>
      </c>
      <c r="H16">
        <v>0.99207444742579631</v>
      </c>
      <c r="I16">
        <f t="shared" si="0"/>
        <v>36.047553315445221</v>
      </c>
      <c r="J16">
        <f t="shared" si="1"/>
        <v>36</v>
      </c>
      <c r="K16">
        <f t="shared" si="4"/>
        <v>36</v>
      </c>
      <c r="L16">
        <f t="shared" si="2"/>
        <v>0.86672729272599713</v>
      </c>
      <c r="M16">
        <f t="shared" si="5"/>
        <v>1.0013209254290338</v>
      </c>
      <c r="N16">
        <f t="shared" si="6"/>
        <v>1</v>
      </c>
      <c r="O16">
        <f t="shared" si="7"/>
        <v>1.007988868773678</v>
      </c>
    </row>
    <row r="17" spans="2:15" x14ac:dyDescent="0.3">
      <c r="B17">
        <v>6</v>
      </c>
      <c r="C17">
        <v>36</v>
      </c>
      <c r="D17">
        <v>0.87616400000000005</v>
      </c>
      <c r="E17">
        <v>1.0717374917061315</v>
      </c>
      <c r="F17">
        <v>0.88631977122669514</v>
      </c>
      <c r="G17">
        <v>1.0184169686573574</v>
      </c>
      <c r="H17">
        <v>0.98854163975983611</v>
      </c>
      <c r="I17">
        <f t="shared" si="0"/>
        <v>36.068750161440981</v>
      </c>
      <c r="J17">
        <f t="shared" si="1"/>
        <v>36</v>
      </c>
      <c r="K17">
        <f t="shared" si="4"/>
        <v>36</v>
      </c>
      <c r="L17">
        <f t="shared" si="2"/>
        <v>0.88631977122669514</v>
      </c>
      <c r="M17">
        <f t="shared" si="5"/>
        <v>1.0019097267066939</v>
      </c>
      <c r="N17">
        <f t="shared" si="6"/>
        <v>1</v>
      </c>
      <c r="O17">
        <f t="shared" si="7"/>
        <v>1.0115911761116585</v>
      </c>
    </row>
    <row r="18" spans="2:15" x14ac:dyDescent="0.3">
      <c r="B18">
        <v>6</v>
      </c>
      <c r="C18">
        <v>36</v>
      </c>
      <c r="D18">
        <v>0.86329400000000001</v>
      </c>
      <c r="E18">
        <v>1.0517515032143485</v>
      </c>
      <c r="F18">
        <v>0.86979149178806425</v>
      </c>
      <c r="G18">
        <v>1.0505552861974095</v>
      </c>
      <c r="H18">
        <v>0.99252982829861081</v>
      </c>
      <c r="I18">
        <f t="shared" si="0"/>
        <v>36.044821030208333</v>
      </c>
      <c r="J18">
        <f t="shared" si="1"/>
        <v>36</v>
      </c>
      <c r="K18">
        <f t="shared" si="4"/>
        <v>36</v>
      </c>
      <c r="L18">
        <f t="shared" si="2"/>
        <v>0.86979149178806425</v>
      </c>
      <c r="M18">
        <f t="shared" si="5"/>
        <v>1.0012450286168981</v>
      </c>
      <c r="N18">
        <f t="shared" si="6"/>
        <v>1</v>
      </c>
      <c r="O18">
        <f t="shared" si="7"/>
        <v>1.0075263951655684</v>
      </c>
    </row>
    <row r="19" spans="2:15" x14ac:dyDescent="0.3">
      <c r="B19">
        <v>6</v>
      </c>
      <c r="C19">
        <v>36</v>
      </c>
      <c r="D19">
        <v>0.89585599999999999</v>
      </c>
      <c r="E19">
        <v>1.0862938931956052</v>
      </c>
      <c r="F19">
        <v>0.89835781835845663</v>
      </c>
      <c r="G19">
        <v>1.0635169364525479</v>
      </c>
      <c r="H19">
        <v>0.99721512040377391</v>
      </c>
      <c r="I19">
        <f t="shared" si="0"/>
        <v>36.016709277577355</v>
      </c>
      <c r="J19">
        <f t="shared" si="1"/>
        <v>36</v>
      </c>
      <c r="K19">
        <f t="shared" si="4"/>
        <v>36</v>
      </c>
      <c r="L19">
        <f t="shared" si="2"/>
        <v>0.89835781835845663</v>
      </c>
      <c r="M19">
        <f t="shared" si="5"/>
        <v>1.0004641465993709</v>
      </c>
      <c r="N19">
        <f t="shared" si="6"/>
        <v>1</v>
      </c>
      <c r="O19">
        <f t="shared" si="7"/>
        <v>1.0027926568091932</v>
      </c>
    </row>
    <row r="20" spans="2:15" x14ac:dyDescent="0.3">
      <c r="B20">
        <v>6</v>
      </c>
      <c r="C20">
        <v>36</v>
      </c>
      <c r="D20">
        <v>0.87046599999999996</v>
      </c>
      <c r="E20">
        <v>1.056777001466471</v>
      </c>
      <c r="F20">
        <v>0.87394754538849428</v>
      </c>
      <c r="G20">
        <v>1.0318407639541534</v>
      </c>
      <c r="H20">
        <v>0.99601629936846303</v>
      </c>
      <c r="I20">
        <f t="shared" si="0"/>
        <v>36.02390220378922</v>
      </c>
      <c r="J20">
        <f t="shared" si="1"/>
        <v>36</v>
      </c>
      <c r="K20">
        <f t="shared" si="4"/>
        <v>36</v>
      </c>
      <c r="L20">
        <f t="shared" si="2"/>
        <v>0.87394754538849428</v>
      </c>
      <c r="M20">
        <f t="shared" si="5"/>
        <v>1.0006639501052561</v>
      </c>
      <c r="N20">
        <f t="shared" si="6"/>
        <v>1</v>
      </c>
      <c r="O20">
        <f t="shared" si="7"/>
        <v>1.0039996339759327</v>
      </c>
    </row>
    <row r="21" spans="2:15" x14ac:dyDescent="0.3">
      <c r="B21">
        <v>6</v>
      </c>
      <c r="C21">
        <v>36</v>
      </c>
      <c r="D21">
        <v>0.849908</v>
      </c>
      <c r="E21">
        <v>1.0340323133402602</v>
      </c>
      <c r="F21">
        <v>0.85513783971648905</v>
      </c>
      <c r="G21">
        <v>1.0116051754415645</v>
      </c>
      <c r="H21">
        <v>0.99388421436452523</v>
      </c>
      <c r="I21">
        <f t="shared" si="0"/>
        <v>36.036694713812849</v>
      </c>
      <c r="J21">
        <f t="shared" si="1"/>
        <v>36</v>
      </c>
      <c r="K21">
        <f t="shared" si="4"/>
        <v>36</v>
      </c>
      <c r="L21">
        <f t="shared" si="2"/>
        <v>0.85513783971648905</v>
      </c>
      <c r="M21">
        <f t="shared" si="5"/>
        <v>1.0010192976059125</v>
      </c>
      <c r="N21">
        <f t="shared" si="6"/>
        <v>1</v>
      </c>
      <c r="O21">
        <f t="shared" si="7"/>
        <v>1.0061534186247088</v>
      </c>
    </row>
    <row r="22" spans="2:15" x14ac:dyDescent="0.3">
      <c r="B22">
        <v>6</v>
      </c>
      <c r="C22">
        <v>36</v>
      </c>
      <c r="D22">
        <v>0.88553000000000004</v>
      </c>
      <c r="E22">
        <v>1.0762446512346031</v>
      </c>
      <c r="F22">
        <v>0.89004716215317814</v>
      </c>
      <c r="G22">
        <v>1.0501139773726029</v>
      </c>
      <c r="H22">
        <v>0.99492480584708531</v>
      </c>
      <c r="I22">
        <f t="shared" si="0"/>
        <v>36.030451164917487</v>
      </c>
      <c r="J22">
        <f t="shared" si="1"/>
        <v>36</v>
      </c>
      <c r="K22">
        <f t="shared" si="4"/>
        <v>36</v>
      </c>
      <c r="L22">
        <f t="shared" si="2"/>
        <v>0.89004716215317814</v>
      </c>
      <c r="M22">
        <f t="shared" si="5"/>
        <v>1.0008458656921524</v>
      </c>
      <c r="N22">
        <f t="shared" si="6"/>
        <v>1</v>
      </c>
      <c r="O22">
        <f t="shared" si="7"/>
        <v>1.0051010831402416</v>
      </c>
    </row>
    <row r="23" spans="2:15" x14ac:dyDescent="0.3">
      <c r="B23">
        <v>6</v>
      </c>
      <c r="C23">
        <v>36</v>
      </c>
      <c r="D23">
        <v>0.91397700000000004</v>
      </c>
      <c r="E23">
        <v>1.1172300756853764</v>
      </c>
      <c r="F23">
        <v>0.92394183533943564</v>
      </c>
      <c r="G23">
        <v>1.0657179719902872</v>
      </c>
      <c r="H23">
        <v>0.98921486725863572</v>
      </c>
      <c r="I23">
        <f t="shared" si="0"/>
        <v>36.064710796448189</v>
      </c>
      <c r="J23">
        <f t="shared" si="1"/>
        <v>36</v>
      </c>
      <c r="K23">
        <f t="shared" si="4"/>
        <v>36</v>
      </c>
      <c r="L23">
        <f t="shared" si="2"/>
        <v>0.92394183533943564</v>
      </c>
      <c r="M23">
        <f t="shared" si="5"/>
        <v>1.0017975221235609</v>
      </c>
      <c r="N23">
        <f t="shared" si="6"/>
        <v>1</v>
      </c>
      <c r="O23">
        <f t="shared" si="7"/>
        <v>1.0109027200240659</v>
      </c>
    </row>
    <row r="24" spans="2:15" x14ac:dyDescent="0.3">
      <c r="B24">
        <v>6</v>
      </c>
      <c r="C24">
        <v>36</v>
      </c>
      <c r="D24">
        <v>0.87950499999999998</v>
      </c>
      <c r="E24">
        <v>1.0690714025693648</v>
      </c>
      <c r="F24">
        <v>0.88411493325839097</v>
      </c>
      <c r="G24">
        <v>1.0289771932911871</v>
      </c>
      <c r="H24">
        <v>0.99478582129429582</v>
      </c>
      <c r="I24">
        <f t="shared" si="0"/>
        <v>36.031285072234226</v>
      </c>
      <c r="J24">
        <f t="shared" si="1"/>
        <v>36</v>
      </c>
      <c r="K24">
        <f t="shared" si="4"/>
        <v>36</v>
      </c>
      <c r="L24">
        <f t="shared" si="2"/>
        <v>0.88411493325839097</v>
      </c>
      <c r="M24">
        <f t="shared" si="5"/>
        <v>1.0008690297842842</v>
      </c>
      <c r="N24">
        <f t="shared" si="6"/>
        <v>1</v>
      </c>
      <c r="O24">
        <f t="shared" si="7"/>
        <v>1.005241508869638</v>
      </c>
    </row>
    <row r="25" spans="2:15" x14ac:dyDescent="0.3">
      <c r="B25">
        <v>6</v>
      </c>
      <c r="C25">
        <v>36</v>
      </c>
      <c r="D25">
        <v>0.88497599999999998</v>
      </c>
      <c r="E25">
        <v>1.0771420297520742</v>
      </c>
      <c r="F25">
        <v>0.89078928821339709</v>
      </c>
      <c r="G25">
        <v>1.0526948157991756</v>
      </c>
      <c r="H25">
        <v>0.99347400301023325</v>
      </c>
      <c r="I25">
        <f t="shared" si="0"/>
        <v>36.039155981938599</v>
      </c>
      <c r="J25">
        <f t="shared" si="1"/>
        <v>36</v>
      </c>
      <c r="K25">
        <f t="shared" si="4"/>
        <v>36</v>
      </c>
      <c r="L25">
        <f t="shared" si="2"/>
        <v>0.89078928821339709</v>
      </c>
      <c r="M25">
        <f t="shared" si="5"/>
        <v>1.001087666164961</v>
      </c>
      <c r="N25">
        <f t="shared" si="6"/>
        <v>1</v>
      </c>
      <c r="O25">
        <f t="shared" si="7"/>
        <v>1.0065688653854987</v>
      </c>
    </row>
    <row r="26" spans="2:15" x14ac:dyDescent="0.3">
      <c r="B26">
        <v>6</v>
      </c>
      <c r="C26">
        <v>36</v>
      </c>
      <c r="D26">
        <v>0.84571099999999999</v>
      </c>
      <c r="E26">
        <v>1.036246891497669</v>
      </c>
      <c r="F26">
        <v>0.85696928111051329</v>
      </c>
      <c r="G26">
        <v>1.0638531607896464</v>
      </c>
      <c r="H26">
        <v>0.98686267832620078</v>
      </c>
      <c r="I26">
        <f t="shared" si="0"/>
        <v>36.078823930042795</v>
      </c>
      <c r="J26">
        <f t="shared" si="1"/>
        <v>36</v>
      </c>
      <c r="K26">
        <f t="shared" si="4"/>
        <v>36</v>
      </c>
      <c r="L26">
        <f t="shared" si="2"/>
        <v>0.85696928111051329</v>
      </c>
      <c r="M26">
        <f t="shared" si="5"/>
        <v>1.0021895536122998</v>
      </c>
      <c r="N26">
        <f t="shared" si="6"/>
        <v>1</v>
      </c>
      <c r="O26">
        <f t="shared" si="7"/>
        <v>1.0133122084382411</v>
      </c>
    </row>
    <row r="27" spans="2:15" x14ac:dyDescent="0.3">
      <c r="B27">
        <v>6</v>
      </c>
      <c r="C27">
        <v>36</v>
      </c>
      <c r="D27">
        <v>0.86480500000000005</v>
      </c>
      <c r="E27">
        <v>1.0557558016480892</v>
      </c>
      <c r="F27">
        <v>0.87310301993668438</v>
      </c>
      <c r="G27">
        <v>1.0724574975275964</v>
      </c>
      <c r="H27">
        <v>0.99049594406707464</v>
      </c>
      <c r="I27">
        <f t="shared" si="0"/>
        <v>36.057024335597553</v>
      </c>
      <c r="J27">
        <f t="shared" si="1"/>
        <v>36</v>
      </c>
      <c r="K27">
        <f t="shared" si="4"/>
        <v>36</v>
      </c>
      <c r="L27">
        <f t="shared" si="2"/>
        <v>0.87310301993668438</v>
      </c>
      <c r="M27">
        <f t="shared" si="5"/>
        <v>1.0015840093221542</v>
      </c>
      <c r="N27">
        <f t="shared" si="6"/>
        <v>1</v>
      </c>
      <c r="O27">
        <f t="shared" si="7"/>
        <v>1.009595249722983</v>
      </c>
    </row>
    <row r="28" spans="2:15" x14ac:dyDescent="0.3">
      <c r="B28">
        <v>6</v>
      </c>
      <c r="C28">
        <v>36</v>
      </c>
      <c r="D28">
        <v>0.85267999999999999</v>
      </c>
      <c r="E28">
        <v>1.0334261029675211</v>
      </c>
      <c r="F28">
        <v>0.85463650777369582</v>
      </c>
      <c r="G28">
        <v>1.0793622357253421</v>
      </c>
      <c r="H28">
        <v>0.9977107135537745</v>
      </c>
      <c r="I28">
        <f t="shared" si="0"/>
        <v>36.013735718677353</v>
      </c>
      <c r="J28">
        <f t="shared" si="1"/>
        <v>36</v>
      </c>
      <c r="K28">
        <f t="shared" si="4"/>
        <v>36</v>
      </c>
      <c r="L28">
        <f t="shared" si="2"/>
        <v>0.85463650777369582</v>
      </c>
      <c r="M28">
        <f t="shared" si="5"/>
        <v>1.0003815477410376</v>
      </c>
      <c r="N28">
        <f t="shared" si="6"/>
        <v>1</v>
      </c>
      <c r="O28">
        <f t="shared" si="7"/>
        <v>1.0022945393039544</v>
      </c>
    </row>
    <row r="29" spans="2:15" x14ac:dyDescent="0.3">
      <c r="B29">
        <v>6</v>
      </c>
      <c r="C29">
        <v>36</v>
      </c>
      <c r="D29">
        <v>0.85406700000000002</v>
      </c>
      <c r="E29">
        <v>1.0345331634033275</v>
      </c>
      <c r="F29">
        <v>0.85555203938455315</v>
      </c>
      <c r="G29">
        <v>1.0469285608704233</v>
      </c>
      <c r="H29">
        <v>0.99826423254671759</v>
      </c>
      <c r="I29">
        <f t="shared" si="0"/>
        <v>36.010414604719692</v>
      </c>
      <c r="J29">
        <f t="shared" si="1"/>
        <v>36</v>
      </c>
      <c r="K29">
        <f t="shared" si="4"/>
        <v>36</v>
      </c>
      <c r="L29">
        <f t="shared" si="2"/>
        <v>0.85555203938455315</v>
      </c>
      <c r="M29">
        <f t="shared" si="5"/>
        <v>1.000289294575547</v>
      </c>
      <c r="N29">
        <f t="shared" si="6"/>
        <v>1</v>
      </c>
      <c r="O29">
        <f t="shared" si="7"/>
        <v>1.0017387855807016</v>
      </c>
    </row>
    <row r="30" spans="2:15" x14ac:dyDescent="0.3">
      <c r="B30">
        <v>6</v>
      </c>
      <c r="C30">
        <v>36</v>
      </c>
      <c r="D30">
        <v>0.87315299999999996</v>
      </c>
      <c r="E30">
        <v>1.0563692117917105</v>
      </c>
      <c r="F30">
        <v>0.87361030604206913</v>
      </c>
      <c r="G30">
        <v>1.0448440461158766</v>
      </c>
      <c r="H30">
        <v>0.99947653314194396</v>
      </c>
      <c r="I30">
        <f t="shared" si="0"/>
        <v>36.003140801148334</v>
      </c>
      <c r="J30">
        <f t="shared" si="1"/>
        <v>36</v>
      </c>
      <c r="K30">
        <f t="shared" si="4"/>
        <v>36</v>
      </c>
      <c r="L30">
        <f t="shared" si="2"/>
        <v>0.87361030604206913</v>
      </c>
      <c r="M30">
        <f t="shared" si="5"/>
        <v>1.0000872444763427</v>
      </c>
      <c r="N30">
        <f t="shared" si="6"/>
        <v>1</v>
      </c>
      <c r="O30">
        <f t="shared" si="7"/>
        <v>1.0005237410191217</v>
      </c>
    </row>
    <row r="31" spans="2:15" x14ac:dyDescent="0.3">
      <c r="B31">
        <v>6</v>
      </c>
      <c r="C31">
        <v>36</v>
      </c>
      <c r="D31">
        <v>0.88878900000000005</v>
      </c>
      <c r="E31">
        <v>1.0761011188323968</v>
      </c>
      <c r="F31">
        <v>0.88992846181202967</v>
      </c>
      <c r="G31">
        <v>1.0452475029080843</v>
      </c>
      <c r="H31">
        <v>0.99871960291087947</v>
      </c>
      <c r="I31">
        <f t="shared" si="0"/>
        <v>36.007682382534725</v>
      </c>
      <c r="J31">
        <f t="shared" si="1"/>
        <v>36</v>
      </c>
      <c r="K31">
        <f t="shared" si="4"/>
        <v>36</v>
      </c>
      <c r="L31">
        <f t="shared" si="2"/>
        <v>0.88992846181202967</v>
      </c>
      <c r="M31">
        <f t="shared" si="5"/>
        <v>1.0002133995148534</v>
      </c>
      <c r="N31">
        <f t="shared" si="6"/>
        <v>1</v>
      </c>
      <c r="O31">
        <f t="shared" si="7"/>
        <v>1.0012820386076218</v>
      </c>
    </row>
    <row r="32" spans="2:15" x14ac:dyDescent="0.3">
      <c r="B32">
        <v>6</v>
      </c>
      <c r="C32">
        <v>36</v>
      </c>
      <c r="D32">
        <v>0.86539500000000003</v>
      </c>
      <c r="E32">
        <v>1.0485443362883404</v>
      </c>
      <c r="F32">
        <v>0.86713918608994023</v>
      </c>
      <c r="G32">
        <v>1.1159557324528049</v>
      </c>
      <c r="H32">
        <v>0.99798857424745735</v>
      </c>
      <c r="I32">
        <f t="shared" si="0"/>
        <v>36.012068554515253</v>
      </c>
      <c r="J32">
        <f t="shared" si="1"/>
        <v>36</v>
      </c>
      <c r="K32">
        <f t="shared" si="4"/>
        <v>36</v>
      </c>
      <c r="L32">
        <f t="shared" si="2"/>
        <v>0.86713918608994023</v>
      </c>
      <c r="M32">
        <f t="shared" si="5"/>
        <v>1.0003352376254238</v>
      </c>
      <c r="N32">
        <f t="shared" si="6"/>
        <v>1</v>
      </c>
      <c r="O32">
        <f t="shared" si="7"/>
        <v>1.0020154797403962</v>
      </c>
    </row>
    <row r="33" spans="2:15" x14ac:dyDescent="0.3">
      <c r="B33">
        <v>6</v>
      </c>
      <c r="C33">
        <v>36</v>
      </c>
      <c r="D33">
        <v>0.90555200000000002</v>
      </c>
      <c r="E33">
        <v>1.0987546851926526</v>
      </c>
      <c r="F33">
        <v>0.90866281039017593</v>
      </c>
      <c r="G33">
        <v>1.0956910165319771</v>
      </c>
      <c r="H33">
        <v>0.99657649641362545</v>
      </c>
      <c r="I33">
        <f t="shared" si="0"/>
        <v>36.020541021518248</v>
      </c>
      <c r="J33">
        <f t="shared" si="1"/>
        <v>36</v>
      </c>
      <c r="K33">
        <f t="shared" si="4"/>
        <v>36</v>
      </c>
      <c r="L33">
        <f t="shared" si="2"/>
        <v>0.90866281039017593</v>
      </c>
      <c r="M33">
        <f t="shared" si="5"/>
        <v>1.0005705839310624</v>
      </c>
      <c r="N33">
        <f t="shared" si="6"/>
        <v>1</v>
      </c>
      <c r="O33">
        <f t="shared" si="7"/>
        <v>1.0034352642257716</v>
      </c>
    </row>
    <row r="34" spans="2:15" x14ac:dyDescent="0.3">
      <c r="B34">
        <v>6</v>
      </c>
      <c r="C34">
        <v>36</v>
      </c>
      <c r="D34">
        <v>0.88195599999999996</v>
      </c>
      <c r="E34">
        <v>1.0718803479587764</v>
      </c>
      <c r="F34">
        <v>0.88643791239665748</v>
      </c>
      <c r="G34">
        <v>1.065536835985166</v>
      </c>
      <c r="H34">
        <v>0.99494390714343461</v>
      </c>
      <c r="I34">
        <f t="shared" si="0"/>
        <v>36.030336557139393</v>
      </c>
      <c r="J34">
        <f t="shared" si="1"/>
        <v>36</v>
      </c>
      <c r="K34">
        <f t="shared" si="4"/>
        <v>36</v>
      </c>
      <c r="L34">
        <f t="shared" si="2"/>
        <v>0.88643791239665748</v>
      </c>
      <c r="M34">
        <f t="shared" si="5"/>
        <v>1.000842682142761</v>
      </c>
      <c r="N34">
        <f t="shared" si="6"/>
        <v>1</v>
      </c>
      <c r="O34">
        <f t="shared" si="7"/>
        <v>1.0050817868427195</v>
      </c>
    </row>
    <row r="35" spans="2:15" x14ac:dyDescent="0.3">
      <c r="B35">
        <v>6</v>
      </c>
      <c r="C35">
        <v>36</v>
      </c>
      <c r="D35">
        <v>0.81080399999999997</v>
      </c>
      <c r="E35">
        <v>0.98358744564514033</v>
      </c>
      <c r="F35">
        <v>0.81342026993741567</v>
      </c>
      <c r="G35">
        <v>1.0463305852537503</v>
      </c>
      <c r="H35">
        <v>0.99678361846377761</v>
      </c>
      <c r="I35">
        <f t="shared" si="0"/>
        <v>36.019298289217332</v>
      </c>
      <c r="J35">
        <f t="shared" ref="J35:J66" si="12">6*B35+(6-B35)*G35+AE$5</f>
        <v>36</v>
      </c>
      <c r="K35">
        <f t="shared" si="4"/>
        <v>36</v>
      </c>
      <c r="L35">
        <f t="shared" ref="L35:L66" si="13">F35*(1-AE$5/B35)</f>
        <v>0.81342026993741567</v>
      </c>
      <c r="M35">
        <f t="shared" si="5"/>
        <v>1.0005360635893703</v>
      </c>
      <c r="N35">
        <f t="shared" si="6"/>
        <v>1</v>
      </c>
      <c r="O35">
        <f t="shared" si="7"/>
        <v>1.003226760027597</v>
      </c>
    </row>
    <row r="36" spans="2:15" x14ac:dyDescent="0.3">
      <c r="B36">
        <v>6</v>
      </c>
      <c r="C36">
        <v>36</v>
      </c>
      <c r="D36">
        <v>0.84419999999999995</v>
      </c>
      <c r="E36">
        <v>1.0237057259357394</v>
      </c>
      <c r="F36">
        <v>0.84659782067567235</v>
      </c>
      <c r="G36">
        <v>1.0208112053174849</v>
      </c>
      <c r="H36">
        <v>0.99716769802955707</v>
      </c>
      <c r="I36">
        <f t="shared" si="0"/>
        <v>36.016993811822658</v>
      </c>
      <c r="J36">
        <f t="shared" si="12"/>
        <v>36</v>
      </c>
      <c r="K36">
        <f t="shared" si="4"/>
        <v>36</v>
      </c>
      <c r="L36">
        <f t="shared" si="13"/>
        <v>0.84659782067567235</v>
      </c>
      <c r="M36">
        <f t="shared" si="5"/>
        <v>1.0004720503284072</v>
      </c>
      <c r="N36">
        <f t="shared" si="6"/>
        <v>1</v>
      </c>
      <c r="O36">
        <f t="shared" si="7"/>
        <v>1.0028403466899696</v>
      </c>
    </row>
    <row r="37" spans="2:15" x14ac:dyDescent="0.3">
      <c r="B37">
        <v>6</v>
      </c>
      <c r="C37">
        <v>36</v>
      </c>
      <c r="D37">
        <v>0.86878699999999998</v>
      </c>
      <c r="E37">
        <v>1.05704699260627</v>
      </c>
      <c r="F37">
        <v>0.87417082626381282</v>
      </c>
      <c r="G37">
        <v>1.0178886679187407</v>
      </c>
      <c r="H37">
        <v>0.99384121947100068</v>
      </c>
      <c r="I37">
        <f t="shared" si="0"/>
        <v>36.036952683173993</v>
      </c>
      <c r="J37">
        <f t="shared" si="12"/>
        <v>36</v>
      </c>
      <c r="K37">
        <f t="shared" si="4"/>
        <v>36</v>
      </c>
      <c r="L37">
        <f t="shared" si="13"/>
        <v>0.87417082626381282</v>
      </c>
      <c r="M37">
        <f t="shared" si="5"/>
        <v>1.0010264634214998</v>
      </c>
      <c r="N37">
        <f t="shared" si="6"/>
        <v>1</v>
      </c>
      <c r="O37">
        <f t="shared" si="7"/>
        <v>1.006196946160351</v>
      </c>
    </row>
    <row r="38" spans="2:15" x14ac:dyDescent="0.3">
      <c r="B38">
        <v>6</v>
      </c>
      <c r="C38">
        <v>36</v>
      </c>
      <c r="D38">
        <v>0.88144999999999996</v>
      </c>
      <c r="E38">
        <v>1.0690553590485643</v>
      </c>
      <c r="F38">
        <v>0.88410166537348833</v>
      </c>
      <c r="G38">
        <v>1.0317586876741696</v>
      </c>
      <c r="H38">
        <v>0.99700072347181001</v>
      </c>
      <c r="I38">
        <f t="shared" si="0"/>
        <v>36.017995659169138</v>
      </c>
      <c r="J38">
        <f t="shared" si="12"/>
        <v>36</v>
      </c>
      <c r="K38">
        <f t="shared" si="4"/>
        <v>36</v>
      </c>
      <c r="L38">
        <f t="shared" si="13"/>
        <v>0.88410166537348833</v>
      </c>
      <c r="M38">
        <f t="shared" si="5"/>
        <v>1.0004998794213649</v>
      </c>
      <c r="N38">
        <f t="shared" si="6"/>
        <v>1</v>
      </c>
      <c r="O38">
        <f t="shared" si="7"/>
        <v>1.0030082992495188</v>
      </c>
    </row>
    <row r="39" spans="2:15" x14ac:dyDescent="0.3">
      <c r="B39">
        <v>6</v>
      </c>
      <c r="C39">
        <v>36</v>
      </c>
      <c r="D39">
        <v>0.81411699999999998</v>
      </c>
      <c r="E39">
        <v>0.98559817267820038</v>
      </c>
      <c r="F39">
        <v>0.81508312780861314</v>
      </c>
      <c r="G39">
        <v>1.0499316449680067</v>
      </c>
      <c r="H39">
        <v>0.99881468800463258</v>
      </c>
      <c r="I39">
        <f t="shared" si="0"/>
        <v>36.007111871972207</v>
      </c>
      <c r="J39">
        <f t="shared" si="12"/>
        <v>36</v>
      </c>
      <c r="K39">
        <f t="shared" si="4"/>
        <v>36</v>
      </c>
      <c r="L39">
        <f t="shared" si="13"/>
        <v>0.81508312780861314</v>
      </c>
      <c r="M39">
        <f t="shared" si="5"/>
        <v>1.0001975519992279</v>
      </c>
      <c r="N39">
        <f t="shared" si="6"/>
        <v>1</v>
      </c>
      <c r="O39">
        <f t="shared" si="7"/>
        <v>1.0011867186271914</v>
      </c>
    </row>
    <row r="40" spans="2:15" x14ac:dyDescent="0.3">
      <c r="B40">
        <v>6</v>
      </c>
      <c r="C40">
        <v>36</v>
      </c>
      <c r="D40">
        <v>0.84353400000000001</v>
      </c>
      <c r="E40">
        <v>1.0259241162300712</v>
      </c>
      <c r="F40">
        <v>0.84843241468155506</v>
      </c>
      <c r="G40">
        <v>1.0187882620168784</v>
      </c>
      <c r="H40">
        <v>0.99422651162686471</v>
      </c>
      <c r="I40">
        <f t="shared" si="0"/>
        <v>36.034640930238808</v>
      </c>
      <c r="J40">
        <f t="shared" si="12"/>
        <v>36</v>
      </c>
      <c r="K40">
        <f t="shared" si="4"/>
        <v>36</v>
      </c>
      <c r="L40">
        <f t="shared" si="13"/>
        <v>0.84843241468155506</v>
      </c>
      <c r="M40">
        <f t="shared" si="5"/>
        <v>1.0009622480621891</v>
      </c>
      <c r="N40">
        <f t="shared" si="6"/>
        <v>1</v>
      </c>
      <c r="O40">
        <f t="shared" si="7"/>
        <v>1.0058070151073402</v>
      </c>
    </row>
    <row r="41" spans="2:15" x14ac:dyDescent="0.3">
      <c r="B41">
        <v>6</v>
      </c>
      <c r="C41">
        <v>36</v>
      </c>
      <c r="D41">
        <v>0.85588699999999995</v>
      </c>
      <c r="E41">
        <v>1.0402171093271599</v>
      </c>
      <c r="F41">
        <v>0.86025262482628884</v>
      </c>
      <c r="G41">
        <v>1.0742543494033283</v>
      </c>
      <c r="H41">
        <v>0.99492518278898545</v>
      </c>
      <c r="I41">
        <f t="shared" si="0"/>
        <v>36.030448903266084</v>
      </c>
      <c r="J41">
        <f t="shared" si="12"/>
        <v>36</v>
      </c>
      <c r="K41">
        <f t="shared" si="4"/>
        <v>36</v>
      </c>
      <c r="L41">
        <f t="shared" si="13"/>
        <v>0.86025262482628884</v>
      </c>
      <c r="M41">
        <f t="shared" si="5"/>
        <v>1.0008458028685023</v>
      </c>
      <c r="N41">
        <f t="shared" si="6"/>
        <v>1</v>
      </c>
      <c r="O41">
        <f t="shared" si="7"/>
        <v>1.0051007023430534</v>
      </c>
    </row>
    <row r="42" spans="2:15" x14ac:dyDescent="0.3">
      <c r="B42">
        <v>6</v>
      </c>
      <c r="C42">
        <v>36</v>
      </c>
      <c r="D42">
        <v>0.80942800000000004</v>
      </c>
      <c r="E42">
        <v>0.98281255275674406</v>
      </c>
      <c r="F42">
        <v>0.81277943867707125</v>
      </c>
      <c r="G42">
        <v>1.0714386177898849</v>
      </c>
      <c r="H42">
        <v>0.99587657054596979</v>
      </c>
      <c r="I42">
        <f t="shared" si="0"/>
        <v>36.024740576724184</v>
      </c>
      <c r="J42">
        <f t="shared" si="12"/>
        <v>36</v>
      </c>
      <c r="K42">
        <f t="shared" si="4"/>
        <v>36</v>
      </c>
      <c r="L42">
        <f t="shared" si="13"/>
        <v>0.81277943867707125</v>
      </c>
      <c r="M42">
        <f t="shared" si="5"/>
        <v>1.0006872382423384</v>
      </c>
      <c r="N42">
        <f t="shared" si="6"/>
        <v>1</v>
      </c>
      <c r="O42">
        <f t="shared" si="7"/>
        <v>1.0041405025240926</v>
      </c>
    </row>
    <row r="43" spans="2:15" x14ac:dyDescent="0.3">
      <c r="B43">
        <v>6</v>
      </c>
      <c r="C43">
        <v>36</v>
      </c>
      <c r="D43">
        <v>0.83394900000000005</v>
      </c>
      <c r="E43">
        <v>1.0165686326165948</v>
      </c>
      <c r="F43">
        <v>0.84069549201142313</v>
      </c>
      <c r="G43">
        <v>1.0359070500444982</v>
      </c>
      <c r="H43">
        <v>0.99197510623581242</v>
      </c>
      <c r="I43">
        <f t="shared" si="0"/>
        <v>36.048149362585129</v>
      </c>
      <c r="J43">
        <f t="shared" si="12"/>
        <v>36</v>
      </c>
      <c r="K43">
        <f t="shared" si="4"/>
        <v>36</v>
      </c>
      <c r="L43">
        <f t="shared" si="13"/>
        <v>0.84069549201142313</v>
      </c>
      <c r="M43">
        <f t="shared" si="5"/>
        <v>1.0013374822940313</v>
      </c>
      <c r="N43">
        <f t="shared" si="6"/>
        <v>1</v>
      </c>
      <c r="O43">
        <f t="shared" si="7"/>
        <v>1.0080898136593761</v>
      </c>
    </row>
    <row r="44" spans="2:15" x14ac:dyDescent="0.3">
      <c r="B44">
        <v>6</v>
      </c>
      <c r="C44">
        <v>36</v>
      </c>
      <c r="D44">
        <v>0.90243700000000004</v>
      </c>
      <c r="E44">
        <v>1.0951901240026654</v>
      </c>
      <c r="F44">
        <v>0.90571494201486757</v>
      </c>
      <c r="G44">
        <v>1.0510166449103164</v>
      </c>
      <c r="H44">
        <v>0.99638082374176651</v>
      </c>
      <c r="I44">
        <f t="shared" si="0"/>
        <v>36.0217150575494</v>
      </c>
      <c r="J44">
        <f t="shared" si="12"/>
        <v>36</v>
      </c>
      <c r="K44">
        <f t="shared" si="4"/>
        <v>36</v>
      </c>
      <c r="L44">
        <f t="shared" si="13"/>
        <v>0.90571494201486757</v>
      </c>
      <c r="M44">
        <f t="shared" si="5"/>
        <v>1.0006031960430388</v>
      </c>
      <c r="N44">
        <f t="shared" si="6"/>
        <v>1</v>
      </c>
      <c r="O44">
        <f t="shared" si="7"/>
        <v>1.0036323222727654</v>
      </c>
    </row>
    <row r="45" spans="2:15" x14ac:dyDescent="0.3">
      <c r="B45">
        <v>6</v>
      </c>
      <c r="C45">
        <v>36</v>
      </c>
      <c r="D45">
        <v>0.86183500000000002</v>
      </c>
      <c r="E45">
        <v>1.0478397360316256</v>
      </c>
      <c r="F45">
        <v>0.86655648636806737</v>
      </c>
      <c r="G45">
        <v>1.01581761118243</v>
      </c>
      <c r="H45">
        <v>0.99455143843206784</v>
      </c>
      <c r="I45">
        <f t="shared" si="0"/>
        <v>36.032691369407594</v>
      </c>
      <c r="J45">
        <f t="shared" si="12"/>
        <v>36</v>
      </c>
      <c r="K45">
        <f t="shared" si="4"/>
        <v>36</v>
      </c>
      <c r="L45">
        <f t="shared" si="13"/>
        <v>0.86655648636806737</v>
      </c>
      <c r="M45">
        <f t="shared" si="5"/>
        <v>1.0009080935946555</v>
      </c>
      <c r="N45">
        <f t="shared" si="6"/>
        <v>1</v>
      </c>
      <c r="O45">
        <f t="shared" si="7"/>
        <v>1.0054784110277111</v>
      </c>
    </row>
    <row r="46" spans="2:15" x14ac:dyDescent="0.3">
      <c r="B46">
        <v>6</v>
      </c>
      <c r="C46">
        <v>36</v>
      </c>
      <c r="D46">
        <v>0.83409900000000003</v>
      </c>
      <c r="E46">
        <v>1.013732797951256</v>
      </c>
      <c r="F46">
        <v>0.83835027562096309</v>
      </c>
      <c r="G46">
        <v>1.0404541158015406</v>
      </c>
      <c r="H46">
        <v>0.99492899836191484</v>
      </c>
      <c r="I46">
        <f t="shared" si="0"/>
        <v>36.03042600982851</v>
      </c>
      <c r="J46">
        <f t="shared" si="12"/>
        <v>36</v>
      </c>
      <c r="K46">
        <f t="shared" si="4"/>
        <v>36</v>
      </c>
      <c r="L46">
        <f t="shared" si="13"/>
        <v>0.83835027562096309</v>
      </c>
      <c r="M46">
        <f t="shared" si="5"/>
        <v>1.0008451669396807</v>
      </c>
      <c r="N46">
        <f t="shared" si="6"/>
        <v>1</v>
      </c>
      <c r="O46">
        <f t="shared" si="7"/>
        <v>1.0050968477614324</v>
      </c>
    </row>
    <row r="47" spans="2:15" x14ac:dyDescent="0.3">
      <c r="B47">
        <v>6</v>
      </c>
      <c r="C47">
        <v>36</v>
      </c>
      <c r="D47">
        <v>0.84355800000000003</v>
      </c>
      <c r="E47">
        <v>1.0216970130946597</v>
      </c>
      <c r="F47">
        <v>0.84493662852783435</v>
      </c>
      <c r="G47">
        <v>1.0660853361606839</v>
      </c>
      <c r="H47">
        <v>0.99836836458346423</v>
      </c>
      <c r="I47">
        <f t="shared" si="0"/>
        <v>36.009789812499214</v>
      </c>
      <c r="J47">
        <f t="shared" si="12"/>
        <v>36</v>
      </c>
      <c r="K47">
        <f t="shared" si="4"/>
        <v>36</v>
      </c>
      <c r="L47">
        <f t="shared" si="13"/>
        <v>0.84493662852783435</v>
      </c>
      <c r="M47">
        <f t="shared" si="5"/>
        <v>1.0002719392360893</v>
      </c>
      <c r="N47">
        <f t="shared" si="6"/>
        <v>1</v>
      </c>
      <c r="O47">
        <f t="shared" si="7"/>
        <v>1.0016343020015628</v>
      </c>
    </row>
    <row r="48" spans="2:15" x14ac:dyDescent="0.3">
      <c r="B48">
        <v>6</v>
      </c>
      <c r="C48">
        <v>36</v>
      </c>
      <c r="D48">
        <v>0.84012799999999999</v>
      </c>
      <c r="E48">
        <v>1.0242724613583891</v>
      </c>
      <c r="F48">
        <v>0.84706650709752129</v>
      </c>
      <c r="G48">
        <v>1.0603724851786087</v>
      </c>
      <c r="H48">
        <v>0.99180878120031435</v>
      </c>
      <c r="I48">
        <f t="shared" si="0"/>
        <v>36.049147312798112</v>
      </c>
      <c r="J48">
        <f t="shared" si="12"/>
        <v>36</v>
      </c>
      <c r="K48">
        <f t="shared" si="4"/>
        <v>36</v>
      </c>
      <c r="L48">
        <f t="shared" si="13"/>
        <v>0.84706650709752129</v>
      </c>
      <c r="M48">
        <f t="shared" si="5"/>
        <v>1.0013652031332809</v>
      </c>
      <c r="N48">
        <f t="shared" si="6"/>
        <v>1</v>
      </c>
      <c r="O48">
        <f t="shared" si="7"/>
        <v>1.008258869002725</v>
      </c>
    </row>
    <row r="49" spans="2:15" x14ac:dyDescent="0.3">
      <c r="B49">
        <v>6</v>
      </c>
      <c r="C49">
        <v>36</v>
      </c>
      <c r="D49">
        <v>0.83102799999999999</v>
      </c>
      <c r="E49">
        <v>1.0122676382412912</v>
      </c>
      <c r="F49">
        <v>0.8371385982941959</v>
      </c>
      <c r="G49">
        <v>1.053276521147364</v>
      </c>
      <c r="H49">
        <v>0.9927006133671924</v>
      </c>
      <c r="I49">
        <f t="shared" si="0"/>
        <v>36.043796319796847</v>
      </c>
      <c r="J49">
        <f t="shared" si="12"/>
        <v>36</v>
      </c>
      <c r="K49">
        <f t="shared" si="4"/>
        <v>36</v>
      </c>
      <c r="L49">
        <f t="shared" si="13"/>
        <v>0.8371385982941959</v>
      </c>
      <c r="M49">
        <f t="shared" si="5"/>
        <v>1.0012165644388014</v>
      </c>
      <c r="N49">
        <f t="shared" si="6"/>
        <v>1</v>
      </c>
      <c r="O49">
        <f t="shared" si="7"/>
        <v>1.0073530594567162</v>
      </c>
    </row>
    <row r="50" spans="2:15" x14ac:dyDescent="0.3">
      <c r="B50">
        <v>6</v>
      </c>
      <c r="C50">
        <v>36</v>
      </c>
      <c r="D50">
        <v>0.81722399999999995</v>
      </c>
      <c r="E50">
        <v>0.99064333711686536</v>
      </c>
      <c r="F50">
        <v>0.81925544521439886</v>
      </c>
      <c r="G50">
        <v>1.0232991655952657</v>
      </c>
      <c r="H50">
        <v>0.99752037630477108</v>
      </c>
      <c r="I50">
        <f t="shared" si="0"/>
        <v>36.014877742171372</v>
      </c>
      <c r="J50">
        <f t="shared" si="12"/>
        <v>36</v>
      </c>
      <c r="K50">
        <f t="shared" si="4"/>
        <v>36</v>
      </c>
      <c r="L50">
        <f t="shared" si="13"/>
        <v>0.81925544521439886</v>
      </c>
      <c r="M50">
        <f t="shared" si="5"/>
        <v>1.0004132706158715</v>
      </c>
      <c r="N50">
        <f t="shared" si="6"/>
        <v>1</v>
      </c>
      <c r="O50">
        <f t="shared" si="7"/>
        <v>1.002485787512847</v>
      </c>
    </row>
    <row r="51" spans="2:15" x14ac:dyDescent="0.3">
      <c r="B51">
        <v>6</v>
      </c>
      <c r="C51">
        <v>36</v>
      </c>
      <c r="D51">
        <v>0.84392299999999998</v>
      </c>
      <c r="E51">
        <v>1.0227178498381415</v>
      </c>
      <c r="F51">
        <v>0.84578085371911926</v>
      </c>
      <c r="G51">
        <v>1.048938660723437</v>
      </c>
      <c r="H51">
        <v>0.99780338640801591</v>
      </c>
      <c r="I51">
        <f t="shared" si="0"/>
        <v>36.013179681551904</v>
      </c>
      <c r="J51">
        <f t="shared" si="12"/>
        <v>36</v>
      </c>
      <c r="K51">
        <f t="shared" si="4"/>
        <v>36</v>
      </c>
      <c r="L51">
        <f t="shared" si="13"/>
        <v>0.84578085371911926</v>
      </c>
      <c r="M51">
        <f t="shared" si="5"/>
        <v>1.0003661022653307</v>
      </c>
      <c r="N51">
        <f t="shared" si="6"/>
        <v>1</v>
      </c>
      <c r="O51">
        <f t="shared" si="7"/>
        <v>1.0022014493254945</v>
      </c>
    </row>
    <row r="52" spans="2:15" x14ac:dyDescent="0.3">
      <c r="B52">
        <v>6</v>
      </c>
      <c r="C52">
        <v>36</v>
      </c>
      <c r="D52">
        <v>0.87024000000000001</v>
      </c>
      <c r="E52">
        <v>1.0541949447295482</v>
      </c>
      <c r="F52">
        <v>0.87181220165546824</v>
      </c>
      <c r="G52">
        <v>1.035477621266266</v>
      </c>
      <c r="H52">
        <v>0.9981966280668213</v>
      </c>
      <c r="I52">
        <f t="shared" si="0"/>
        <v>36.01082023159907</v>
      </c>
      <c r="J52">
        <f t="shared" si="12"/>
        <v>36</v>
      </c>
      <c r="K52">
        <f t="shared" si="4"/>
        <v>36</v>
      </c>
      <c r="L52">
        <f t="shared" si="13"/>
        <v>0.87181220165546824</v>
      </c>
      <c r="M52">
        <f t="shared" si="5"/>
        <v>1.000300561988863</v>
      </c>
      <c r="N52">
        <f t="shared" si="6"/>
        <v>1</v>
      </c>
      <c r="O52">
        <f t="shared" si="7"/>
        <v>1.0018066299589403</v>
      </c>
    </row>
    <row r="53" spans="2:15" x14ac:dyDescent="0.3">
      <c r="B53">
        <v>6</v>
      </c>
      <c r="C53">
        <v>36</v>
      </c>
      <c r="D53">
        <v>0.87221499999999996</v>
      </c>
      <c r="E53">
        <v>1.056741789961436</v>
      </c>
      <c r="F53">
        <v>0.87391842570822886</v>
      </c>
      <c r="G53">
        <v>1.0409258635090339</v>
      </c>
      <c r="H53">
        <v>0.99805081840808152</v>
      </c>
      <c r="I53">
        <f t="shared" si="0"/>
        <v>36.011695089551509</v>
      </c>
      <c r="J53">
        <f t="shared" si="12"/>
        <v>36</v>
      </c>
      <c r="K53">
        <f t="shared" si="4"/>
        <v>36</v>
      </c>
      <c r="L53">
        <f t="shared" si="13"/>
        <v>0.87391842570822886</v>
      </c>
      <c r="M53">
        <f t="shared" si="5"/>
        <v>1.000324863598653</v>
      </c>
      <c r="N53">
        <f t="shared" si="6"/>
        <v>1</v>
      </c>
      <c r="O53">
        <f t="shared" si="7"/>
        <v>1.0019529883208027</v>
      </c>
    </row>
    <row r="54" spans="2:15" x14ac:dyDescent="0.3">
      <c r="B54">
        <v>6</v>
      </c>
      <c r="C54">
        <v>36</v>
      </c>
      <c r="D54">
        <v>0.887845</v>
      </c>
      <c r="E54">
        <v>1.0750220220200166</v>
      </c>
      <c r="F54">
        <v>0.88903605593159563</v>
      </c>
      <c r="G54">
        <v>1.0465135515805077</v>
      </c>
      <c r="H54">
        <v>0.99866028388427108</v>
      </c>
      <c r="I54">
        <f t="shared" si="0"/>
        <v>36.008038296694373</v>
      </c>
      <c r="J54">
        <f t="shared" si="12"/>
        <v>36</v>
      </c>
      <c r="K54">
        <f t="shared" si="4"/>
        <v>36</v>
      </c>
      <c r="L54">
        <f t="shared" si="13"/>
        <v>0.88903605593159563</v>
      </c>
      <c r="M54">
        <f t="shared" si="5"/>
        <v>1.0002232860192881</v>
      </c>
      <c r="N54">
        <f t="shared" si="6"/>
        <v>1</v>
      </c>
      <c r="O54">
        <f t="shared" si="7"/>
        <v>1.0013415133628005</v>
      </c>
    </row>
    <row r="55" spans="2:15" x14ac:dyDescent="0.3">
      <c r="B55">
        <v>6</v>
      </c>
      <c r="C55">
        <v>36</v>
      </c>
      <c r="D55">
        <v>0.85355400000000003</v>
      </c>
      <c r="E55">
        <v>1.0334010116136028</v>
      </c>
      <c r="F55">
        <v>0.85461575739103501</v>
      </c>
      <c r="G55">
        <v>1.0518352402025808</v>
      </c>
      <c r="H55">
        <v>0.9987576201563656</v>
      </c>
      <c r="I55">
        <f t="shared" si="0"/>
        <v>36.007454279061804</v>
      </c>
      <c r="J55">
        <f t="shared" si="12"/>
        <v>36</v>
      </c>
      <c r="K55">
        <f t="shared" si="4"/>
        <v>36</v>
      </c>
      <c r="L55">
        <f t="shared" si="13"/>
        <v>0.85461575739103501</v>
      </c>
      <c r="M55">
        <f t="shared" si="5"/>
        <v>1.0002070633072724</v>
      </c>
      <c r="N55">
        <f t="shared" si="6"/>
        <v>1</v>
      </c>
      <c r="O55">
        <f t="shared" si="7"/>
        <v>1.0012439252713186</v>
      </c>
    </row>
    <row r="56" spans="2:15" x14ac:dyDescent="0.3">
      <c r="B56">
        <v>6</v>
      </c>
      <c r="C56">
        <v>36</v>
      </c>
      <c r="D56">
        <v>0.91262600000000005</v>
      </c>
      <c r="E56">
        <v>1.109704263873057</v>
      </c>
      <c r="F56">
        <v>0.91771803906897809</v>
      </c>
      <c r="G56">
        <v>1.0125898814662633</v>
      </c>
      <c r="H56">
        <v>0.99445141225060385</v>
      </c>
      <c r="I56">
        <f t="shared" si="0"/>
        <v>36.033291526496377</v>
      </c>
      <c r="J56">
        <f t="shared" si="12"/>
        <v>36</v>
      </c>
      <c r="K56">
        <f t="shared" si="4"/>
        <v>36</v>
      </c>
      <c r="L56">
        <f t="shared" si="13"/>
        <v>0.91771803906897809</v>
      </c>
      <c r="M56">
        <f t="shared" si="5"/>
        <v>1.0009247646248993</v>
      </c>
      <c r="N56">
        <f t="shared" si="6"/>
        <v>1</v>
      </c>
      <c r="O56">
        <f t="shared" si="7"/>
        <v>1.0055795463519317</v>
      </c>
    </row>
    <row r="57" spans="2:15" ht="16" customHeight="1" x14ac:dyDescent="0.3">
      <c r="B57">
        <v>6</v>
      </c>
      <c r="C57">
        <v>36</v>
      </c>
      <c r="D57">
        <v>0.84928300000000001</v>
      </c>
      <c r="E57">
        <v>1.0338802730594503</v>
      </c>
      <c r="F57">
        <v>0.85501210341637124</v>
      </c>
      <c r="G57">
        <v>1.0704328127009226</v>
      </c>
      <c r="H57">
        <v>0.99329938910399107</v>
      </c>
      <c r="I57">
        <f t="shared" si="0"/>
        <v>36.040203665376055</v>
      </c>
      <c r="J57">
        <f t="shared" si="12"/>
        <v>36</v>
      </c>
      <c r="K57">
        <f t="shared" si="4"/>
        <v>36</v>
      </c>
      <c r="L57">
        <f t="shared" si="13"/>
        <v>0.85501210341637124</v>
      </c>
      <c r="M57">
        <f t="shared" si="5"/>
        <v>1.0011167684826683</v>
      </c>
      <c r="N57">
        <f t="shared" si="6"/>
        <v>1</v>
      </c>
      <c r="O57">
        <f t="shared" si="7"/>
        <v>1.0067458119571111</v>
      </c>
    </row>
    <row r="58" spans="2:15" x14ac:dyDescent="0.3">
      <c r="B58">
        <v>6</v>
      </c>
      <c r="C58">
        <v>36</v>
      </c>
      <c r="D58">
        <v>0.85087999999999997</v>
      </c>
      <c r="E58">
        <v>1.0357280726400149</v>
      </c>
      <c r="F58">
        <v>0.85654022136894148</v>
      </c>
      <c r="G58">
        <v>1.0283169586326137</v>
      </c>
      <c r="H58">
        <v>0.99339176231573201</v>
      </c>
      <c r="I58">
        <f t="shared" si="0"/>
        <v>36.039649426105605</v>
      </c>
      <c r="J58">
        <f t="shared" si="12"/>
        <v>36</v>
      </c>
      <c r="K58">
        <f t="shared" si="4"/>
        <v>36</v>
      </c>
      <c r="L58">
        <f t="shared" si="13"/>
        <v>0.85654022136894148</v>
      </c>
      <c r="M58">
        <f t="shared" si="5"/>
        <v>1.0011013729473779</v>
      </c>
      <c r="N58">
        <f t="shared" si="6"/>
        <v>1</v>
      </c>
      <c r="O58">
        <f t="shared" si="7"/>
        <v>1.0066521969830546</v>
      </c>
    </row>
    <row r="59" spans="2:15" x14ac:dyDescent="0.3">
      <c r="B59">
        <v>6</v>
      </c>
      <c r="C59">
        <v>36</v>
      </c>
      <c r="D59">
        <v>0.85889499999999996</v>
      </c>
      <c r="E59">
        <v>1.0427567817063057</v>
      </c>
      <c r="F59">
        <v>0.86235291697758032</v>
      </c>
      <c r="G59">
        <v>1.0249085850535486</v>
      </c>
      <c r="H59">
        <v>0.99599013708946471</v>
      </c>
      <c r="I59">
        <f t="shared" si="0"/>
        <v>36.024059177463215</v>
      </c>
      <c r="J59">
        <f t="shared" si="12"/>
        <v>36</v>
      </c>
      <c r="K59">
        <f t="shared" si="4"/>
        <v>36</v>
      </c>
      <c r="L59">
        <f t="shared" si="13"/>
        <v>0.86235291697758032</v>
      </c>
      <c r="M59">
        <f t="shared" si="5"/>
        <v>1.0006683104850893</v>
      </c>
      <c r="N59">
        <f t="shared" si="6"/>
        <v>1</v>
      </c>
      <c r="O59">
        <f t="shared" si="7"/>
        <v>1.0040260066452598</v>
      </c>
    </row>
    <row r="60" spans="2:15" x14ac:dyDescent="0.3">
      <c r="B60">
        <v>6</v>
      </c>
      <c r="C60">
        <v>36</v>
      </c>
      <c r="D60">
        <v>0.88069900000000001</v>
      </c>
      <c r="E60">
        <v>1.0659494775182963</v>
      </c>
      <c r="F60">
        <v>0.88153312202339795</v>
      </c>
      <c r="G60">
        <v>1.0312685997052289</v>
      </c>
      <c r="H60">
        <v>0.99905378254933475</v>
      </c>
      <c r="I60">
        <f t="shared" si="0"/>
        <v>36.005677304703994</v>
      </c>
      <c r="J60">
        <f t="shared" si="12"/>
        <v>36</v>
      </c>
      <c r="K60">
        <f t="shared" si="4"/>
        <v>36</v>
      </c>
      <c r="L60">
        <f t="shared" si="13"/>
        <v>0.88153312202339795</v>
      </c>
      <c r="M60">
        <f t="shared" si="5"/>
        <v>1.0001577029084443</v>
      </c>
      <c r="N60">
        <f t="shared" si="6"/>
        <v>1</v>
      </c>
      <c r="O60">
        <f t="shared" si="7"/>
        <v>1.0009471136261061</v>
      </c>
    </row>
    <row r="61" spans="2:15" x14ac:dyDescent="0.3">
      <c r="B61">
        <v>6</v>
      </c>
      <c r="C61">
        <v>36</v>
      </c>
      <c r="D61">
        <v>0.89407700000000001</v>
      </c>
      <c r="E61">
        <v>1.0828871446399106</v>
      </c>
      <c r="F61">
        <v>0.89554045998117027</v>
      </c>
      <c r="G61">
        <v>1.0556364935189253</v>
      </c>
      <c r="H61">
        <v>0.99836583599896644</v>
      </c>
      <c r="I61">
        <f t="shared" si="0"/>
        <v>36.009804984006202</v>
      </c>
      <c r="J61">
        <f t="shared" si="12"/>
        <v>36</v>
      </c>
      <c r="K61">
        <f t="shared" si="4"/>
        <v>36</v>
      </c>
      <c r="L61">
        <f t="shared" si="13"/>
        <v>0.89554045998117027</v>
      </c>
      <c r="M61">
        <f t="shared" si="5"/>
        <v>1.0002723606668389</v>
      </c>
      <c r="N61">
        <f t="shared" si="6"/>
        <v>1</v>
      </c>
      <c r="O61">
        <f t="shared" si="7"/>
        <v>1.001636838864181</v>
      </c>
    </row>
    <row r="62" spans="2:15" x14ac:dyDescent="0.3">
      <c r="B62">
        <v>6</v>
      </c>
      <c r="C62">
        <v>36</v>
      </c>
      <c r="D62">
        <v>0.85718799999999995</v>
      </c>
      <c r="E62">
        <v>1.0384720424020337</v>
      </c>
      <c r="F62">
        <v>0.85880946609588837</v>
      </c>
      <c r="G62">
        <v>1.0477736688721346</v>
      </c>
      <c r="H62">
        <v>0.99811196061536267</v>
      </c>
      <c r="I62">
        <f t="shared" si="0"/>
        <v>36.011328236307826</v>
      </c>
      <c r="J62">
        <f t="shared" si="12"/>
        <v>36</v>
      </c>
      <c r="K62">
        <f t="shared" si="4"/>
        <v>36</v>
      </c>
      <c r="L62">
        <f t="shared" si="13"/>
        <v>0.85880946609588837</v>
      </c>
      <c r="M62">
        <f t="shared" si="5"/>
        <v>1.0003146732307728</v>
      </c>
      <c r="N62">
        <f t="shared" si="6"/>
        <v>1</v>
      </c>
      <c r="O62">
        <f t="shared" si="7"/>
        <v>1.0018916108203666</v>
      </c>
    </row>
    <row r="63" spans="2:15" x14ac:dyDescent="0.3">
      <c r="B63">
        <v>6</v>
      </c>
      <c r="C63">
        <v>36</v>
      </c>
      <c r="D63">
        <v>0.83274300000000001</v>
      </c>
      <c r="E63">
        <v>1.0156471204914557</v>
      </c>
      <c r="F63">
        <v>0.83993340761831703</v>
      </c>
      <c r="G63">
        <v>1.0485702507484309</v>
      </c>
      <c r="H63">
        <v>0.99143931226797388</v>
      </c>
      <c r="I63">
        <f t="shared" si="0"/>
        <v>36.051364126392158</v>
      </c>
      <c r="J63">
        <f t="shared" si="12"/>
        <v>36</v>
      </c>
      <c r="K63">
        <f t="shared" si="4"/>
        <v>36</v>
      </c>
      <c r="L63">
        <f t="shared" si="13"/>
        <v>0.83993340761831703</v>
      </c>
      <c r="M63">
        <f t="shared" si="5"/>
        <v>1.001426781288671</v>
      </c>
      <c r="N63">
        <f t="shared" si="6"/>
        <v>1</v>
      </c>
      <c r="O63">
        <f t="shared" si="7"/>
        <v>1.0086346058967977</v>
      </c>
    </row>
    <row r="64" spans="2:15" x14ac:dyDescent="0.3">
      <c r="B64">
        <v>6</v>
      </c>
      <c r="C64">
        <v>36</v>
      </c>
      <c r="D64">
        <v>0.89671900000000004</v>
      </c>
      <c r="E64">
        <v>1.0873394317161644</v>
      </c>
      <c r="F64">
        <v>0.89922247175494807</v>
      </c>
      <c r="G64">
        <v>1.0520649706339193</v>
      </c>
      <c r="H64">
        <v>0.99721595952772157</v>
      </c>
      <c r="I64">
        <f t="shared" si="0"/>
        <v>36.016704242833669</v>
      </c>
      <c r="J64">
        <f t="shared" si="12"/>
        <v>36</v>
      </c>
      <c r="K64">
        <f t="shared" si="4"/>
        <v>36</v>
      </c>
      <c r="L64">
        <f t="shared" si="13"/>
        <v>0.89922247175494807</v>
      </c>
      <c r="M64">
        <f t="shared" si="5"/>
        <v>1.0004640067453796</v>
      </c>
      <c r="N64">
        <f t="shared" si="6"/>
        <v>1</v>
      </c>
      <c r="O64">
        <f t="shared" si="7"/>
        <v>1.002791812992641</v>
      </c>
    </row>
    <row r="65" spans="2:15" x14ac:dyDescent="0.3">
      <c r="B65">
        <v>6</v>
      </c>
      <c r="C65">
        <v>36</v>
      </c>
      <c r="D65">
        <v>0.89363499999999996</v>
      </c>
      <c r="E65">
        <v>1.085649184307357</v>
      </c>
      <c r="F65">
        <v>0.89782464839961695</v>
      </c>
      <c r="G65">
        <v>1.0597743923101102</v>
      </c>
      <c r="H65">
        <v>0.99533355604896223</v>
      </c>
      <c r="I65">
        <f t="shared" si="0"/>
        <v>36.027998663706228</v>
      </c>
      <c r="J65">
        <f t="shared" si="12"/>
        <v>36</v>
      </c>
      <c r="K65">
        <f t="shared" si="4"/>
        <v>36</v>
      </c>
      <c r="L65">
        <f t="shared" si="13"/>
        <v>0.89782464839961695</v>
      </c>
      <c r="M65">
        <f t="shared" si="5"/>
        <v>1.0007777406585063</v>
      </c>
      <c r="N65">
        <f t="shared" si="6"/>
        <v>1</v>
      </c>
      <c r="O65">
        <f t="shared" si="7"/>
        <v>1.0046883217416698</v>
      </c>
    </row>
    <row r="66" spans="2:15" x14ac:dyDescent="0.3">
      <c r="B66">
        <v>6</v>
      </c>
      <c r="C66">
        <v>36</v>
      </c>
      <c r="D66">
        <v>0.87095500000000003</v>
      </c>
      <c r="E66">
        <v>1.062774436058175</v>
      </c>
      <c r="F66">
        <v>0.87890738387170741</v>
      </c>
      <c r="G66">
        <v>1.0321803057136905</v>
      </c>
      <c r="H66">
        <v>0.99095196602322755</v>
      </c>
      <c r="I66">
        <f t="shared" si="0"/>
        <v>36.054288203860636</v>
      </c>
      <c r="J66">
        <f t="shared" si="12"/>
        <v>36</v>
      </c>
      <c r="K66">
        <f t="shared" si="4"/>
        <v>36</v>
      </c>
      <c r="L66">
        <f t="shared" si="13"/>
        <v>0.87890738387170741</v>
      </c>
      <c r="M66">
        <f t="shared" si="5"/>
        <v>1.0015080056627954</v>
      </c>
      <c r="N66">
        <f t="shared" si="6"/>
        <v>1</v>
      </c>
      <c r="O66">
        <f t="shared" si="7"/>
        <v>1.0091306483936684</v>
      </c>
    </row>
    <row r="67" spans="2:15" x14ac:dyDescent="0.3">
      <c r="B67">
        <v>6</v>
      </c>
      <c r="C67">
        <v>36</v>
      </c>
      <c r="D67">
        <v>0.87489499999999998</v>
      </c>
      <c r="E67">
        <v>1.0594548915824187</v>
      </c>
      <c r="F67">
        <v>0.87616214268802395</v>
      </c>
      <c r="G67">
        <v>1.0393803219349877</v>
      </c>
      <c r="H67">
        <v>0.99855375777349109</v>
      </c>
      <c r="I67">
        <f t="shared" ref="I67:I82" si="14">6*B67+(6-B67)*G67+(1-H67)*B67</f>
        <v>36.008677453359056</v>
      </c>
      <c r="J67">
        <f t="shared" ref="J67:J82" si="15">6*B67+(6-B67)*G67+AE$5</f>
        <v>36</v>
      </c>
      <c r="K67">
        <f t="shared" si="4"/>
        <v>36</v>
      </c>
      <c r="L67">
        <f t="shared" ref="L67:L82" si="16">F67*(1-AE$5/B67)</f>
        <v>0.87616214268802395</v>
      </c>
      <c r="M67">
        <f t="shared" si="5"/>
        <v>1.0002410403710849</v>
      </c>
      <c r="N67">
        <f t="shared" si="6"/>
        <v>1</v>
      </c>
      <c r="O67">
        <f t="shared" si="7"/>
        <v>1.001448336872452</v>
      </c>
    </row>
    <row r="68" spans="2:15" x14ac:dyDescent="0.3">
      <c r="B68">
        <v>6</v>
      </c>
      <c r="C68">
        <v>36</v>
      </c>
      <c r="D68">
        <v>0.87153000000000003</v>
      </c>
      <c r="E68">
        <v>1.0544079334590621</v>
      </c>
      <c r="F68">
        <v>0.87198834191693875</v>
      </c>
      <c r="G68">
        <v>1.0271573336766822</v>
      </c>
      <c r="H68">
        <v>0.99947437150830354</v>
      </c>
      <c r="I68">
        <f t="shared" si="14"/>
        <v>36.003153770950178</v>
      </c>
      <c r="J68">
        <f t="shared" si="15"/>
        <v>36</v>
      </c>
      <c r="K68">
        <f t="shared" ref="K68:K82" si="17">B68^2</f>
        <v>36</v>
      </c>
      <c r="L68">
        <f t="shared" si="16"/>
        <v>0.87198834191693875</v>
      </c>
      <c r="M68">
        <f t="shared" ref="M68:M82" si="18">I68/C68</f>
        <v>1.000087604748616</v>
      </c>
      <c r="N68">
        <f t="shared" ref="N68:N82" si="19">J68/C68</f>
        <v>1</v>
      </c>
      <c r="O68">
        <f t="shared" ref="O68:O82" si="20">L68/D68</f>
        <v>1.0005259049223076</v>
      </c>
    </row>
    <row r="69" spans="2:15" x14ac:dyDescent="0.3">
      <c r="B69">
        <v>6</v>
      </c>
      <c r="C69">
        <v>36</v>
      </c>
      <c r="D69">
        <v>0.85228099999999996</v>
      </c>
      <c r="E69">
        <v>1.0311533978197387</v>
      </c>
      <c r="F69">
        <v>0.85275699574557629</v>
      </c>
      <c r="G69">
        <v>1.0504967072537381</v>
      </c>
      <c r="H69">
        <v>0.99944181549028499</v>
      </c>
      <c r="I69">
        <f t="shared" si="14"/>
        <v>36.003349107058291</v>
      </c>
      <c r="J69">
        <f t="shared" si="15"/>
        <v>36</v>
      </c>
      <c r="K69">
        <f t="shared" si="17"/>
        <v>36</v>
      </c>
      <c r="L69">
        <f t="shared" si="16"/>
        <v>0.85275699574557629</v>
      </c>
      <c r="M69">
        <f t="shared" si="18"/>
        <v>1.0000930307516191</v>
      </c>
      <c r="N69">
        <f t="shared" si="19"/>
        <v>1</v>
      </c>
      <c r="O69">
        <f t="shared" si="20"/>
        <v>1.0005584962536727</v>
      </c>
    </row>
    <row r="70" spans="2:15" x14ac:dyDescent="0.3">
      <c r="B70">
        <v>6</v>
      </c>
      <c r="C70">
        <v>36</v>
      </c>
      <c r="D70">
        <v>0.90152399999999999</v>
      </c>
      <c r="E70">
        <v>1.0930373465697822</v>
      </c>
      <c r="F70">
        <v>0.90393460940862702</v>
      </c>
      <c r="G70">
        <v>1.0551262991394301</v>
      </c>
      <c r="H70">
        <v>0.99733320376990087</v>
      </c>
      <c r="I70">
        <f t="shared" si="14"/>
        <v>36.016000777380597</v>
      </c>
      <c r="J70">
        <f t="shared" si="15"/>
        <v>36</v>
      </c>
      <c r="K70">
        <f t="shared" si="17"/>
        <v>36</v>
      </c>
      <c r="L70">
        <f t="shared" si="16"/>
        <v>0.90393460940862702</v>
      </c>
      <c r="M70">
        <f t="shared" si="18"/>
        <v>1.00044446603835</v>
      </c>
      <c r="N70">
        <f t="shared" si="19"/>
        <v>1</v>
      </c>
      <c r="O70">
        <f t="shared" si="20"/>
        <v>1.002673927048672</v>
      </c>
    </row>
    <row r="71" spans="2:15" x14ac:dyDescent="0.3">
      <c r="B71">
        <v>6</v>
      </c>
      <c r="C71">
        <v>36</v>
      </c>
      <c r="D71">
        <v>0.85456600000000005</v>
      </c>
      <c r="E71">
        <v>1.0390097988047713</v>
      </c>
      <c r="F71">
        <v>0.85925418706117951</v>
      </c>
      <c r="G71">
        <v>1.0681217414963737</v>
      </c>
      <c r="H71">
        <v>0.99454388802315419</v>
      </c>
      <c r="I71">
        <f t="shared" si="14"/>
        <v>36.032736671861073</v>
      </c>
      <c r="J71">
        <f t="shared" si="15"/>
        <v>36</v>
      </c>
      <c r="K71">
        <f t="shared" si="17"/>
        <v>36</v>
      </c>
      <c r="L71">
        <f t="shared" si="16"/>
        <v>0.85925418706117951</v>
      </c>
      <c r="M71">
        <f t="shared" si="18"/>
        <v>1.000909351996141</v>
      </c>
      <c r="N71">
        <f t="shared" si="19"/>
        <v>1</v>
      </c>
      <c r="O71">
        <f t="shared" si="20"/>
        <v>1.0054860444496732</v>
      </c>
    </row>
    <row r="72" spans="2:15" x14ac:dyDescent="0.3">
      <c r="B72">
        <v>6</v>
      </c>
      <c r="C72">
        <v>36</v>
      </c>
      <c r="D72">
        <v>0.91095999999999999</v>
      </c>
      <c r="E72">
        <v>1.1071247507369932</v>
      </c>
      <c r="F72">
        <v>0.91558479887693012</v>
      </c>
      <c r="G72">
        <v>1.0158470823952188</v>
      </c>
      <c r="H72">
        <v>0.99494880334120561</v>
      </c>
      <c r="I72">
        <f t="shared" si="14"/>
        <v>36.030307179952764</v>
      </c>
      <c r="J72">
        <f t="shared" si="15"/>
        <v>36</v>
      </c>
      <c r="K72">
        <f t="shared" si="17"/>
        <v>36</v>
      </c>
      <c r="L72">
        <f t="shared" si="16"/>
        <v>0.91558479887693012</v>
      </c>
      <c r="M72">
        <f t="shared" si="18"/>
        <v>1.0008418661097991</v>
      </c>
      <c r="N72">
        <f t="shared" si="19"/>
        <v>1</v>
      </c>
      <c r="O72">
        <f t="shared" si="20"/>
        <v>1.0050768407799795</v>
      </c>
    </row>
    <row r="73" spans="2:15" x14ac:dyDescent="0.3">
      <c r="B73">
        <v>6</v>
      </c>
      <c r="C73">
        <v>36</v>
      </c>
      <c r="D73">
        <v>0.88125500000000001</v>
      </c>
      <c r="E73">
        <v>1.0678016187524506</v>
      </c>
      <c r="F73">
        <v>0.88306483049458506</v>
      </c>
      <c r="G73">
        <v>1.0365647889011249</v>
      </c>
      <c r="H73">
        <v>0.99795051231564569</v>
      </c>
      <c r="I73">
        <f t="shared" si="14"/>
        <v>36.012296926106124</v>
      </c>
      <c r="J73">
        <f t="shared" si="15"/>
        <v>36</v>
      </c>
      <c r="K73">
        <f t="shared" si="17"/>
        <v>36</v>
      </c>
      <c r="L73">
        <f t="shared" si="16"/>
        <v>0.88306483049458506</v>
      </c>
      <c r="M73">
        <f t="shared" si="18"/>
        <v>1.0003415812807257</v>
      </c>
      <c r="N73">
        <f t="shared" si="19"/>
        <v>1</v>
      </c>
      <c r="O73">
        <f t="shared" si="20"/>
        <v>1.0020536967104698</v>
      </c>
    </row>
    <row r="74" spans="2:15" x14ac:dyDescent="0.3">
      <c r="B74">
        <v>6</v>
      </c>
      <c r="C74">
        <v>36</v>
      </c>
      <c r="D74">
        <v>0.84575900000000004</v>
      </c>
      <c r="E74">
        <v>1.0276172207135077</v>
      </c>
      <c r="F74">
        <v>0.84983260081858514</v>
      </c>
      <c r="G74">
        <v>1.0176772353671</v>
      </c>
      <c r="H74">
        <v>0.99520658443243848</v>
      </c>
      <c r="I74">
        <f t="shared" si="14"/>
        <v>36.028760493405372</v>
      </c>
      <c r="J74">
        <f t="shared" si="15"/>
        <v>36</v>
      </c>
      <c r="K74">
        <f t="shared" si="17"/>
        <v>36</v>
      </c>
      <c r="L74">
        <f t="shared" si="16"/>
        <v>0.84983260081858514</v>
      </c>
      <c r="M74">
        <f t="shared" si="18"/>
        <v>1.0007989025945936</v>
      </c>
      <c r="N74">
        <f t="shared" si="19"/>
        <v>1</v>
      </c>
      <c r="O74">
        <f t="shared" si="20"/>
        <v>1.0048165030683505</v>
      </c>
    </row>
    <row r="75" spans="2:15" x14ac:dyDescent="0.3">
      <c r="B75">
        <v>6</v>
      </c>
      <c r="C75">
        <v>36</v>
      </c>
      <c r="D75">
        <v>0.88590899999999995</v>
      </c>
      <c r="E75">
        <v>1.0735351847037959</v>
      </c>
      <c r="F75">
        <v>0.88780645136875991</v>
      </c>
      <c r="G75">
        <v>1.0240784942640246</v>
      </c>
      <c r="H75">
        <v>0.99786276460839562</v>
      </c>
      <c r="I75">
        <f t="shared" si="14"/>
        <v>36.012823412349626</v>
      </c>
      <c r="J75">
        <f t="shared" si="15"/>
        <v>36</v>
      </c>
      <c r="K75">
        <f t="shared" si="17"/>
        <v>36</v>
      </c>
      <c r="L75">
        <f t="shared" si="16"/>
        <v>0.88780645136875991</v>
      </c>
      <c r="M75">
        <f t="shared" si="18"/>
        <v>1.0003562058986006</v>
      </c>
      <c r="N75">
        <f t="shared" si="19"/>
        <v>1</v>
      </c>
      <c r="O75">
        <f t="shared" si="20"/>
        <v>1.0021418129500435</v>
      </c>
    </row>
    <row r="76" spans="2:15" x14ac:dyDescent="0.3">
      <c r="B76">
        <v>6</v>
      </c>
      <c r="C76">
        <v>36</v>
      </c>
      <c r="D76">
        <v>0.84336299999999997</v>
      </c>
      <c r="E76">
        <v>1.0232518196165792</v>
      </c>
      <c r="F76">
        <v>0.846222443171321</v>
      </c>
      <c r="G76">
        <v>1.0572735663636665</v>
      </c>
      <c r="H76">
        <v>0.99662093200860413</v>
      </c>
      <c r="I76">
        <f t="shared" si="14"/>
        <v>36.020274407948378</v>
      </c>
      <c r="J76">
        <f t="shared" si="15"/>
        <v>36</v>
      </c>
      <c r="K76">
        <f t="shared" si="17"/>
        <v>36</v>
      </c>
      <c r="L76">
        <f t="shared" si="16"/>
        <v>0.846222443171321</v>
      </c>
      <c r="M76">
        <f t="shared" si="18"/>
        <v>1.000563177998566</v>
      </c>
      <c r="N76">
        <f t="shared" si="19"/>
        <v>1</v>
      </c>
      <c r="O76">
        <f t="shared" si="20"/>
        <v>1.0033905248052393</v>
      </c>
    </row>
    <row r="77" spans="2:15" x14ac:dyDescent="0.3">
      <c r="B77">
        <v>6</v>
      </c>
      <c r="C77">
        <v>36</v>
      </c>
      <c r="D77">
        <v>0.83623400000000003</v>
      </c>
      <c r="E77">
        <v>1.0217232083920158</v>
      </c>
      <c r="F77">
        <v>0.84495829186436922</v>
      </c>
      <c r="G77">
        <v>1.043273162464927</v>
      </c>
      <c r="H77">
        <v>0.98967488460865993</v>
      </c>
      <c r="I77">
        <f t="shared" si="14"/>
        <v>36.061950692348042</v>
      </c>
      <c r="J77">
        <f t="shared" si="15"/>
        <v>36</v>
      </c>
      <c r="K77">
        <f t="shared" si="17"/>
        <v>36</v>
      </c>
      <c r="L77">
        <f t="shared" si="16"/>
        <v>0.84495829186436922</v>
      </c>
      <c r="M77">
        <f t="shared" si="18"/>
        <v>1.0017208525652235</v>
      </c>
      <c r="N77">
        <f t="shared" si="19"/>
        <v>1</v>
      </c>
      <c r="O77">
        <f t="shared" si="20"/>
        <v>1.0104328356230066</v>
      </c>
    </row>
    <row r="78" spans="2:15" x14ac:dyDescent="0.3">
      <c r="B78">
        <v>6</v>
      </c>
      <c r="C78">
        <v>36</v>
      </c>
      <c r="D78">
        <v>0.90982600000000002</v>
      </c>
      <c r="E78">
        <v>1.1027321678278887</v>
      </c>
      <c r="F78">
        <v>0.91195216205194218</v>
      </c>
      <c r="G78">
        <v>1.0221090214356641</v>
      </c>
      <c r="H78">
        <v>0.99766855966747403</v>
      </c>
      <c r="I78">
        <f t="shared" si="14"/>
        <v>36.013988641995155</v>
      </c>
      <c r="J78">
        <f t="shared" si="15"/>
        <v>36</v>
      </c>
      <c r="K78">
        <f t="shared" si="17"/>
        <v>36</v>
      </c>
      <c r="L78">
        <f t="shared" si="16"/>
        <v>0.91195216205194218</v>
      </c>
      <c r="M78">
        <f t="shared" si="18"/>
        <v>1.0003885733887543</v>
      </c>
      <c r="N78">
        <f t="shared" si="19"/>
        <v>1</v>
      </c>
      <c r="O78">
        <f t="shared" si="20"/>
        <v>1.0023368886489747</v>
      </c>
    </row>
    <row r="79" spans="2:15" x14ac:dyDescent="0.3">
      <c r="B79">
        <v>6</v>
      </c>
      <c r="C79">
        <v>36</v>
      </c>
      <c r="D79">
        <v>0.86135799999999996</v>
      </c>
      <c r="E79">
        <v>1.0478666481314121</v>
      </c>
      <c r="F79">
        <v>0.86657874249544076</v>
      </c>
      <c r="G79">
        <v>1.023381543845759</v>
      </c>
      <c r="H79">
        <v>0.99397545515551544</v>
      </c>
      <c r="I79">
        <f t="shared" si="14"/>
        <v>36.036147269066909</v>
      </c>
      <c r="J79">
        <f t="shared" si="15"/>
        <v>36</v>
      </c>
      <c r="K79">
        <f t="shared" si="17"/>
        <v>36</v>
      </c>
      <c r="L79">
        <f t="shared" si="16"/>
        <v>0.86657874249544076</v>
      </c>
      <c r="M79">
        <f t="shared" si="18"/>
        <v>1.001004090807414</v>
      </c>
      <c r="N79">
        <f t="shared" si="19"/>
        <v>1</v>
      </c>
      <c r="O79">
        <f t="shared" si="20"/>
        <v>1.0060610599720916</v>
      </c>
    </row>
    <row r="80" spans="2:15" x14ac:dyDescent="0.3">
      <c r="B80">
        <v>6</v>
      </c>
      <c r="C80">
        <v>36</v>
      </c>
      <c r="D80">
        <v>0.87538199999999999</v>
      </c>
      <c r="E80">
        <v>1.065515254025218</v>
      </c>
      <c r="F80">
        <v>0.88117402208519047</v>
      </c>
      <c r="G80">
        <v>1.0431348251117396</v>
      </c>
      <c r="H80">
        <v>0.99342692596465298</v>
      </c>
      <c r="I80">
        <f t="shared" si="14"/>
        <v>36.039438444212081</v>
      </c>
      <c r="J80">
        <f t="shared" si="15"/>
        <v>36</v>
      </c>
      <c r="K80">
        <f t="shared" si="17"/>
        <v>36</v>
      </c>
      <c r="L80">
        <f t="shared" si="16"/>
        <v>0.88117402208519047</v>
      </c>
      <c r="M80">
        <f t="shared" si="18"/>
        <v>1.0010955123392244</v>
      </c>
      <c r="N80">
        <f t="shared" si="19"/>
        <v>1</v>
      </c>
      <c r="O80">
        <f t="shared" si="20"/>
        <v>1.006616565208321</v>
      </c>
    </row>
    <row r="81" spans="2:15" x14ac:dyDescent="0.3">
      <c r="B81">
        <v>6</v>
      </c>
      <c r="C81">
        <v>36</v>
      </c>
      <c r="D81">
        <v>0.86996799999999996</v>
      </c>
      <c r="E81">
        <v>1.0598535140783181</v>
      </c>
      <c r="F81">
        <v>0.87649180083855571</v>
      </c>
      <c r="G81">
        <v>1.0421935440327228</v>
      </c>
      <c r="H81">
        <v>0.9925569174380019</v>
      </c>
      <c r="I81">
        <f t="shared" si="14"/>
        <v>36.044658495371991</v>
      </c>
      <c r="J81">
        <f t="shared" si="15"/>
        <v>36</v>
      </c>
      <c r="K81">
        <f t="shared" si="17"/>
        <v>36</v>
      </c>
      <c r="L81">
        <f t="shared" si="16"/>
        <v>0.87649180083855571</v>
      </c>
      <c r="M81">
        <f t="shared" si="18"/>
        <v>1.0012405137603331</v>
      </c>
      <c r="N81">
        <f t="shared" si="19"/>
        <v>1</v>
      </c>
      <c r="O81">
        <f t="shared" si="20"/>
        <v>1.0074988974750287</v>
      </c>
    </row>
    <row r="82" spans="2:15" x14ac:dyDescent="0.3">
      <c r="B82">
        <v>6</v>
      </c>
      <c r="C82">
        <v>36</v>
      </c>
      <c r="D82">
        <v>0.82327600000000001</v>
      </c>
      <c r="E82">
        <v>1.0025099805834745</v>
      </c>
      <c r="F82">
        <v>0.82906908036661375</v>
      </c>
      <c r="G82">
        <v>1.0442447299684894</v>
      </c>
      <c r="H82">
        <v>0.99301254804478767</v>
      </c>
      <c r="I82">
        <f t="shared" si="14"/>
        <v>36.041924711731276</v>
      </c>
      <c r="J82">
        <f t="shared" si="15"/>
        <v>36</v>
      </c>
      <c r="K82">
        <f t="shared" si="17"/>
        <v>36</v>
      </c>
      <c r="L82">
        <f t="shared" si="16"/>
        <v>0.82906908036661375</v>
      </c>
      <c r="M82">
        <f t="shared" si="18"/>
        <v>1.0011645753258689</v>
      </c>
      <c r="N82">
        <f t="shared" si="19"/>
        <v>1</v>
      </c>
      <c r="O82">
        <f t="shared" si="20"/>
        <v>1.007036619999385</v>
      </c>
    </row>
  </sheetData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A6B59-28F6-446A-B50A-8554C3A184CA}">
  <dimension ref="B1:AF198"/>
  <sheetViews>
    <sheetView zoomScale="60" zoomScaleNormal="60" workbookViewId="0">
      <selection activeCell="I1" sqref="I1:AA1"/>
    </sheetView>
  </sheetViews>
  <sheetFormatPr defaultRowHeight="14" x14ac:dyDescent="0.3"/>
  <cols>
    <col min="13" max="13" width="9.75" customWidth="1"/>
    <col min="14" max="14" width="9.5" customWidth="1"/>
    <col min="18" max="18" width="9.08203125" bestFit="1" customWidth="1"/>
    <col min="19" max="19" width="9.08203125" customWidth="1"/>
    <col min="28" max="28" width="9.33203125" customWidth="1"/>
    <col min="29" max="29" width="9.5" customWidth="1"/>
  </cols>
  <sheetData>
    <row r="1" spans="2:32" ht="17.5" customHeight="1" x14ac:dyDescent="0.3">
      <c r="I1" s="2" t="s">
        <v>28</v>
      </c>
      <c r="J1" s="2" t="s">
        <v>29</v>
      </c>
      <c r="K1" s="29"/>
      <c r="L1" s="2" t="s">
        <v>30</v>
      </c>
      <c r="M1" s="2" t="s">
        <v>28</v>
      </c>
      <c r="N1" s="2" t="s">
        <v>29</v>
      </c>
      <c r="X1" s="2" t="s">
        <v>28</v>
      </c>
      <c r="Y1" s="2" t="s">
        <v>29</v>
      </c>
      <c r="AA1" s="2" t="s">
        <v>30</v>
      </c>
      <c r="AB1" s="2" t="s">
        <v>28</v>
      </c>
      <c r="AC1" s="2" t="s">
        <v>29</v>
      </c>
    </row>
    <row r="2" spans="2:32" ht="23.5" customHeight="1" x14ac:dyDescent="0.4">
      <c r="B2" s="2" t="s">
        <v>1</v>
      </c>
      <c r="C2" s="21" t="s">
        <v>12</v>
      </c>
      <c r="D2" s="22" t="s">
        <v>18</v>
      </c>
      <c r="E2" s="22" t="s">
        <v>2</v>
      </c>
      <c r="F2" s="22" t="s">
        <v>3</v>
      </c>
      <c r="G2" s="22" t="s">
        <v>0</v>
      </c>
      <c r="H2" s="22" t="s">
        <v>19</v>
      </c>
      <c r="I2" s="22" t="s">
        <v>13</v>
      </c>
      <c r="J2" s="22" t="s">
        <v>14</v>
      </c>
      <c r="K2" s="21" t="s">
        <v>11</v>
      </c>
      <c r="L2" s="22" t="s">
        <v>8</v>
      </c>
      <c r="M2" s="22" t="s">
        <v>15</v>
      </c>
      <c r="N2" s="22" t="s">
        <v>16</v>
      </c>
      <c r="O2" s="22" t="s">
        <v>17</v>
      </c>
      <c r="Q2" s="2" t="s">
        <v>1</v>
      </c>
      <c r="R2" s="21" t="s">
        <v>12</v>
      </c>
      <c r="S2" s="22" t="s">
        <v>18</v>
      </c>
      <c r="T2" s="22" t="s">
        <v>2</v>
      </c>
      <c r="U2" s="22" t="s">
        <v>3</v>
      </c>
      <c r="V2" s="22" t="s">
        <v>0</v>
      </c>
      <c r="W2" s="22" t="s">
        <v>19</v>
      </c>
      <c r="X2" s="22" t="s">
        <v>13</v>
      </c>
      <c r="Y2" s="22" t="s">
        <v>14</v>
      </c>
      <c r="Z2" s="21" t="s">
        <v>11</v>
      </c>
      <c r="AA2" s="22" t="s">
        <v>8</v>
      </c>
      <c r="AB2" s="22" t="s">
        <v>15</v>
      </c>
      <c r="AC2" s="22" t="s">
        <v>16</v>
      </c>
      <c r="AD2" s="22" t="s">
        <v>17</v>
      </c>
      <c r="AE2" s="9" t="s">
        <v>10</v>
      </c>
    </row>
    <row r="3" spans="2:32" x14ac:dyDescent="0.3">
      <c r="B3">
        <v>5</v>
      </c>
      <c r="C3">
        <v>32</v>
      </c>
      <c r="D3">
        <v>0.82385299999999995</v>
      </c>
      <c r="E3">
        <v>1.1049832139570883</v>
      </c>
      <c r="F3">
        <v>0.83628083102198236</v>
      </c>
      <c r="G3">
        <v>1.0592285033723432</v>
      </c>
      <c r="H3">
        <v>0.98513916550401504</v>
      </c>
      <c r="I3">
        <f>6*B3+(6-B3)*G3+(1-H3)*B3</f>
        <v>31.133532675852265</v>
      </c>
      <c r="J3">
        <f t="shared" ref="J3:J34" si="0">6*B3+(6-B3)*G3+AE$5</f>
        <v>31.079636666637651</v>
      </c>
      <c r="K3">
        <f>B3^2</f>
        <v>25</v>
      </c>
      <c r="L3">
        <f t="shared" ref="L3:L34" si="1">F3*(1-AE$5)</f>
        <v>0.81921387528683776</v>
      </c>
      <c r="M3">
        <f>I3/C3</f>
        <v>0.9729228961203833</v>
      </c>
      <c r="N3">
        <f>J3/C3</f>
        <v>0.97123864583242658</v>
      </c>
      <c r="O3">
        <f>L3/D3</f>
        <v>0.9943689897188428</v>
      </c>
      <c r="P3" s="2" t="s">
        <v>4</v>
      </c>
      <c r="Q3" s="3">
        <f t="shared" ref="Q3:AD3" si="2">MIN(B3:B198)</f>
        <v>5</v>
      </c>
      <c r="R3" s="3">
        <f t="shared" si="2"/>
        <v>32</v>
      </c>
      <c r="S3" s="3">
        <f t="shared" si="2"/>
        <v>0.64154</v>
      </c>
      <c r="T3" s="3">
        <f t="shared" si="2"/>
        <v>0.82989729495669085</v>
      </c>
      <c r="U3" s="3">
        <f t="shared" si="2"/>
        <v>0.68631953841300819</v>
      </c>
      <c r="V3" s="3">
        <f t="shared" si="2"/>
        <v>1.0073088560373105</v>
      </c>
      <c r="W3" s="3">
        <f t="shared" si="2"/>
        <v>0.82755967468228431</v>
      </c>
      <c r="X3" s="3">
        <f t="shared" si="2"/>
        <v>31.133532675852265</v>
      </c>
      <c r="Y3" s="3">
        <f t="shared" si="2"/>
        <v>31.079636666637651</v>
      </c>
      <c r="Z3" s="3">
        <f t="shared" si="2"/>
        <v>25</v>
      </c>
      <c r="AA3" s="3">
        <f t="shared" si="2"/>
        <v>0.67231301722090431</v>
      </c>
      <c r="AB3" s="3">
        <f t="shared" si="2"/>
        <v>0.9729228961203833</v>
      </c>
      <c r="AC3" s="3">
        <f t="shared" si="2"/>
        <v>0.97123864583242658</v>
      </c>
      <c r="AD3" s="3">
        <f t="shared" si="2"/>
        <v>0.98261358520050757</v>
      </c>
    </row>
    <row r="4" spans="2:32" x14ac:dyDescent="0.3">
      <c r="B4">
        <v>5</v>
      </c>
      <c r="C4">
        <v>32</v>
      </c>
      <c r="D4">
        <v>0.82269700000000001</v>
      </c>
      <c r="E4">
        <v>1.1504716848428451</v>
      </c>
      <c r="F4">
        <v>0.87070772163331545</v>
      </c>
      <c r="G4">
        <v>1.3111603290897806</v>
      </c>
      <c r="H4">
        <v>0.94486011730405395</v>
      </c>
      <c r="I4">
        <f t="shared" ref="I4:I67" si="3">6*B4+(6-B4)*G4+(1-H4)*B4</f>
        <v>31.586859742569512</v>
      </c>
      <c r="J4">
        <f t="shared" si="0"/>
        <v>31.331568492355089</v>
      </c>
      <c r="K4">
        <f t="shared" ref="K4:K67" si="4">B4^2</f>
        <v>25</v>
      </c>
      <c r="L4">
        <f t="shared" si="1"/>
        <v>0.85293817629385793</v>
      </c>
      <c r="M4">
        <f t="shared" ref="M4:M67" si="5">I4/C4</f>
        <v>0.98708936695529725</v>
      </c>
      <c r="N4">
        <f t="shared" ref="N4:N67" si="6">J4/C4</f>
        <v>0.97911151538609653</v>
      </c>
      <c r="O4">
        <f t="shared" ref="O4:O67" si="7">L4/D4</f>
        <v>1.0367585834078135</v>
      </c>
      <c r="P4" s="2" t="s">
        <v>5</v>
      </c>
      <c r="Q4" s="3">
        <f t="shared" ref="Q4:AD4" si="8">MAX(B3:B198)</f>
        <v>7</v>
      </c>
      <c r="R4" s="3">
        <f t="shared" si="8"/>
        <v>41</v>
      </c>
      <c r="S4" s="3">
        <f t="shared" si="8"/>
        <v>1.1477889999999999</v>
      </c>
      <c r="T4" s="3">
        <f t="shared" si="8"/>
        <v>1.3945520751737643</v>
      </c>
      <c r="U4" s="3">
        <f t="shared" si="8"/>
        <v>1.1532852828205791</v>
      </c>
      <c r="V4" s="3">
        <f t="shared" si="8"/>
        <v>1.4265874995639685</v>
      </c>
      <c r="W4" s="3">
        <f t="shared" si="8"/>
        <v>0.99692478456299827</v>
      </c>
      <c r="X4" s="3">
        <f t="shared" si="8"/>
        <v>41.640103090043411</v>
      </c>
      <c r="Y4" s="3">
        <f t="shared" si="8"/>
        <v>40.854970799352493</v>
      </c>
      <c r="Z4" s="3">
        <f t="shared" si="8"/>
        <v>49</v>
      </c>
      <c r="AA4" s="3">
        <f t="shared" si="8"/>
        <v>1.1297488484772991</v>
      </c>
      <c r="AB4" s="3">
        <f t="shared" si="8"/>
        <v>1.034699502028408</v>
      </c>
      <c r="AC4" s="3">
        <f t="shared" si="8"/>
        <v>1.0291545189504374</v>
      </c>
      <c r="AD4" s="3">
        <f t="shared" si="8"/>
        <v>1.1837114188904565</v>
      </c>
    </row>
    <row r="5" spans="2:32" x14ac:dyDescent="0.3">
      <c r="B5">
        <v>6</v>
      </c>
      <c r="C5">
        <v>36</v>
      </c>
      <c r="D5">
        <v>0.87007900000000005</v>
      </c>
      <c r="E5">
        <v>1.0940262533114919</v>
      </c>
      <c r="F5">
        <v>0.9047524287009997</v>
      </c>
      <c r="G5">
        <v>1.1042953186497191</v>
      </c>
      <c r="H5">
        <v>0.96167633531442176</v>
      </c>
      <c r="I5">
        <f t="shared" si="3"/>
        <v>36.229941988113467</v>
      </c>
      <c r="J5">
        <f t="shared" si="0"/>
        <v>36.020408163265309</v>
      </c>
      <c r="K5">
        <f t="shared" si="4"/>
        <v>36</v>
      </c>
      <c r="L5">
        <f t="shared" si="1"/>
        <v>0.88628809342138526</v>
      </c>
      <c r="M5">
        <f t="shared" si="5"/>
        <v>1.0063872774475964</v>
      </c>
      <c r="N5">
        <f t="shared" si="6"/>
        <v>1.0005668934240364</v>
      </c>
      <c r="O5">
        <f t="shared" si="7"/>
        <v>1.0186294502239281</v>
      </c>
      <c r="P5" s="2" t="s">
        <v>6</v>
      </c>
      <c r="Q5" s="3">
        <f t="shared" ref="Q5:AD5" si="9">AVERAGE(B3:B198)</f>
        <v>6</v>
      </c>
      <c r="R5" s="3">
        <f t="shared" si="9"/>
        <v>36.025510204081634</v>
      </c>
      <c r="S5" s="3">
        <f t="shared" si="9"/>
        <v>0.86464891326530668</v>
      </c>
      <c r="T5" s="3">
        <f t="shared" si="9"/>
        <v>1.0977003599122344</v>
      </c>
      <c r="U5" s="3">
        <f t="shared" si="9"/>
        <v>0.90751770989418223</v>
      </c>
      <c r="V5" s="3">
        <f t="shared" si="9"/>
        <v>1.1525003238272209</v>
      </c>
      <c r="W5" s="3">
        <f t="shared" si="9"/>
        <v>0.95264918581495739</v>
      </c>
      <c r="X5" s="3">
        <f t="shared" si="9"/>
        <v>36.284108356751752</v>
      </c>
      <c r="Y5" s="3">
        <f t="shared" si="9"/>
        <v>36.019607035181018</v>
      </c>
      <c r="Z5" s="3">
        <f t="shared" si="9"/>
        <v>36.020408163265309</v>
      </c>
      <c r="AA5" s="3">
        <f t="shared" si="9"/>
        <v>0.88899694030450327</v>
      </c>
      <c r="AB5" s="3">
        <f t="shared" si="9"/>
        <v>1.0071575719082022</v>
      </c>
      <c r="AC5" s="3">
        <f t="shared" si="9"/>
        <v>0.9998354275175263</v>
      </c>
      <c r="AD5" s="3">
        <f t="shared" si="9"/>
        <v>1.0295706703952952</v>
      </c>
      <c r="AE5" s="3">
        <f>Z5-36</f>
        <v>2.0408163265308588E-2</v>
      </c>
    </row>
    <row r="6" spans="2:32" x14ac:dyDescent="0.3">
      <c r="B6">
        <v>6</v>
      </c>
      <c r="C6">
        <v>36</v>
      </c>
      <c r="D6">
        <v>0.79741700000000004</v>
      </c>
      <c r="E6">
        <v>1.0243012456880871</v>
      </c>
      <c r="F6">
        <v>0.847090311546568</v>
      </c>
      <c r="G6">
        <v>1.0367174874362719</v>
      </c>
      <c r="H6">
        <v>0.94136007593348892</v>
      </c>
      <c r="I6">
        <f t="shared" si="3"/>
        <v>36.35183954439907</v>
      </c>
      <c r="J6">
        <f t="shared" si="0"/>
        <v>36.020408163265309</v>
      </c>
      <c r="K6">
        <f t="shared" si="4"/>
        <v>36</v>
      </c>
      <c r="L6">
        <f t="shared" si="1"/>
        <v>0.82980275416806448</v>
      </c>
      <c r="M6">
        <f t="shared" si="5"/>
        <v>1.0097733206777519</v>
      </c>
      <c r="N6">
        <f t="shared" si="6"/>
        <v>1.0005668934240364</v>
      </c>
      <c r="O6">
        <f t="shared" si="7"/>
        <v>1.0406133229766414</v>
      </c>
      <c r="P6" s="2" t="s">
        <v>7</v>
      </c>
      <c r="Q6" s="3">
        <f t="shared" ref="Q6:AD6" si="10">STDEV(B3:B198)</f>
        <v>0.14322297480788657</v>
      </c>
      <c r="R6" s="3">
        <f t="shared" si="10"/>
        <v>0.66745766783885385</v>
      </c>
      <c r="S6" s="3">
        <f t="shared" si="10"/>
        <v>8.7067725778874325E-2</v>
      </c>
      <c r="T6" s="3">
        <f t="shared" si="10"/>
        <v>0.10128387553782675</v>
      </c>
      <c r="U6" s="3">
        <f t="shared" si="10"/>
        <v>8.4552993228275072E-2</v>
      </c>
      <c r="V6" s="3">
        <f t="shared" si="10"/>
        <v>8.7302110370945749E-2</v>
      </c>
      <c r="W6" s="3">
        <f t="shared" si="10"/>
        <v>3.3126597868905719E-2</v>
      </c>
      <c r="X6" s="3">
        <f t="shared" si="10"/>
        <v>0.75470252146360417</v>
      </c>
      <c r="Y6" s="3">
        <f t="shared" si="10"/>
        <v>0.68418249530635289</v>
      </c>
      <c r="Z6" s="3">
        <f t="shared" si="10"/>
        <v>1.7245116251765054</v>
      </c>
      <c r="AA6" s="3">
        <f t="shared" si="10"/>
        <v>8.2827421937901907E-2</v>
      </c>
      <c r="AB6" s="3">
        <f t="shared" si="10"/>
        <v>7.4315060840148498E-3</v>
      </c>
      <c r="AC6" s="3">
        <f t="shared" si="10"/>
        <v>5.0909834100377671E-3</v>
      </c>
      <c r="AD6" s="3">
        <f t="shared" si="10"/>
        <v>3.7305410873102393E-2</v>
      </c>
    </row>
    <row r="7" spans="2:32" x14ac:dyDescent="0.3">
      <c r="B7">
        <v>6</v>
      </c>
      <c r="C7">
        <v>36</v>
      </c>
      <c r="D7">
        <v>0.92349999999999999</v>
      </c>
      <c r="E7">
        <v>1.1741055285290458</v>
      </c>
      <c r="F7">
        <v>0.97097745622880716</v>
      </c>
      <c r="G7">
        <v>1.1449444558408706</v>
      </c>
      <c r="H7">
        <v>0.95110344125474811</v>
      </c>
      <c r="I7">
        <f t="shared" si="3"/>
        <v>36.293379352471511</v>
      </c>
      <c r="J7">
        <f t="shared" si="0"/>
        <v>36.020408163265309</v>
      </c>
      <c r="K7">
        <f t="shared" si="4"/>
        <v>36</v>
      </c>
      <c r="L7">
        <f t="shared" si="1"/>
        <v>0.95116158977515564</v>
      </c>
      <c r="M7">
        <f t="shared" si="5"/>
        <v>1.0081494264575419</v>
      </c>
      <c r="N7">
        <f t="shared" si="6"/>
        <v>1.0005668934240364</v>
      </c>
      <c r="O7">
        <f t="shared" si="7"/>
        <v>1.0299529938009264</v>
      </c>
      <c r="P7" s="2"/>
    </row>
    <row r="8" spans="2:32" ht="23.5" customHeight="1" x14ac:dyDescent="0.4">
      <c r="B8">
        <v>6</v>
      </c>
      <c r="C8">
        <v>36</v>
      </c>
      <c r="D8">
        <v>0.96939299999999995</v>
      </c>
      <c r="E8">
        <v>1.2783533424753593</v>
      </c>
      <c r="F8">
        <v>1.0571897043985437</v>
      </c>
      <c r="G8">
        <v>1.1975246650864588</v>
      </c>
      <c r="H8">
        <v>0.91695274364358947</v>
      </c>
      <c r="I8">
        <f t="shared" si="3"/>
        <v>36.498283538138466</v>
      </c>
      <c r="J8">
        <f t="shared" si="0"/>
        <v>36.020408163265309</v>
      </c>
      <c r="K8">
        <f t="shared" si="4"/>
        <v>36</v>
      </c>
      <c r="L8">
        <f t="shared" si="1"/>
        <v>1.0356144043087749</v>
      </c>
      <c r="M8">
        <f t="shared" si="5"/>
        <v>1.0138412093927351</v>
      </c>
      <c r="N8">
        <f t="shared" si="6"/>
        <v>1.0005668934240364</v>
      </c>
      <c r="O8">
        <f t="shared" si="7"/>
        <v>1.0683122369449491</v>
      </c>
      <c r="Q8" s="2" t="s">
        <v>9</v>
      </c>
      <c r="R8" s="21" t="s">
        <v>12</v>
      </c>
      <c r="S8" s="22" t="s">
        <v>18</v>
      </c>
      <c r="T8" s="22" t="s">
        <v>2</v>
      </c>
      <c r="U8" s="22" t="s">
        <v>3</v>
      </c>
      <c r="V8" s="22" t="s">
        <v>0</v>
      </c>
      <c r="W8" s="22" t="s">
        <v>19</v>
      </c>
      <c r="X8" s="22" t="s">
        <v>13</v>
      </c>
      <c r="Y8" s="22" t="s">
        <v>14</v>
      </c>
      <c r="Z8" s="21" t="s">
        <v>11</v>
      </c>
      <c r="AA8" s="22" t="s">
        <v>8</v>
      </c>
      <c r="AB8" s="22" t="s">
        <v>15</v>
      </c>
      <c r="AC8" s="22" t="s">
        <v>16</v>
      </c>
      <c r="AD8" s="22" t="s">
        <v>17</v>
      </c>
      <c r="AE8" s="9" t="s">
        <v>22</v>
      </c>
    </row>
    <row r="9" spans="2:32" x14ac:dyDescent="0.3">
      <c r="B9">
        <v>6</v>
      </c>
      <c r="C9">
        <v>36</v>
      </c>
      <c r="D9">
        <v>0.91427999999999998</v>
      </c>
      <c r="E9">
        <v>1.1612383029602014</v>
      </c>
      <c r="F9">
        <v>0.96033634633878628</v>
      </c>
      <c r="G9">
        <v>1.0386648866585892</v>
      </c>
      <c r="H9">
        <v>0.95204144202770957</v>
      </c>
      <c r="I9">
        <f t="shared" si="3"/>
        <v>36.287751347833741</v>
      </c>
      <c r="J9">
        <f t="shared" si="0"/>
        <v>36.020408163265309</v>
      </c>
      <c r="K9">
        <f t="shared" si="4"/>
        <v>36</v>
      </c>
      <c r="L9">
        <f t="shared" si="1"/>
        <v>0.94073764539309435</v>
      </c>
      <c r="M9">
        <f t="shared" si="5"/>
        <v>1.0079930929953818</v>
      </c>
      <c r="N9">
        <f t="shared" si="6"/>
        <v>1.0005668934240364</v>
      </c>
      <c r="O9">
        <f t="shared" si="7"/>
        <v>1.0289382305126378</v>
      </c>
      <c r="P9" s="2">
        <v>5</v>
      </c>
      <c r="Q9">
        <f>COUNTIF(B3:B198,"=5")</f>
        <v>2</v>
      </c>
      <c r="R9" s="3">
        <f t="shared" ref="R9:AD9" si="11">AVERAGE(C3:C16)</f>
        <v>35.428571428571431</v>
      </c>
      <c r="S9" s="3">
        <f t="shared" si="11"/>
        <v>0.8684262857142856</v>
      </c>
      <c r="T9" s="3">
        <f t="shared" si="11"/>
        <v>1.1220000705453845</v>
      </c>
      <c r="U9" s="3">
        <f t="shared" si="11"/>
        <v>0.91658247259342074</v>
      </c>
      <c r="V9" s="3">
        <f t="shared" si="11"/>
        <v>1.1570253707510394</v>
      </c>
      <c r="W9" s="3">
        <f t="shared" si="11"/>
        <v>0.94819076687019421</v>
      </c>
      <c r="X9" s="3">
        <f t="shared" si="11"/>
        <v>35.61802597844099</v>
      </c>
      <c r="Y9" s="3">
        <f t="shared" si="11"/>
        <v>35.332578794155452</v>
      </c>
      <c r="Z9" s="3">
        <f t="shared" si="11"/>
        <v>34.428571428571431</v>
      </c>
      <c r="AA9" s="3">
        <f t="shared" si="11"/>
        <v>0.89787670784661422</v>
      </c>
      <c r="AB9" s="3">
        <f t="shared" si="11"/>
        <v>1.0049452633938027</v>
      </c>
      <c r="AC9" s="3">
        <f t="shared" si="11"/>
        <v>0.99693949159335404</v>
      </c>
      <c r="AD9" s="3">
        <f t="shared" si="11"/>
        <v>1.0350316995588014</v>
      </c>
      <c r="AE9" s="3">
        <f>AE$5/P9</f>
        <v>4.0816326530617175E-3</v>
      </c>
      <c r="AF9" s="3">
        <f>W9+AE9</f>
        <v>0.95227239952325593</v>
      </c>
    </row>
    <row r="10" spans="2:32" x14ac:dyDescent="0.3">
      <c r="B10">
        <v>6</v>
      </c>
      <c r="C10">
        <v>36</v>
      </c>
      <c r="D10">
        <v>0.91212499999999996</v>
      </c>
      <c r="E10">
        <v>1.1612677638277618</v>
      </c>
      <c r="F10">
        <v>0.96036071028014158</v>
      </c>
      <c r="G10">
        <v>1.1576760937387458</v>
      </c>
      <c r="H10">
        <v>0.94977334061691154</v>
      </c>
      <c r="I10">
        <f t="shared" si="3"/>
        <v>36.301359956298533</v>
      </c>
      <c r="J10">
        <f t="shared" si="0"/>
        <v>36.020408163265309</v>
      </c>
      <c r="K10">
        <f t="shared" si="4"/>
        <v>36</v>
      </c>
      <c r="L10">
        <f t="shared" si="1"/>
        <v>0.94076151211115677</v>
      </c>
      <c r="M10">
        <f t="shared" si="5"/>
        <v>1.0083711098971815</v>
      </c>
      <c r="N10">
        <f t="shared" si="6"/>
        <v>1.0005668934240364</v>
      </c>
      <c r="O10">
        <f t="shared" si="7"/>
        <v>1.0313953812373926</v>
      </c>
      <c r="P10" s="2">
        <v>6</v>
      </c>
      <c r="Q10">
        <f>COUNTIF(B3:B199,"=6")</f>
        <v>192</v>
      </c>
      <c r="R10" s="3">
        <f t="shared" ref="R10:AD10" si="12">AVERAGE(C17:C184)</f>
        <v>36.017857142857146</v>
      </c>
      <c r="S10" s="3">
        <f t="shared" si="12"/>
        <v>0.86308234523809568</v>
      </c>
      <c r="T10" s="3">
        <f t="shared" si="12"/>
        <v>1.0916159023330507</v>
      </c>
      <c r="U10" s="3">
        <f t="shared" si="12"/>
        <v>0.90275908448721565</v>
      </c>
      <c r="V10" s="3">
        <f t="shared" si="12"/>
        <v>1.1520867835750581</v>
      </c>
      <c r="W10" s="3">
        <f t="shared" si="12"/>
        <v>0.95552384428678128</v>
      </c>
      <c r="X10" s="3">
        <f t="shared" si="12"/>
        <v>36.266856934279303</v>
      </c>
      <c r="Y10" s="3">
        <f t="shared" si="12"/>
        <v>36.020408163265451</v>
      </c>
      <c r="Z10" s="3">
        <f t="shared" si="12"/>
        <v>36</v>
      </c>
      <c r="AA10" s="3">
        <f t="shared" si="12"/>
        <v>0.88433542970176027</v>
      </c>
      <c r="AB10" s="3">
        <f t="shared" si="12"/>
        <v>1.0069346175700344</v>
      </c>
      <c r="AC10" s="3">
        <f t="shared" si="12"/>
        <v>1.0000931924219094</v>
      </c>
      <c r="AD10" s="3">
        <f t="shared" si="12"/>
        <v>1.0261967866993638</v>
      </c>
      <c r="AE10" s="3">
        <f>AE$5/P10</f>
        <v>3.4013605442180981E-3</v>
      </c>
      <c r="AF10" s="3">
        <f>W10+AE10</f>
        <v>0.95892520483099941</v>
      </c>
    </row>
    <row r="11" spans="2:32" x14ac:dyDescent="0.3">
      <c r="B11">
        <v>6</v>
      </c>
      <c r="C11">
        <v>36</v>
      </c>
      <c r="D11">
        <v>0.75409199999999998</v>
      </c>
      <c r="E11">
        <v>1.082580653347134</v>
      </c>
      <c r="F11">
        <v>0.89528699372231613</v>
      </c>
      <c r="G11">
        <v>1.2101105066590709</v>
      </c>
      <c r="H11">
        <v>0.84229080204184281</v>
      </c>
      <c r="I11">
        <f t="shared" si="3"/>
        <v>36.946255187748946</v>
      </c>
      <c r="J11">
        <f t="shared" si="0"/>
        <v>36.020408163265309</v>
      </c>
      <c r="K11">
        <f t="shared" si="4"/>
        <v>36</v>
      </c>
      <c r="L11">
        <f t="shared" si="1"/>
        <v>0.87701583058512378</v>
      </c>
      <c r="M11">
        <f t="shared" si="5"/>
        <v>1.0262848663263595</v>
      </c>
      <c r="N11">
        <f t="shared" si="6"/>
        <v>1.0005668934240364</v>
      </c>
      <c r="O11">
        <f t="shared" si="7"/>
        <v>1.1630090633306331</v>
      </c>
      <c r="P11" s="2">
        <v>7</v>
      </c>
      <c r="Q11">
        <f>COUNTIF(B3:B200,"=7")</f>
        <v>2</v>
      </c>
      <c r="R11" s="3">
        <f t="shared" ref="R11:AD11" si="13">AVERAGE(C185:C198)</f>
        <v>36.714285714285715</v>
      </c>
      <c r="S11" s="3">
        <f t="shared" si="13"/>
        <v>0.87967035714285724</v>
      </c>
      <c r="T11" s="3">
        <f t="shared" si="13"/>
        <v>1.1464141402292924</v>
      </c>
      <c r="U11" s="3">
        <f t="shared" si="13"/>
        <v>0.95555645207854834</v>
      </c>
      <c r="V11" s="3">
        <f t="shared" si="13"/>
        <v>1.1529377599293515</v>
      </c>
      <c r="W11" s="3">
        <f t="shared" si="13"/>
        <v>0.92261170309782847</v>
      </c>
      <c r="X11" s="3">
        <f t="shared" si="13"/>
        <v>37.157207804731854</v>
      </c>
      <c r="Y11" s="3">
        <f t="shared" si="13"/>
        <v>36.697021739193019</v>
      </c>
      <c r="Z11" s="3">
        <f t="shared" si="13"/>
        <v>37.857142857142854</v>
      </c>
      <c r="AA11" s="3">
        <f t="shared" si="13"/>
        <v>0.93605529999531034</v>
      </c>
      <c r="AB11" s="3">
        <f t="shared" si="13"/>
        <v>1.0120453324806185</v>
      </c>
      <c r="AC11" s="3">
        <f t="shared" si="13"/>
        <v>0.9996381845891017</v>
      </c>
      <c r="AD11" s="3">
        <f t="shared" si="13"/>
        <v>1.064596245582963</v>
      </c>
      <c r="AE11" s="3">
        <f>AE$5/P11</f>
        <v>2.9154518950440839E-3</v>
      </c>
      <c r="AF11" s="3">
        <f>W11+AE11</f>
        <v>0.92552715499287252</v>
      </c>
    </row>
    <row r="12" spans="2:32" x14ac:dyDescent="0.3">
      <c r="B12">
        <v>6</v>
      </c>
      <c r="C12">
        <v>36</v>
      </c>
      <c r="D12">
        <v>0.856819</v>
      </c>
      <c r="E12">
        <v>1.157560543521577</v>
      </c>
      <c r="F12">
        <v>0.95729486376540029</v>
      </c>
      <c r="G12">
        <v>1.291210745475607</v>
      </c>
      <c r="H12">
        <v>0.89504188566290743</v>
      </c>
      <c r="I12">
        <f t="shared" si="3"/>
        <v>36.629748686022552</v>
      </c>
      <c r="J12">
        <f t="shared" si="0"/>
        <v>36.020408163265309</v>
      </c>
      <c r="K12">
        <f t="shared" si="4"/>
        <v>36</v>
      </c>
      <c r="L12">
        <f t="shared" si="1"/>
        <v>0.93775823389263468</v>
      </c>
      <c r="M12">
        <f t="shared" si="5"/>
        <v>1.0174930190561819</v>
      </c>
      <c r="N12">
        <f t="shared" si="6"/>
        <v>1.0005668934240364</v>
      </c>
      <c r="O12">
        <f t="shared" si="7"/>
        <v>1.0944647981576443</v>
      </c>
    </row>
    <row r="13" spans="2:32" x14ac:dyDescent="0.3">
      <c r="B13">
        <v>6</v>
      </c>
      <c r="C13">
        <v>36</v>
      </c>
      <c r="D13">
        <v>0.852352</v>
      </c>
      <c r="E13">
        <v>1.062062933383862</v>
      </c>
      <c r="F13">
        <v>0.87831897589642949</v>
      </c>
      <c r="G13">
        <v>1.2230935033948394</v>
      </c>
      <c r="H13">
        <v>0.97043559730685869</v>
      </c>
      <c r="I13">
        <f t="shared" si="3"/>
        <v>36.177386416158846</v>
      </c>
      <c r="J13">
        <f t="shared" si="0"/>
        <v>36.020408163265309</v>
      </c>
      <c r="K13">
        <f t="shared" si="4"/>
        <v>36</v>
      </c>
      <c r="L13">
        <f t="shared" si="1"/>
        <v>0.86039409883731655</v>
      </c>
      <c r="M13">
        <f t="shared" si="5"/>
        <v>1.0049274004488569</v>
      </c>
      <c r="N13">
        <f t="shared" si="6"/>
        <v>1.0005668934240364</v>
      </c>
      <c r="O13">
        <f t="shared" si="7"/>
        <v>1.0094351850377739</v>
      </c>
    </row>
    <row r="14" spans="2:32" x14ac:dyDescent="0.3">
      <c r="B14">
        <v>6</v>
      </c>
      <c r="C14">
        <v>36</v>
      </c>
      <c r="D14">
        <v>0.83444399999999996</v>
      </c>
      <c r="E14">
        <v>1.0259129592184479</v>
      </c>
      <c r="F14">
        <v>0.84842318790721327</v>
      </c>
      <c r="G14">
        <v>1.1467393249562672</v>
      </c>
      <c r="H14">
        <v>0.98352333115541613</v>
      </c>
      <c r="I14">
        <f t="shared" si="3"/>
        <v>36.098860013067501</v>
      </c>
      <c r="J14">
        <f t="shared" si="0"/>
        <v>36.020408163265309</v>
      </c>
      <c r="K14">
        <f t="shared" si="4"/>
        <v>36</v>
      </c>
      <c r="L14">
        <f t="shared" si="1"/>
        <v>0.83110842897032933</v>
      </c>
      <c r="M14">
        <f t="shared" si="5"/>
        <v>1.0027461114740972</v>
      </c>
      <c r="N14">
        <f t="shared" si="6"/>
        <v>1.0005668934240364</v>
      </c>
      <c r="O14">
        <f t="shared" si="7"/>
        <v>0.99600264244254777</v>
      </c>
    </row>
    <row r="15" spans="2:32" x14ac:dyDescent="0.3">
      <c r="B15">
        <v>6</v>
      </c>
      <c r="C15">
        <v>36</v>
      </c>
      <c r="D15">
        <v>0.90040200000000004</v>
      </c>
      <c r="E15">
        <v>1.0933996261556367</v>
      </c>
      <c r="F15">
        <v>0.90423421221448141</v>
      </c>
      <c r="G15">
        <v>1.1485604250874244</v>
      </c>
      <c r="H15">
        <v>0.99576192521504325</v>
      </c>
      <c r="I15">
        <f t="shared" si="3"/>
        <v>36.025428448709739</v>
      </c>
      <c r="J15">
        <f t="shared" si="0"/>
        <v>36.020408163265309</v>
      </c>
      <c r="K15">
        <f t="shared" si="4"/>
        <v>36</v>
      </c>
      <c r="L15">
        <f t="shared" si="1"/>
        <v>0.88578045278153061</v>
      </c>
      <c r="M15">
        <f t="shared" si="5"/>
        <v>1.0007063457974927</v>
      </c>
      <c r="N15">
        <f t="shared" si="6"/>
        <v>1.0005668934240364</v>
      </c>
      <c r="O15">
        <f t="shared" si="7"/>
        <v>0.9837610898038105</v>
      </c>
    </row>
    <row r="16" spans="2:32" x14ac:dyDescent="0.3">
      <c r="B16">
        <v>6</v>
      </c>
      <c r="C16">
        <v>36</v>
      </c>
      <c r="D16">
        <v>0.92651499999999998</v>
      </c>
      <c r="E16">
        <v>1.1377369364168428</v>
      </c>
      <c r="F16">
        <v>0.94090087265290745</v>
      </c>
      <c r="G16">
        <v>1.1284289450685661</v>
      </c>
      <c r="H16">
        <v>0.98471053320171131</v>
      </c>
      <c r="I16">
        <f t="shared" si="3"/>
        <v>36.091736800789732</v>
      </c>
      <c r="J16">
        <f t="shared" si="0"/>
        <v>36.020408163265309</v>
      </c>
      <c r="K16">
        <f t="shared" si="4"/>
        <v>36</v>
      </c>
      <c r="L16">
        <f t="shared" si="1"/>
        <v>0.92169881402733556</v>
      </c>
      <c r="M16">
        <f t="shared" si="5"/>
        <v>1.0025482444663814</v>
      </c>
      <c r="N16">
        <f t="shared" si="6"/>
        <v>1.0005668934240364</v>
      </c>
      <c r="O16">
        <f t="shared" si="7"/>
        <v>0.99480182622767632</v>
      </c>
    </row>
    <row r="17" spans="2:15" x14ac:dyDescent="0.3">
      <c r="B17">
        <v>6</v>
      </c>
      <c r="C17">
        <v>36</v>
      </c>
      <c r="D17">
        <v>0.90300899999999995</v>
      </c>
      <c r="E17">
        <v>1.1057883080564028</v>
      </c>
      <c r="F17">
        <v>0.91447956967660327</v>
      </c>
      <c r="G17">
        <v>1.4235516730430753</v>
      </c>
      <c r="H17">
        <v>0.98745672395867767</v>
      </c>
      <c r="I17">
        <f t="shared" si="3"/>
        <v>36.075259656247937</v>
      </c>
      <c r="J17">
        <f t="shared" si="0"/>
        <v>36.020408163265309</v>
      </c>
      <c r="K17">
        <f t="shared" si="4"/>
        <v>36</v>
      </c>
      <c r="L17">
        <f t="shared" si="1"/>
        <v>0.89581672131585399</v>
      </c>
      <c r="M17">
        <f t="shared" si="5"/>
        <v>1.0020905460068872</v>
      </c>
      <c r="N17">
        <f t="shared" si="6"/>
        <v>1.0005668934240364</v>
      </c>
      <c r="O17">
        <f t="shared" si="7"/>
        <v>0.99203520819377666</v>
      </c>
    </row>
    <row r="18" spans="2:15" x14ac:dyDescent="0.3">
      <c r="B18">
        <v>6</v>
      </c>
      <c r="C18">
        <v>36</v>
      </c>
      <c r="D18">
        <v>0.99270899999999995</v>
      </c>
      <c r="E18">
        <v>1.2556896917428946</v>
      </c>
      <c r="F18">
        <v>1.0384470161117108</v>
      </c>
      <c r="G18">
        <v>1.3375458151530075</v>
      </c>
      <c r="H18">
        <v>0.95595536854353047</v>
      </c>
      <c r="I18">
        <f t="shared" si="3"/>
        <v>36.26426778873882</v>
      </c>
      <c r="J18">
        <f t="shared" si="0"/>
        <v>36.020408163265309</v>
      </c>
      <c r="K18">
        <f t="shared" si="4"/>
        <v>36</v>
      </c>
      <c r="L18">
        <f t="shared" si="1"/>
        <v>1.0172542198645305</v>
      </c>
      <c r="M18">
        <f t="shared" si="5"/>
        <v>1.0073407719094116</v>
      </c>
      <c r="N18">
        <f t="shared" si="6"/>
        <v>1.0005668934240364</v>
      </c>
      <c r="O18">
        <f t="shared" si="7"/>
        <v>1.024725493437181</v>
      </c>
    </row>
    <row r="19" spans="2:15" x14ac:dyDescent="0.3">
      <c r="B19">
        <v>6</v>
      </c>
      <c r="C19">
        <v>36</v>
      </c>
      <c r="D19">
        <v>0.83033800000000002</v>
      </c>
      <c r="E19">
        <v>1.0299639108202008</v>
      </c>
      <c r="F19">
        <v>0.85177329791521561</v>
      </c>
      <c r="G19">
        <v>1.0395979623529989</v>
      </c>
      <c r="H19">
        <v>0.97483450353787771</v>
      </c>
      <c r="I19">
        <f t="shared" si="3"/>
        <v>36.150992978772734</v>
      </c>
      <c r="J19">
        <f t="shared" si="0"/>
        <v>36.020408163265309</v>
      </c>
      <c r="K19">
        <f t="shared" si="4"/>
        <v>36</v>
      </c>
      <c r="L19">
        <f t="shared" si="1"/>
        <v>0.83439016938633159</v>
      </c>
      <c r="M19">
        <f t="shared" si="5"/>
        <v>1.0041942494103537</v>
      </c>
      <c r="N19">
        <f t="shared" si="6"/>
        <v>1.0005668934240364</v>
      </c>
      <c r="O19">
        <f t="shared" si="7"/>
        <v>1.0048801444548263</v>
      </c>
    </row>
    <row r="20" spans="2:15" x14ac:dyDescent="0.3">
      <c r="B20">
        <v>6</v>
      </c>
      <c r="C20">
        <v>36</v>
      </c>
      <c r="D20">
        <v>0.86446100000000003</v>
      </c>
      <c r="E20">
        <v>1.1362084992426389</v>
      </c>
      <c r="F20">
        <v>0.93963686528444412</v>
      </c>
      <c r="G20">
        <v>1.0453672750443859</v>
      </c>
      <c r="H20">
        <v>0.91999476812599612</v>
      </c>
      <c r="I20">
        <f t="shared" si="3"/>
        <v>36.480031391244026</v>
      </c>
      <c r="J20">
        <f t="shared" si="0"/>
        <v>36.020408163265309</v>
      </c>
      <c r="K20">
        <f t="shared" si="4"/>
        <v>36</v>
      </c>
      <c r="L20">
        <f t="shared" si="1"/>
        <v>0.92046060272761643</v>
      </c>
      <c r="M20">
        <f t="shared" si="5"/>
        <v>1.013334205312334</v>
      </c>
      <c r="N20">
        <f t="shared" si="6"/>
        <v>1.0005668934240364</v>
      </c>
      <c r="O20">
        <f t="shared" si="7"/>
        <v>1.0647797907917378</v>
      </c>
    </row>
    <row r="21" spans="2:15" x14ac:dyDescent="0.3">
      <c r="B21">
        <v>6</v>
      </c>
      <c r="C21">
        <v>36</v>
      </c>
      <c r="D21">
        <v>0.91575899999999999</v>
      </c>
      <c r="E21">
        <v>1.1348751610043319</v>
      </c>
      <c r="F21">
        <v>0.93853420343722016</v>
      </c>
      <c r="G21">
        <v>1.0839034267966736</v>
      </c>
      <c r="H21">
        <v>0.97573321957387393</v>
      </c>
      <c r="I21">
        <f t="shared" si="3"/>
        <v>36.145600682556754</v>
      </c>
      <c r="J21">
        <f t="shared" si="0"/>
        <v>36.020408163265309</v>
      </c>
      <c r="K21">
        <f t="shared" si="4"/>
        <v>36</v>
      </c>
      <c r="L21">
        <f t="shared" si="1"/>
        <v>0.91938044418339704</v>
      </c>
      <c r="M21">
        <f t="shared" si="5"/>
        <v>1.0040444634043544</v>
      </c>
      <c r="N21">
        <f t="shared" si="6"/>
        <v>1.0005668934240364</v>
      </c>
      <c r="O21">
        <f t="shared" si="7"/>
        <v>1.0039545821372184</v>
      </c>
    </row>
    <row r="22" spans="2:15" x14ac:dyDescent="0.3">
      <c r="B22">
        <v>6</v>
      </c>
      <c r="C22">
        <v>36</v>
      </c>
      <c r="D22">
        <v>0.73502400000000001</v>
      </c>
      <c r="E22">
        <v>0.9069965672489434</v>
      </c>
      <c r="F22">
        <v>0.75008012335907548</v>
      </c>
      <c r="G22">
        <v>1.1486427968049848</v>
      </c>
      <c r="H22">
        <v>0.97992731324268423</v>
      </c>
      <c r="I22">
        <f t="shared" si="3"/>
        <v>36.120436120543893</v>
      </c>
      <c r="J22">
        <f t="shared" si="0"/>
        <v>36.020408163265309</v>
      </c>
      <c r="K22">
        <f t="shared" si="4"/>
        <v>36</v>
      </c>
      <c r="L22">
        <f t="shared" si="1"/>
        <v>0.73477236573950067</v>
      </c>
      <c r="M22">
        <f t="shared" si="5"/>
        <v>1.0033454477928858</v>
      </c>
      <c r="N22">
        <f t="shared" si="6"/>
        <v>1.0005668934240364</v>
      </c>
      <c r="O22">
        <f t="shared" si="7"/>
        <v>0.99965765164062759</v>
      </c>
    </row>
    <row r="23" spans="2:15" x14ac:dyDescent="0.3">
      <c r="B23">
        <v>6</v>
      </c>
      <c r="C23">
        <v>36</v>
      </c>
      <c r="D23">
        <v>0.75870899999999997</v>
      </c>
      <c r="E23">
        <v>0.97015493396317132</v>
      </c>
      <c r="F23">
        <v>0.80231167219487531</v>
      </c>
      <c r="G23">
        <v>1.237643942383208</v>
      </c>
      <c r="H23">
        <v>0.9456536982995748</v>
      </c>
      <c r="I23">
        <f t="shared" si="3"/>
        <v>36.326077810202548</v>
      </c>
      <c r="J23">
        <f t="shared" si="0"/>
        <v>36.020408163265309</v>
      </c>
      <c r="K23">
        <f t="shared" si="4"/>
        <v>36</v>
      </c>
      <c r="L23">
        <f t="shared" si="1"/>
        <v>0.78593796459905951</v>
      </c>
      <c r="M23">
        <f t="shared" si="5"/>
        <v>1.0090577169500707</v>
      </c>
      <c r="N23">
        <f t="shared" si="6"/>
        <v>1.0005668934240364</v>
      </c>
      <c r="O23">
        <f t="shared" si="7"/>
        <v>1.035888548309114</v>
      </c>
    </row>
    <row r="24" spans="2:15" x14ac:dyDescent="0.3">
      <c r="B24">
        <v>6</v>
      </c>
      <c r="C24">
        <v>36</v>
      </c>
      <c r="D24">
        <v>0.81552400000000003</v>
      </c>
      <c r="E24">
        <v>1.0627412989775256</v>
      </c>
      <c r="F24">
        <v>0.87887997972659937</v>
      </c>
      <c r="G24">
        <v>1.1912145614439693</v>
      </c>
      <c r="H24">
        <v>0.92791281951113735</v>
      </c>
      <c r="I24">
        <f t="shared" si="3"/>
        <v>36.432523082933173</v>
      </c>
      <c r="J24">
        <f t="shared" si="0"/>
        <v>36.020408163265309</v>
      </c>
      <c r="K24">
        <f t="shared" si="4"/>
        <v>36</v>
      </c>
      <c r="L24">
        <f t="shared" si="1"/>
        <v>0.8609436536097278</v>
      </c>
      <c r="M24">
        <f t="shared" si="5"/>
        <v>1.0120145300814771</v>
      </c>
      <c r="N24">
        <f t="shared" si="6"/>
        <v>1.0005668934240364</v>
      </c>
      <c r="O24">
        <f t="shared" si="7"/>
        <v>1.0556938282744932</v>
      </c>
    </row>
    <row r="25" spans="2:15" x14ac:dyDescent="0.3">
      <c r="B25">
        <v>6</v>
      </c>
      <c r="C25">
        <v>36</v>
      </c>
      <c r="D25">
        <v>0.71672100000000005</v>
      </c>
      <c r="E25">
        <v>0.91037878977299769</v>
      </c>
      <c r="F25">
        <v>0.75287719887146187</v>
      </c>
      <c r="G25">
        <v>1.2616249057400599</v>
      </c>
      <c r="H25">
        <v>0.95197596775987003</v>
      </c>
      <c r="I25">
        <f t="shared" si="3"/>
        <v>36.288144193440779</v>
      </c>
      <c r="J25">
        <f t="shared" si="0"/>
        <v>36.020408163265309</v>
      </c>
      <c r="K25">
        <f t="shared" si="4"/>
        <v>36</v>
      </c>
      <c r="L25">
        <f t="shared" si="1"/>
        <v>0.73751235807816484</v>
      </c>
      <c r="M25">
        <f t="shared" si="5"/>
        <v>1.008004005373355</v>
      </c>
      <c r="N25">
        <f t="shared" si="6"/>
        <v>1.0005668934240364</v>
      </c>
      <c r="O25">
        <f t="shared" si="7"/>
        <v>1.029008998031542</v>
      </c>
    </row>
    <row r="26" spans="2:15" x14ac:dyDescent="0.3">
      <c r="B26">
        <v>6</v>
      </c>
      <c r="C26">
        <v>36</v>
      </c>
      <c r="D26">
        <v>0.79908299999999999</v>
      </c>
      <c r="E26">
        <v>1.0605372043752457</v>
      </c>
      <c r="F26">
        <v>0.87705720816287935</v>
      </c>
      <c r="G26">
        <v>1.2023706218928663</v>
      </c>
      <c r="H26">
        <v>0.91109564183822467</v>
      </c>
      <c r="I26">
        <f t="shared" si="3"/>
        <v>36.533426148970655</v>
      </c>
      <c r="J26">
        <f t="shared" si="0"/>
        <v>36.020408163265309</v>
      </c>
      <c r="K26">
        <f t="shared" si="4"/>
        <v>36</v>
      </c>
      <c r="L26">
        <f t="shared" si="1"/>
        <v>0.85915808146567563</v>
      </c>
      <c r="M26">
        <f t="shared" si="5"/>
        <v>1.0148173930269626</v>
      </c>
      <c r="N26">
        <f t="shared" si="6"/>
        <v>1.0005668934240364</v>
      </c>
      <c r="O26">
        <f t="shared" si="7"/>
        <v>1.0751800269379721</v>
      </c>
    </row>
    <row r="27" spans="2:15" x14ac:dyDescent="0.3">
      <c r="B27">
        <v>6</v>
      </c>
      <c r="C27">
        <v>36</v>
      </c>
      <c r="D27">
        <v>0.95022300000000004</v>
      </c>
      <c r="E27">
        <v>1.1956215212402981</v>
      </c>
      <c r="F27">
        <v>0.98877103897190455</v>
      </c>
      <c r="G27">
        <v>1.1801659846173056</v>
      </c>
      <c r="H27">
        <v>0.96101419089702944</v>
      </c>
      <c r="I27">
        <f t="shared" si="3"/>
        <v>36.233914854617822</v>
      </c>
      <c r="J27">
        <f t="shared" si="0"/>
        <v>36.020408163265309</v>
      </c>
      <c r="K27">
        <f t="shared" si="4"/>
        <v>36</v>
      </c>
      <c r="L27">
        <f t="shared" si="1"/>
        <v>0.96859203817655715</v>
      </c>
      <c r="M27">
        <f t="shared" si="5"/>
        <v>1.006497634850495</v>
      </c>
      <c r="N27">
        <f t="shared" si="6"/>
        <v>1.0005668934240364</v>
      </c>
      <c r="O27">
        <f t="shared" si="7"/>
        <v>1.019331291893121</v>
      </c>
    </row>
    <row r="28" spans="2:15" x14ac:dyDescent="0.3">
      <c r="B28">
        <v>6</v>
      </c>
      <c r="C28">
        <v>36</v>
      </c>
      <c r="D28">
        <v>0.83553500000000003</v>
      </c>
      <c r="E28">
        <v>1.0621218464334528</v>
      </c>
      <c r="F28">
        <v>0.87836769659626457</v>
      </c>
      <c r="G28">
        <v>1.0661221980497935</v>
      </c>
      <c r="H28">
        <v>0.95123602932775853</v>
      </c>
      <c r="I28">
        <f t="shared" si="3"/>
        <v>36.29258382403345</v>
      </c>
      <c r="J28">
        <f t="shared" si="0"/>
        <v>36.020408163265309</v>
      </c>
      <c r="K28">
        <f t="shared" si="4"/>
        <v>36</v>
      </c>
      <c r="L28">
        <f t="shared" si="1"/>
        <v>0.86044182523715496</v>
      </c>
      <c r="M28">
        <f t="shared" si="5"/>
        <v>1.0081273284453736</v>
      </c>
      <c r="N28">
        <f t="shared" si="6"/>
        <v>1.0005668934240364</v>
      </c>
      <c r="O28">
        <f t="shared" si="7"/>
        <v>1.0298094337605905</v>
      </c>
    </row>
    <row r="29" spans="2:15" x14ac:dyDescent="0.3">
      <c r="B29">
        <v>6</v>
      </c>
      <c r="C29">
        <v>36</v>
      </c>
      <c r="D29">
        <v>0.75070000000000003</v>
      </c>
      <c r="E29">
        <v>0.95873165996030063</v>
      </c>
      <c r="F29">
        <v>0.79286470063772052</v>
      </c>
      <c r="G29">
        <v>1.1678523389101596</v>
      </c>
      <c r="H29">
        <v>0.94681980342446026</v>
      </c>
      <c r="I29">
        <f t="shared" si="3"/>
        <v>36.319081179453235</v>
      </c>
      <c r="J29">
        <f t="shared" si="0"/>
        <v>36.020408163265309</v>
      </c>
      <c r="K29">
        <f t="shared" si="4"/>
        <v>36</v>
      </c>
      <c r="L29">
        <f t="shared" si="1"/>
        <v>0.7766837883798059</v>
      </c>
      <c r="M29">
        <f t="shared" si="5"/>
        <v>1.0088633660959232</v>
      </c>
      <c r="N29">
        <f t="shared" si="6"/>
        <v>1.0005668934240364</v>
      </c>
      <c r="O29">
        <f t="shared" si="7"/>
        <v>1.0346127459435273</v>
      </c>
    </row>
    <row r="30" spans="2:15" x14ac:dyDescent="0.3">
      <c r="B30">
        <v>6</v>
      </c>
      <c r="C30">
        <v>36</v>
      </c>
      <c r="D30">
        <v>0.82124799999999998</v>
      </c>
      <c r="E30">
        <v>1.0232212007975821</v>
      </c>
      <c r="F30">
        <v>0.84619712161183591</v>
      </c>
      <c r="G30">
        <v>1.2730335663641634</v>
      </c>
      <c r="H30">
        <v>0.9705161823709435</v>
      </c>
      <c r="I30">
        <f t="shared" si="3"/>
        <v>36.176902905774341</v>
      </c>
      <c r="J30">
        <f t="shared" si="0"/>
        <v>36.020408163265309</v>
      </c>
      <c r="K30">
        <f t="shared" si="4"/>
        <v>36</v>
      </c>
      <c r="L30">
        <f t="shared" si="1"/>
        <v>0.82892779259934735</v>
      </c>
      <c r="M30">
        <f t="shared" si="5"/>
        <v>1.0049139696048428</v>
      </c>
      <c r="N30">
        <f t="shared" si="6"/>
        <v>1.0005668934240364</v>
      </c>
      <c r="O30">
        <f t="shared" si="7"/>
        <v>1.0093513684043642</v>
      </c>
    </row>
    <row r="31" spans="2:15" x14ac:dyDescent="0.3">
      <c r="B31">
        <v>6</v>
      </c>
      <c r="C31">
        <v>36</v>
      </c>
      <c r="D31">
        <v>0.774563</v>
      </c>
      <c r="E31">
        <v>1.0306720686841064</v>
      </c>
      <c r="F31">
        <v>0.85235893975455268</v>
      </c>
      <c r="G31">
        <v>1.2260409809999642</v>
      </c>
      <c r="H31">
        <v>0.90872866332937741</v>
      </c>
      <c r="I31">
        <f t="shared" si="3"/>
        <v>36.547628020023737</v>
      </c>
      <c r="J31">
        <f t="shared" si="0"/>
        <v>36.020408163265309</v>
      </c>
      <c r="K31">
        <f t="shared" si="4"/>
        <v>36</v>
      </c>
      <c r="L31">
        <f t="shared" si="1"/>
        <v>0.8349638593513965</v>
      </c>
      <c r="M31">
        <f t="shared" si="5"/>
        <v>1.0152118894451039</v>
      </c>
      <c r="N31">
        <f t="shared" si="6"/>
        <v>1.0005668934240364</v>
      </c>
      <c r="O31">
        <f t="shared" si="7"/>
        <v>1.0779805636873909</v>
      </c>
    </row>
    <row r="32" spans="2:15" x14ac:dyDescent="0.3">
      <c r="B32">
        <v>6</v>
      </c>
      <c r="C32">
        <v>36</v>
      </c>
      <c r="D32">
        <v>0.75348000000000004</v>
      </c>
      <c r="E32">
        <v>0.99621661272702233</v>
      </c>
      <c r="F32">
        <v>0.82386450704344261</v>
      </c>
      <c r="G32">
        <v>1.1283833657820042</v>
      </c>
      <c r="H32">
        <v>0.91456786104789534</v>
      </c>
      <c r="I32">
        <f t="shared" si="3"/>
        <v>36.512592833712631</v>
      </c>
      <c r="J32">
        <f t="shared" si="0"/>
        <v>36.020408163265309</v>
      </c>
      <c r="K32">
        <f t="shared" si="4"/>
        <v>36</v>
      </c>
      <c r="L32">
        <f t="shared" si="1"/>
        <v>0.80705094567520708</v>
      </c>
      <c r="M32">
        <f t="shared" si="5"/>
        <v>1.0142386898253508</v>
      </c>
      <c r="N32">
        <f t="shared" si="6"/>
        <v>1.0005668934240364</v>
      </c>
      <c r="O32">
        <f t="shared" si="7"/>
        <v>1.0710980326952368</v>
      </c>
    </row>
    <row r="33" spans="2:15" x14ac:dyDescent="0.3">
      <c r="B33">
        <v>6</v>
      </c>
      <c r="C33">
        <v>36</v>
      </c>
      <c r="D33">
        <v>0.89951700000000001</v>
      </c>
      <c r="E33">
        <v>1.1090718882291419</v>
      </c>
      <c r="F33">
        <v>0.91719506862110112</v>
      </c>
      <c r="G33">
        <v>1.1334680440198257</v>
      </c>
      <c r="H33">
        <v>0.98072594453906292</v>
      </c>
      <c r="I33">
        <f t="shared" si="3"/>
        <v>36.115644332765619</v>
      </c>
      <c r="J33">
        <f t="shared" si="0"/>
        <v>36.020408163265309</v>
      </c>
      <c r="K33">
        <f t="shared" si="4"/>
        <v>36</v>
      </c>
      <c r="L33">
        <f t="shared" si="1"/>
        <v>0.89847680191454582</v>
      </c>
      <c r="M33">
        <f t="shared" si="5"/>
        <v>1.0032123425768227</v>
      </c>
      <c r="N33">
        <f t="shared" si="6"/>
        <v>1.0005668934240364</v>
      </c>
      <c r="O33">
        <f t="shared" si="7"/>
        <v>0.99884360375017456</v>
      </c>
    </row>
    <row r="34" spans="2:15" x14ac:dyDescent="0.3">
      <c r="B34">
        <v>6</v>
      </c>
      <c r="C34">
        <v>36</v>
      </c>
      <c r="D34">
        <v>0.88049200000000005</v>
      </c>
      <c r="E34">
        <v>1.0820825700306187</v>
      </c>
      <c r="F34">
        <v>0.89487508213523259</v>
      </c>
      <c r="G34">
        <v>1.1132062446392941</v>
      </c>
      <c r="H34">
        <v>0.98392727384819623</v>
      </c>
      <c r="I34">
        <f t="shared" si="3"/>
        <v>36.096436356910822</v>
      </c>
      <c r="J34">
        <f t="shared" si="0"/>
        <v>36.020408163265309</v>
      </c>
      <c r="K34">
        <f t="shared" si="4"/>
        <v>36</v>
      </c>
      <c r="L34">
        <f t="shared" si="1"/>
        <v>0.87661232535696032</v>
      </c>
      <c r="M34">
        <f t="shared" si="5"/>
        <v>1.0026787876919672</v>
      </c>
      <c r="N34">
        <f t="shared" si="6"/>
        <v>1.0005668934240364</v>
      </c>
      <c r="O34">
        <f t="shared" si="7"/>
        <v>0.9955937423133433</v>
      </c>
    </row>
    <row r="35" spans="2:15" x14ac:dyDescent="0.3">
      <c r="B35">
        <v>6</v>
      </c>
      <c r="C35">
        <v>36</v>
      </c>
      <c r="D35">
        <v>0.93752100000000005</v>
      </c>
      <c r="E35">
        <v>1.1456264761931541</v>
      </c>
      <c r="F35">
        <v>0.94742546952829731</v>
      </c>
      <c r="G35">
        <v>1.1132624665032533</v>
      </c>
      <c r="H35">
        <v>0.98954591168714467</v>
      </c>
      <c r="I35">
        <f t="shared" si="3"/>
        <v>36.06272452987713</v>
      </c>
      <c r="J35">
        <f t="shared" ref="J35:J66" si="14">6*B35+(6-B35)*G35+AE$5</f>
        <v>36.020408163265309</v>
      </c>
      <c r="K35">
        <f t="shared" si="4"/>
        <v>36</v>
      </c>
      <c r="L35">
        <f t="shared" ref="L35:L66" si="15">F35*(1-AE$5)</f>
        <v>0.92809025586445215</v>
      </c>
      <c r="M35">
        <f t="shared" si="5"/>
        <v>1.0017423480521426</v>
      </c>
      <c r="N35">
        <f t="shared" si="6"/>
        <v>1.0005668934240364</v>
      </c>
      <c r="O35">
        <f t="shared" si="7"/>
        <v>0.98994076491561478</v>
      </c>
    </row>
    <row r="36" spans="2:15" x14ac:dyDescent="0.3">
      <c r="B36">
        <v>6</v>
      </c>
      <c r="C36">
        <v>36</v>
      </c>
      <c r="D36">
        <v>0.83456799999999998</v>
      </c>
      <c r="E36">
        <v>1.0190204547402388</v>
      </c>
      <c r="F36">
        <v>0.84272313258622222</v>
      </c>
      <c r="G36">
        <v>1.1669296168526855</v>
      </c>
      <c r="H36">
        <v>0.99032288034956972</v>
      </c>
      <c r="I36">
        <f t="shared" si="3"/>
        <v>36.05806271790258</v>
      </c>
      <c r="J36">
        <f t="shared" si="14"/>
        <v>36.020408163265309</v>
      </c>
      <c r="K36">
        <f t="shared" si="4"/>
        <v>36</v>
      </c>
      <c r="L36">
        <f t="shared" si="15"/>
        <v>0.82552470130895028</v>
      </c>
      <c r="M36">
        <f t="shared" si="5"/>
        <v>1.0016128532750717</v>
      </c>
      <c r="N36">
        <f t="shared" si="6"/>
        <v>1.0005668934240364</v>
      </c>
      <c r="O36">
        <f t="shared" si="7"/>
        <v>0.98916409604603861</v>
      </c>
    </row>
    <row r="37" spans="2:15" x14ac:dyDescent="0.3">
      <c r="B37">
        <v>6</v>
      </c>
      <c r="C37">
        <v>36</v>
      </c>
      <c r="D37">
        <v>1.028375</v>
      </c>
      <c r="E37">
        <v>1.3114453814738214</v>
      </c>
      <c r="F37">
        <v>1.0845566003609588</v>
      </c>
      <c r="G37">
        <v>1.1158435867155994</v>
      </c>
      <c r="H37">
        <v>0.94819855382166263</v>
      </c>
      <c r="I37">
        <f t="shared" si="3"/>
        <v>36.310808677070021</v>
      </c>
      <c r="J37">
        <f t="shared" si="14"/>
        <v>36.020408163265309</v>
      </c>
      <c r="K37">
        <f t="shared" si="4"/>
        <v>36</v>
      </c>
      <c r="L37">
        <f t="shared" si="15"/>
        <v>1.0624227921903242</v>
      </c>
      <c r="M37">
        <f t="shared" si="5"/>
        <v>1.0086335743630561</v>
      </c>
      <c r="N37">
        <f t="shared" si="6"/>
        <v>1.0005668934240364</v>
      </c>
      <c r="O37">
        <f t="shared" si="7"/>
        <v>1.0331083429588663</v>
      </c>
    </row>
    <row r="38" spans="2:15" x14ac:dyDescent="0.3">
      <c r="B38">
        <v>6</v>
      </c>
      <c r="C38">
        <v>36</v>
      </c>
      <c r="D38">
        <v>0.80091900000000005</v>
      </c>
      <c r="E38">
        <v>1.0409360342484797</v>
      </c>
      <c r="F38">
        <v>0.86084717095043251</v>
      </c>
      <c r="G38">
        <v>1.2445561463663841</v>
      </c>
      <c r="H38">
        <v>0.93038465714620655</v>
      </c>
      <c r="I38">
        <f t="shared" si="3"/>
        <v>36.417692057122764</v>
      </c>
      <c r="J38">
        <f t="shared" si="14"/>
        <v>36.020408163265309</v>
      </c>
      <c r="K38">
        <f t="shared" si="4"/>
        <v>36</v>
      </c>
      <c r="L38">
        <f t="shared" si="15"/>
        <v>0.84327886133919705</v>
      </c>
      <c r="M38">
        <f t="shared" si="5"/>
        <v>1.0116025571422991</v>
      </c>
      <c r="N38">
        <f t="shared" si="6"/>
        <v>1.0005668934240364</v>
      </c>
      <c r="O38">
        <f t="shared" si="7"/>
        <v>1.0528890703544267</v>
      </c>
    </row>
    <row r="39" spans="2:15" x14ac:dyDescent="0.3">
      <c r="B39">
        <v>6</v>
      </c>
      <c r="C39">
        <v>36</v>
      </c>
      <c r="D39">
        <v>0.81596599999999997</v>
      </c>
      <c r="E39">
        <v>1.0500196512357653</v>
      </c>
      <c r="F39">
        <v>0.86835926173048461</v>
      </c>
      <c r="G39">
        <v>1.0781876211225083</v>
      </c>
      <c r="H39">
        <v>0.93966407218819292</v>
      </c>
      <c r="I39">
        <f t="shared" si="3"/>
        <v>36.362015566870845</v>
      </c>
      <c r="J39">
        <f t="shared" si="14"/>
        <v>36.020408163265309</v>
      </c>
      <c r="K39">
        <f t="shared" si="4"/>
        <v>36</v>
      </c>
      <c r="L39">
        <f t="shared" si="15"/>
        <v>0.850637644144146</v>
      </c>
      <c r="M39">
        <f t="shared" si="5"/>
        <v>1.0100559879686346</v>
      </c>
      <c r="N39">
        <f t="shared" si="6"/>
        <v>1.0005668934240364</v>
      </c>
      <c r="O39">
        <f t="shared" si="7"/>
        <v>1.042491530461007</v>
      </c>
    </row>
    <row r="40" spans="2:15" x14ac:dyDescent="0.3">
      <c r="B40">
        <v>6</v>
      </c>
      <c r="C40">
        <v>36</v>
      </c>
      <c r="D40">
        <v>0.83411000000000002</v>
      </c>
      <c r="E40">
        <v>1.0504321108329646</v>
      </c>
      <c r="F40">
        <v>0.86870036307167975</v>
      </c>
      <c r="G40">
        <v>1.091449335377104</v>
      </c>
      <c r="H40">
        <v>0.96018147966535894</v>
      </c>
      <c r="I40">
        <f t="shared" si="3"/>
        <v>36.238911122007849</v>
      </c>
      <c r="J40">
        <f t="shared" si="14"/>
        <v>36.020408163265309</v>
      </c>
      <c r="K40">
        <f t="shared" si="4"/>
        <v>36</v>
      </c>
      <c r="L40">
        <f t="shared" si="15"/>
        <v>0.85097178423348008</v>
      </c>
      <c r="M40">
        <f t="shared" si="5"/>
        <v>1.0066364200557736</v>
      </c>
      <c r="N40">
        <f t="shared" si="6"/>
        <v>1.0005668934240364</v>
      </c>
      <c r="O40">
        <f t="shared" si="7"/>
        <v>1.0202153004201844</v>
      </c>
    </row>
    <row r="41" spans="2:15" x14ac:dyDescent="0.3">
      <c r="B41">
        <v>6</v>
      </c>
      <c r="C41">
        <v>36</v>
      </c>
      <c r="D41">
        <v>0.91893100000000005</v>
      </c>
      <c r="E41">
        <v>1.1218523212608105</v>
      </c>
      <c r="F41">
        <v>0.92776440166064422</v>
      </c>
      <c r="G41">
        <v>1.1075875409973492</v>
      </c>
      <c r="H41">
        <v>0.99047883099973133</v>
      </c>
      <c r="I41">
        <f t="shared" si="3"/>
        <v>36.057127014001615</v>
      </c>
      <c r="J41">
        <f t="shared" si="14"/>
        <v>36.020408163265309</v>
      </c>
      <c r="K41">
        <f t="shared" si="4"/>
        <v>36</v>
      </c>
      <c r="L41">
        <f t="shared" si="15"/>
        <v>0.90883043427981247</v>
      </c>
      <c r="M41">
        <f t="shared" si="5"/>
        <v>1.0015868615000449</v>
      </c>
      <c r="N41">
        <f t="shared" si="6"/>
        <v>1.0005668934240364</v>
      </c>
      <c r="O41">
        <f t="shared" si="7"/>
        <v>0.98900835240057461</v>
      </c>
    </row>
    <row r="42" spans="2:15" x14ac:dyDescent="0.3">
      <c r="B42">
        <v>6</v>
      </c>
      <c r="C42">
        <v>36</v>
      </c>
      <c r="D42">
        <v>0.95214299999999996</v>
      </c>
      <c r="E42">
        <v>1.1681321339168782</v>
      </c>
      <c r="F42">
        <v>0.96603749864863986</v>
      </c>
      <c r="G42">
        <v>1.1709517437049464</v>
      </c>
      <c r="H42">
        <v>0.98561701935165402</v>
      </c>
      <c r="I42">
        <f t="shared" si="3"/>
        <v>36.086297883890076</v>
      </c>
      <c r="J42">
        <f t="shared" si="14"/>
        <v>36.020408163265309</v>
      </c>
      <c r="K42">
        <f t="shared" si="4"/>
        <v>36</v>
      </c>
      <c r="L42">
        <f t="shared" si="15"/>
        <v>0.94632244765580809</v>
      </c>
      <c r="M42">
        <f t="shared" si="5"/>
        <v>1.0023971634413911</v>
      </c>
      <c r="N42">
        <f t="shared" si="6"/>
        <v>1.0005668934240364</v>
      </c>
      <c r="O42">
        <f t="shared" si="7"/>
        <v>0.99388689267873431</v>
      </c>
    </row>
    <row r="43" spans="2:15" x14ac:dyDescent="0.3">
      <c r="B43">
        <v>6</v>
      </c>
      <c r="C43">
        <v>36</v>
      </c>
      <c r="D43">
        <v>0.84777199999999997</v>
      </c>
      <c r="E43">
        <v>1.0468125295218622</v>
      </c>
      <c r="F43">
        <v>0.86570699342247059</v>
      </c>
      <c r="G43">
        <v>1.1343169161571414</v>
      </c>
      <c r="H43">
        <v>0.97928283638836422</v>
      </c>
      <c r="I43">
        <f t="shared" si="3"/>
        <v>36.124302981669814</v>
      </c>
      <c r="J43">
        <f t="shared" si="14"/>
        <v>36.020408163265309</v>
      </c>
      <c r="K43">
        <f t="shared" si="4"/>
        <v>36</v>
      </c>
      <c r="L43">
        <f t="shared" si="15"/>
        <v>0.84803950376078541</v>
      </c>
      <c r="M43">
        <f t="shared" si="5"/>
        <v>1.0034528606019393</v>
      </c>
      <c r="N43">
        <f t="shared" si="6"/>
        <v>1.0005668934240364</v>
      </c>
      <c r="O43">
        <f t="shared" si="7"/>
        <v>1.000315537385978</v>
      </c>
    </row>
    <row r="44" spans="2:15" x14ac:dyDescent="0.3">
      <c r="B44">
        <v>6</v>
      </c>
      <c r="C44">
        <v>36</v>
      </c>
      <c r="D44">
        <v>0.77844599999999997</v>
      </c>
      <c r="E44">
        <v>1.0403765516605679</v>
      </c>
      <c r="F44">
        <v>0.86038448257463074</v>
      </c>
      <c r="G44">
        <v>1.1930400102798275</v>
      </c>
      <c r="H44">
        <v>0.90476527153367936</v>
      </c>
      <c r="I44">
        <f t="shared" si="3"/>
        <v>36.571408370797926</v>
      </c>
      <c r="J44">
        <f t="shared" si="14"/>
        <v>36.020408163265309</v>
      </c>
      <c r="K44">
        <f t="shared" si="4"/>
        <v>36</v>
      </c>
      <c r="L44">
        <f t="shared" si="15"/>
        <v>0.8428256155833096</v>
      </c>
      <c r="M44">
        <f t="shared" si="5"/>
        <v>1.0158724547443869</v>
      </c>
      <c r="N44">
        <f t="shared" si="6"/>
        <v>1.0005668934240364</v>
      </c>
      <c r="O44">
        <f t="shared" si="7"/>
        <v>1.0827027379976384</v>
      </c>
    </row>
    <row r="45" spans="2:15" x14ac:dyDescent="0.3">
      <c r="B45">
        <v>6</v>
      </c>
      <c r="C45">
        <v>36</v>
      </c>
      <c r="D45">
        <v>0.94986300000000001</v>
      </c>
      <c r="E45">
        <v>1.1833064971502938</v>
      </c>
      <c r="F45">
        <v>0.97858659602895204</v>
      </c>
      <c r="G45">
        <v>1.1825597035407944</v>
      </c>
      <c r="H45">
        <v>0.9706478750623494</v>
      </c>
      <c r="I45">
        <f t="shared" si="3"/>
        <v>36.176112749625901</v>
      </c>
      <c r="J45">
        <f t="shared" si="14"/>
        <v>36.020408163265309</v>
      </c>
      <c r="K45">
        <f t="shared" si="4"/>
        <v>36</v>
      </c>
      <c r="L45">
        <f t="shared" si="15"/>
        <v>0.9586154410079506</v>
      </c>
      <c r="M45">
        <f t="shared" si="5"/>
        <v>1.0048920208229417</v>
      </c>
      <c r="N45">
        <f t="shared" si="6"/>
        <v>1.0005668934240364</v>
      </c>
      <c r="O45">
        <f t="shared" si="7"/>
        <v>1.0092144246148662</v>
      </c>
    </row>
    <row r="46" spans="2:15" x14ac:dyDescent="0.3">
      <c r="B46">
        <v>6</v>
      </c>
      <c r="C46">
        <v>36</v>
      </c>
      <c r="D46">
        <v>0.96109199999999995</v>
      </c>
      <c r="E46">
        <v>1.2056132645006805</v>
      </c>
      <c r="F46">
        <v>0.99703414413453162</v>
      </c>
      <c r="G46">
        <v>1.1824632744798182</v>
      </c>
      <c r="H46">
        <v>0.96395093954808242</v>
      </c>
      <c r="I46">
        <f t="shared" si="3"/>
        <v>36.216294362711508</v>
      </c>
      <c r="J46">
        <f t="shared" si="14"/>
        <v>36.020408163265309</v>
      </c>
      <c r="K46">
        <f t="shared" si="4"/>
        <v>36</v>
      </c>
      <c r="L46">
        <f t="shared" si="15"/>
        <v>0.97668650853994687</v>
      </c>
      <c r="M46">
        <f t="shared" si="5"/>
        <v>1.0060081767419864</v>
      </c>
      <c r="N46">
        <f t="shared" si="6"/>
        <v>1.0005668934240364</v>
      </c>
      <c r="O46">
        <f t="shared" si="7"/>
        <v>1.0162258228556131</v>
      </c>
    </row>
    <row r="47" spans="2:15" x14ac:dyDescent="0.3">
      <c r="B47">
        <v>6</v>
      </c>
      <c r="C47">
        <v>36</v>
      </c>
      <c r="D47">
        <v>0.88680199999999998</v>
      </c>
      <c r="E47">
        <v>1.0766649925409451</v>
      </c>
      <c r="F47">
        <v>0.89039478161536667</v>
      </c>
      <c r="G47">
        <v>1.0838508654027752</v>
      </c>
      <c r="H47">
        <v>0.99596495656808703</v>
      </c>
      <c r="I47">
        <f t="shared" si="3"/>
        <v>36.024210260591481</v>
      </c>
      <c r="J47">
        <f t="shared" si="14"/>
        <v>36.020408163265309</v>
      </c>
      <c r="K47">
        <f t="shared" si="4"/>
        <v>36</v>
      </c>
      <c r="L47">
        <f t="shared" si="15"/>
        <v>0.87222345954158154</v>
      </c>
      <c r="M47">
        <f t="shared" si="5"/>
        <v>1.0006725072386522</v>
      </c>
      <c r="N47">
        <f t="shared" si="6"/>
        <v>1.0005668934240364</v>
      </c>
      <c r="O47">
        <f t="shared" si="7"/>
        <v>0.9835605462567536</v>
      </c>
    </row>
    <row r="48" spans="2:15" x14ac:dyDescent="0.3">
      <c r="B48">
        <v>6</v>
      </c>
      <c r="C48">
        <v>36</v>
      </c>
      <c r="D48">
        <v>0.83352499999999996</v>
      </c>
      <c r="E48">
        <v>1.0119204703649967</v>
      </c>
      <c r="F48">
        <v>0.83685149277155091</v>
      </c>
      <c r="G48">
        <v>1.1709280206434844</v>
      </c>
      <c r="H48">
        <v>0.99602499033546088</v>
      </c>
      <c r="I48">
        <f t="shared" si="3"/>
        <v>36.023850057987232</v>
      </c>
      <c r="J48">
        <f t="shared" si="14"/>
        <v>36.020408163265309</v>
      </c>
      <c r="K48">
        <f t="shared" si="4"/>
        <v>36</v>
      </c>
      <c r="L48">
        <f t="shared" si="15"/>
        <v>0.81977289087825189</v>
      </c>
      <c r="M48">
        <f t="shared" si="5"/>
        <v>1.0006625016107564</v>
      </c>
      <c r="N48">
        <f t="shared" si="6"/>
        <v>1.0005668934240364</v>
      </c>
      <c r="O48">
        <f t="shared" si="7"/>
        <v>0.98350126376323677</v>
      </c>
    </row>
    <row r="49" spans="2:15" x14ac:dyDescent="0.3">
      <c r="B49">
        <v>6</v>
      </c>
      <c r="C49">
        <v>36</v>
      </c>
      <c r="D49">
        <v>0.976128</v>
      </c>
      <c r="E49">
        <v>1.2087775065370037</v>
      </c>
      <c r="F49">
        <v>0.99965095123463144</v>
      </c>
      <c r="G49">
        <v>1.1912183112494339</v>
      </c>
      <c r="H49">
        <v>0.97646883524136185</v>
      </c>
      <c r="I49">
        <f t="shared" si="3"/>
        <v>36.14118698855183</v>
      </c>
      <c r="J49">
        <f t="shared" si="14"/>
        <v>36.020408163265309</v>
      </c>
      <c r="K49">
        <f t="shared" si="4"/>
        <v>36</v>
      </c>
      <c r="L49">
        <f t="shared" si="15"/>
        <v>0.97924991141351403</v>
      </c>
      <c r="M49">
        <f t="shared" si="5"/>
        <v>1.0039218607931064</v>
      </c>
      <c r="N49">
        <f t="shared" si="6"/>
        <v>1.0005668934240364</v>
      </c>
      <c r="O49">
        <f t="shared" si="7"/>
        <v>1.0031982602829896</v>
      </c>
    </row>
    <row r="50" spans="2:15" x14ac:dyDescent="0.3">
      <c r="B50">
        <v>6</v>
      </c>
      <c r="C50">
        <v>36</v>
      </c>
      <c r="D50">
        <v>0.85178500000000001</v>
      </c>
      <c r="E50">
        <v>1.1036883234389154</v>
      </c>
      <c r="F50">
        <v>0.91274289637726036</v>
      </c>
      <c r="G50">
        <v>1.2375825432721661</v>
      </c>
      <c r="H50">
        <v>0.93321460334645556</v>
      </c>
      <c r="I50">
        <f t="shared" si="3"/>
        <v>36.400712379921266</v>
      </c>
      <c r="J50">
        <f t="shared" si="14"/>
        <v>36.020408163265309</v>
      </c>
      <c r="K50">
        <f t="shared" si="4"/>
        <v>36</v>
      </c>
      <c r="L50">
        <f t="shared" si="15"/>
        <v>0.8941154903287426</v>
      </c>
      <c r="M50">
        <f t="shared" si="5"/>
        <v>1.0111308994422574</v>
      </c>
      <c r="N50">
        <f t="shared" si="6"/>
        <v>1.0005668934240364</v>
      </c>
      <c r="O50">
        <f t="shared" si="7"/>
        <v>1.0496962148062512</v>
      </c>
    </row>
    <row r="51" spans="2:15" x14ac:dyDescent="0.3">
      <c r="B51">
        <v>6</v>
      </c>
      <c r="C51">
        <v>36</v>
      </c>
      <c r="D51">
        <v>0.99863000000000002</v>
      </c>
      <c r="E51">
        <v>1.2576339135363788</v>
      </c>
      <c r="F51">
        <v>1.040054874592496</v>
      </c>
      <c r="G51">
        <v>1.0498209909850968</v>
      </c>
      <c r="H51">
        <v>0.96017049138034505</v>
      </c>
      <c r="I51">
        <f t="shared" si="3"/>
        <v>36.238977051717931</v>
      </c>
      <c r="J51">
        <f t="shared" si="14"/>
        <v>36.020408163265309</v>
      </c>
      <c r="K51">
        <f t="shared" si="4"/>
        <v>36</v>
      </c>
      <c r="L51">
        <f t="shared" si="15"/>
        <v>1.0188292649069324</v>
      </c>
      <c r="M51">
        <f t="shared" si="5"/>
        <v>1.0066382514366092</v>
      </c>
      <c r="N51">
        <f t="shared" si="6"/>
        <v>1.0005668934240364</v>
      </c>
      <c r="O51">
        <f t="shared" si="7"/>
        <v>1.0202269758638658</v>
      </c>
    </row>
    <row r="52" spans="2:15" x14ac:dyDescent="0.3">
      <c r="B52">
        <v>6</v>
      </c>
      <c r="C52">
        <v>36</v>
      </c>
      <c r="D52">
        <v>0.91626399999999997</v>
      </c>
      <c r="E52">
        <v>1.1244804958483476</v>
      </c>
      <c r="F52">
        <v>0.92993788454912774</v>
      </c>
      <c r="G52">
        <v>1.0972870295049637</v>
      </c>
      <c r="H52">
        <v>0.9852959162366447</v>
      </c>
      <c r="I52">
        <f t="shared" si="3"/>
        <v>36.088224502580132</v>
      </c>
      <c r="J52">
        <f t="shared" si="14"/>
        <v>36.020408163265309</v>
      </c>
      <c r="K52">
        <f t="shared" si="4"/>
        <v>36</v>
      </c>
      <c r="L52">
        <f t="shared" si="15"/>
        <v>0.91095956037465342</v>
      </c>
      <c r="M52">
        <f t="shared" si="5"/>
        <v>1.002450680627226</v>
      </c>
      <c r="N52">
        <f t="shared" si="6"/>
        <v>1.0005668934240364</v>
      </c>
      <c r="O52">
        <f t="shared" si="7"/>
        <v>0.99421079555090397</v>
      </c>
    </row>
    <row r="53" spans="2:15" x14ac:dyDescent="0.3">
      <c r="B53">
        <v>6</v>
      </c>
      <c r="C53">
        <v>36</v>
      </c>
      <c r="D53">
        <v>0.79661199999999999</v>
      </c>
      <c r="E53">
        <v>1.0083843858255734</v>
      </c>
      <c r="F53">
        <v>0.8339271743966935</v>
      </c>
      <c r="G53">
        <v>1.0583082374666688</v>
      </c>
      <c r="H53">
        <v>0.95525367736854327</v>
      </c>
      <c r="I53">
        <f t="shared" si="3"/>
        <v>36.268477935788738</v>
      </c>
      <c r="J53">
        <f t="shared" si="14"/>
        <v>36.020408163265309</v>
      </c>
      <c r="K53">
        <f t="shared" si="4"/>
        <v>36</v>
      </c>
      <c r="L53">
        <f t="shared" si="15"/>
        <v>0.81690825247022836</v>
      </c>
      <c r="M53">
        <f t="shared" si="5"/>
        <v>1.007457720438576</v>
      </c>
      <c r="N53">
        <f t="shared" si="6"/>
        <v>1.0005668934240364</v>
      </c>
      <c r="O53">
        <f t="shared" si="7"/>
        <v>1.0254782158318332</v>
      </c>
    </row>
    <row r="54" spans="2:15" x14ac:dyDescent="0.3">
      <c r="B54">
        <v>6</v>
      </c>
      <c r="C54">
        <v>36</v>
      </c>
      <c r="D54">
        <v>0.93077900000000002</v>
      </c>
      <c r="E54">
        <v>1.1448779639221824</v>
      </c>
      <c r="F54">
        <v>0.94680645486295067</v>
      </c>
      <c r="G54">
        <v>1.0698889992904714</v>
      </c>
      <c r="H54">
        <v>0.98307208956948799</v>
      </c>
      <c r="I54">
        <f t="shared" si="3"/>
        <v>36.10156746258307</v>
      </c>
      <c r="J54">
        <f t="shared" si="14"/>
        <v>36.020408163265309</v>
      </c>
      <c r="K54">
        <f t="shared" si="4"/>
        <v>36</v>
      </c>
      <c r="L54">
        <f t="shared" si="15"/>
        <v>0.9274838741514595</v>
      </c>
      <c r="M54">
        <f t="shared" si="5"/>
        <v>1.0028213184050854</v>
      </c>
      <c r="N54">
        <f t="shared" si="6"/>
        <v>1.0005668934240364</v>
      </c>
      <c r="O54">
        <f t="shared" si="7"/>
        <v>0.99645981930346461</v>
      </c>
    </row>
    <row r="55" spans="2:15" x14ac:dyDescent="0.3">
      <c r="B55">
        <v>6</v>
      </c>
      <c r="C55">
        <v>36</v>
      </c>
      <c r="D55">
        <v>0.80387200000000003</v>
      </c>
      <c r="E55">
        <v>1.0092019567164121</v>
      </c>
      <c r="F55">
        <v>0.83460330008095596</v>
      </c>
      <c r="G55">
        <v>1.1971601695566378</v>
      </c>
      <c r="H55">
        <v>0.96317855431679333</v>
      </c>
      <c r="I55">
        <f t="shared" si="3"/>
        <v>36.220928674099241</v>
      </c>
      <c r="J55">
        <f t="shared" si="14"/>
        <v>36.020408163265309</v>
      </c>
      <c r="K55">
        <f t="shared" si="4"/>
        <v>36</v>
      </c>
      <c r="L55">
        <f t="shared" si="15"/>
        <v>0.81757057967113844</v>
      </c>
      <c r="M55">
        <f t="shared" si="5"/>
        <v>1.0061369076138678</v>
      </c>
      <c r="N55">
        <f t="shared" si="6"/>
        <v>1.0005668934240364</v>
      </c>
      <c r="O55">
        <f t="shared" si="7"/>
        <v>1.0170407473716443</v>
      </c>
    </row>
    <row r="56" spans="2:15" x14ac:dyDescent="0.3">
      <c r="B56">
        <v>6</v>
      </c>
      <c r="C56">
        <v>36</v>
      </c>
      <c r="D56">
        <v>0.768988</v>
      </c>
      <c r="E56">
        <v>1.0586654430779354</v>
      </c>
      <c r="F56">
        <v>0.87550927403007039</v>
      </c>
      <c r="G56">
        <v>1.1622560334554037</v>
      </c>
      <c r="H56">
        <v>0.87833221510065718</v>
      </c>
      <c r="I56">
        <f t="shared" si="3"/>
        <v>36.730006709396058</v>
      </c>
      <c r="J56">
        <f t="shared" si="14"/>
        <v>36.020408163265309</v>
      </c>
      <c r="K56">
        <f t="shared" si="4"/>
        <v>36</v>
      </c>
      <c r="L56">
        <f t="shared" si="15"/>
        <v>0.8576417378253729</v>
      </c>
      <c r="M56">
        <f t="shared" si="5"/>
        <v>1.0202779641498905</v>
      </c>
      <c r="N56">
        <f t="shared" si="6"/>
        <v>1.0005668934240364</v>
      </c>
      <c r="O56">
        <f t="shared" si="7"/>
        <v>1.115286243511437</v>
      </c>
    </row>
    <row r="57" spans="2:15" ht="16" customHeight="1" x14ac:dyDescent="0.3">
      <c r="B57">
        <v>6</v>
      </c>
      <c r="C57">
        <v>36</v>
      </c>
      <c r="D57">
        <v>1.027544</v>
      </c>
      <c r="E57">
        <v>1.271777344335008</v>
      </c>
      <c r="F57">
        <v>1.0517513977120203</v>
      </c>
      <c r="G57">
        <v>1.0968473736563518</v>
      </c>
      <c r="H57">
        <v>0.97698372660622934</v>
      </c>
      <c r="I57">
        <f t="shared" si="3"/>
        <v>36.138097640362624</v>
      </c>
      <c r="J57">
        <f t="shared" si="14"/>
        <v>36.020408163265309</v>
      </c>
      <c r="K57">
        <f t="shared" si="4"/>
        <v>36</v>
      </c>
      <c r="L57">
        <f t="shared" si="15"/>
        <v>1.0302870834729969</v>
      </c>
      <c r="M57">
        <f t="shared" si="5"/>
        <v>1.0038360455656283</v>
      </c>
      <c r="N57">
        <f t="shared" si="6"/>
        <v>1.0005668934240364</v>
      </c>
      <c r="O57">
        <f t="shared" si="7"/>
        <v>1.0026695532969847</v>
      </c>
    </row>
    <row r="58" spans="2:15" x14ac:dyDescent="0.3">
      <c r="B58">
        <v>6</v>
      </c>
      <c r="C58">
        <v>36</v>
      </c>
      <c r="D58">
        <v>0.87078900000000004</v>
      </c>
      <c r="E58">
        <v>1.1085735650123807</v>
      </c>
      <c r="F58">
        <v>0.91678295863811099</v>
      </c>
      <c r="G58">
        <v>1.1012436577412348</v>
      </c>
      <c r="H58">
        <v>0.94983113701585886</v>
      </c>
      <c r="I58">
        <f t="shared" si="3"/>
        <v>36.301013177904849</v>
      </c>
      <c r="J58">
        <f t="shared" si="14"/>
        <v>36.020408163265309</v>
      </c>
      <c r="K58">
        <f t="shared" si="4"/>
        <v>36</v>
      </c>
      <c r="L58">
        <f t="shared" si="15"/>
        <v>0.89807310233937176</v>
      </c>
      <c r="M58">
        <f t="shared" si="5"/>
        <v>1.0083614771640237</v>
      </c>
      <c r="N58">
        <f t="shared" si="6"/>
        <v>1.0005668934240364</v>
      </c>
      <c r="O58">
        <f t="shared" si="7"/>
        <v>1.0313326217250927</v>
      </c>
    </row>
    <row r="59" spans="2:15" x14ac:dyDescent="0.3">
      <c r="B59">
        <v>6</v>
      </c>
      <c r="C59">
        <v>36</v>
      </c>
      <c r="D59">
        <v>0.890316</v>
      </c>
      <c r="E59">
        <v>1.146670309288423</v>
      </c>
      <c r="F59">
        <v>0.94828871254942637</v>
      </c>
      <c r="G59">
        <v>1.1369977953854351</v>
      </c>
      <c r="H59">
        <v>0.93886596794601751</v>
      </c>
      <c r="I59">
        <f t="shared" si="3"/>
        <v>36.366804192323897</v>
      </c>
      <c r="J59">
        <f t="shared" si="14"/>
        <v>36.020408163265309</v>
      </c>
      <c r="K59">
        <f t="shared" si="4"/>
        <v>36</v>
      </c>
      <c r="L59">
        <f t="shared" si="15"/>
        <v>0.92893588168106844</v>
      </c>
      <c r="M59">
        <f t="shared" si="5"/>
        <v>1.0101890053423306</v>
      </c>
      <c r="N59">
        <f t="shared" si="6"/>
        <v>1.0005668934240364</v>
      </c>
      <c r="O59">
        <f t="shared" si="7"/>
        <v>1.0433777239553916</v>
      </c>
    </row>
    <row r="60" spans="2:15" x14ac:dyDescent="0.3">
      <c r="B60">
        <v>6</v>
      </c>
      <c r="C60">
        <v>36</v>
      </c>
      <c r="D60">
        <v>1.000292</v>
      </c>
      <c r="E60">
        <v>1.2243567830565418</v>
      </c>
      <c r="F60">
        <v>1.012534909207113</v>
      </c>
      <c r="G60">
        <v>1.133396578842041</v>
      </c>
      <c r="H60">
        <v>0.98790865470831013</v>
      </c>
      <c r="I60">
        <f t="shared" si="3"/>
        <v>36.072548071750141</v>
      </c>
      <c r="J60">
        <f t="shared" si="14"/>
        <v>36.020408163265309</v>
      </c>
      <c r="K60">
        <f t="shared" si="4"/>
        <v>36</v>
      </c>
      <c r="L60">
        <f t="shared" si="15"/>
        <v>0.99187093146818983</v>
      </c>
      <c r="M60">
        <f t="shared" si="5"/>
        <v>1.0020152242152818</v>
      </c>
      <c r="N60">
        <f t="shared" si="6"/>
        <v>1.0005668934240364</v>
      </c>
      <c r="O60">
        <f t="shared" si="7"/>
        <v>0.99158138970239673</v>
      </c>
    </row>
    <row r="61" spans="2:15" x14ac:dyDescent="0.3">
      <c r="B61">
        <v>6</v>
      </c>
      <c r="C61">
        <v>36</v>
      </c>
      <c r="D61">
        <v>0.832511</v>
      </c>
      <c r="E61">
        <v>1.0205620071006223</v>
      </c>
      <c r="F61">
        <v>0.84399798612634958</v>
      </c>
      <c r="G61">
        <v>1.0258612248669656</v>
      </c>
      <c r="H61">
        <v>0.98638979438911845</v>
      </c>
      <c r="I61">
        <f t="shared" si="3"/>
        <v>36.081661233665287</v>
      </c>
      <c r="J61">
        <f t="shared" si="14"/>
        <v>36.020408163265309</v>
      </c>
      <c r="K61">
        <f t="shared" si="4"/>
        <v>36</v>
      </c>
      <c r="L61">
        <f t="shared" si="15"/>
        <v>0.82677353742989135</v>
      </c>
      <c r="M61">
        <f t="shared" si="5"/>
        <v>1.0022683676018136</v>
      </c>
      <c r="N61">
        <f t="shared" si="6"/>
        <v>1.0005668934240364</v>
      </c>
      <c r="O61">
        <f t="shared" si="7"/>
        <v>0.99310824413117826</v>
      </c>
    </row>
    <row r="62" spans="2:15" x14ac:dyDescent="0.3">
      <c r="B62">
        <v>6</v>
      </c>
      <c r="C62">
        <v>36</v>
      </c>
      <c r="D62">
        <v>0.99997100000000005</v>
      </c>
      <c r="E62">
        <v>1.2207883233309644</v>
      </c>
      <c r="F62">
        <v>1.0095838167688231</v>
      </c>
      <c r="G62">
        <v>1.1087352627838811</v>
      </c>
      <c r="H62">
        <v>0.99047843615442555</v>
      </c>
      <c r="I62">
        <f t="shared" si="3"/>
        <v>36.057129383073445</v>
      </c>
      <c r="J62">
        <f t="shared" si="14"/>
        <v>36.020408163265309</v>
      </c>
      <c r="K62">
        <f t="shared" si="4"/>
        <v>36</v>
      </c>
      <c r="L62">
        <f t="shared" si="15"/>
        <v>0.98898006540619166</v>
      </c>
      <c r="M62">
        <f t="shared" si="5"/>
        <v>1.0015869273075957</v>
      </c>
      <c r="N62">
        <f t="shared" si="6"/>
        <v>1.0005668934240364</v>
      </c>
      <c r="O62">
        <f t="shared" si="7"/>
        <v>0.98900874665984473</v>
      </c>
    </row>
    <row r="63" spans="2:15" x14ac:dyDescent="0.3">
      <c r="B63">
        <v>6</v>
      </c>
      <c r="C63">
        <v>36</v>
      </c>
      <c r="D63">
        <v>0.85700100000000001</v>
      </c>
      <c r="E63">
        <v>1.0666491490842349</v>
      </c>
      <c r="F63">
        <v>0.88211174575080864</v>
      </c>
      <c r="G63">
        <v>1.2995327333183604</v>
      </c>
      <c r="H63">
        <v>0.97153337332626077</v>
      </c>
      <c r="I63">
        <f t="shared" si="3"/>
        <v>36.170799760042435</v>
      </c>
      <c r="J63">
        <f t="shared" si="14"/>
        <v>36.020408163265309</v>
      </c>
      <c r="K63">
        <f t="shared" si="4"/>
        <v>36</v>
      </c>
      <c r="L63">
        <f t="shared" si="15"/>
        <v>0.86410946522527976</v>
      </c>
      <c r="M63">
        <f t="shared" si="5"/>
        <v>1.0047444377789565</v>
      </c>
      <c r="N63">
        <f t="shared" si="6"/>
        <v>1.0005668934240364</v>
      </c>
      <c r="O63">
        <f t="shared" si="7"/>
        <v>1.0082945821828444</v>
      </c>
    </row>
    <row r="64" spans="2:15" x14ac:dyDescent="0.3">
      <c r="B64">
        <v>6</v>
      </c>
      <c r="C64">
        <v>36</v>
      </c>
      <c r="D64">
        <v>0.80918599999999996</v>
      </c>
      <c r="E64">
        <v>1.0346784313585089</v>
      </c>
      <c r="F64">
        <v>0.85567217501645887</v>
      </c>
      <c r="G64">
        <v>1.4214889751518924</v>
      </c>
      <c r="H64">
        <v>0.94567291496236305</v>
      </c>
      <c r="I64">
        <f t="shared" si="3"/>
        <v>36.325962510225821</v>
      </c>
      <c r="J64">
        <f t="shared" si="14"/>
        <v>36.020408163265309</v>
      </c>
      <c r="K64">
        <f t="shared" si="4"/>
        <v>36</v>
      </c>
      <c r="L64">
        <f t="shared" si="15"/>
        <v>0.83820947756714126</v>
      </c>
      <c r="M64">
        <f t="shared" si="5"/>
        <v>1.0090545141729395</v>
      </c>
      <c r="N64">
        <f t="shared" si="6"/>
        <v>1.0005668934240364</v>
      </c>
      <c r="O64">
        <f t="shared" si="7"/>
        <v>1.0358674984084515</v>
      </c>
    </row>
    <row r="65" spans="2:15" x14ac:dyDescent="0.3">
      <c r="B65">
        <v>6</v>
      </c>
      <c r="C65">
        <v>36</v>
      </c>
      <c r="D65">
        <v>0.72200299999999995</v>
      </c>
      <c r="E65">
        <v>0.93261860445190004</v>
      </c>
      <c r="F65">
        <v>0.77126937756341885</v>
      </c>
      <c r="G65">
        <v>1.1521501824956644</v>
      </c>
      <c r="H65">
        <v>0.93612299541949873</v>
      </c>
      <c r="I65">
        <f t="shared" si="3"/>
        <v>36.383262027483006</v>
      </c>
      <c r="J65">
        <f t="shared" si="14"/>
        <v>36.020408163265309</v>
      </c>
      <c r="K65">
        <f t="shared" si="4"/>
        <v>36</v>
      </c>
      <c r="L65">
        <f t="shared" si="15"/>
        <v>0.75552918618457166</v>
      </c>
      <c r="M65">
        <f t="shared" si="5"/>
        <v>1.0106461674300835</v>
      </c>
      <c r="N65">
        <f t="shared" si="6"/>
        <v>1.0005668934240364</v>
      </c>
      <c r="O65">
        <f t="shared" si="7"/>
        <v>1.0464349679773792</v>
      </c>
    </row>
    <row r="66" spans="2:15" x14ac:dyDescent="0.3">
      <c r="B66">
        <v>6</v>
      </c>
      <c r="C66">
        <v>36</v>
      </c>
      <c r="D66">
        <v>0.91353799999999996</v>
      </c>
      <c r="E66">
        <v>1.1250655239769192</v>
      </c>
      <c r="F66">
        <v>0.93042169891700188</v>
      </c>
      <c r="G66">
        <v>1.1096070099594091</v>
      </c>
      <c r="H66">
        <v>0.98185371328220927</v>
      </c>
      <c r="I66">
        <f t="shared" si="3"/>
        <v>36.108877720306744</v>
      </c>
      <c r="J66">
        <f t="shared" si="14"/>
        <v>36.020408163265309</v>
      </c>
      <c r="K66">
        <f t="shared" si="4"/>
        <v>36</v>
      </c>
      <c r="L66">
        <f t="shared" si="15"/>
        <v>0.91143350097991793</v>
      </c>
      <c r="M66">
        <f t="shared" si="5"/>
        <v>1.0030243811196318</v>
      </c>
      <c r="N66">
        <f t="shared" si="6"/>
        <v>1.0005668934240364</v>
      </c>
      <c r="O66">
        <f t="shared" si="7"/>
        <v>0.99769632021866406</v>
      </c>
    </row>
    <row r="67" spans="2:15" x14ac:dyDescent="0.3">
      <c r="B67">
        <v>6</v>
      </c>
      <c r="C67">
        <v>36</v>
      </c>
      <c r="D67">
        <v>1.0000560000000001</v>
      </c>
      <c r="E67">
        <v>1.2516405928209535</v>
      </c>
      <c r="F67">
        <v>1.0350984382575799</v>
      </c>
      <c r="G67">
        <v>1.1011566791048808</v>
      </c>
      <c r="H67">
        <v>0.96614579158619152</v>
      </c>
      <c r="I67">
        <f t="shared" si="3"/>
        <v>36.203125250482849</v>
      </c>
      <c r="J67">
        <f t="shared" ref="J67:J98" si="16">6*B67+(6-B67)*G67+AE$5</f>
        <v>36.020408163265309</v>
      </c>
      <c r="K67">
        <f t="shared" si="4"/>
        <v>36</v>
      </c>
      <c r="L67">
        <f t="shared" ref="L67:L98" si="17">F67*(1-AE$5)</f>
        <v>1.0139739803339531</v>
      </c>
      <c r="M67">
        <f t="shared" si="5"/>
        <v>1.0056423680689681</v>
      </c>
      <c r="N67">
        <f t="shared" si="6"/>
        <v>1.0005668934240364</v>
      </c>
      <c r="O67">
        <f t="shared" si="7"/>
        <v>1.0139172009706987</v>
      </c>
    </row>
    <row r="68" spans="2:15" x14ac:dyDescent="0.3">
      <c r="B68">
        <v>6</v>
      </c>
      <c r="C68">
        <v>36</v>
      </c>
      <c r="D68">
        <v>0.91610800000000003</v>
      </c>
      <c r="E68">
        <v>1.1849096584408461</v>
      </c>
      <c r="F68">
        <v>0.97991239974420674</v>
      </c>
      <c r="G68">
        <v>1.0455206284416394</v>
      </c>
      <c r="H68">
        <v>0.93488764938492253</v>
      </c>
      <c r="I68">
        <f t="shared" ref="I68:I131" si="18">6*B68+(6-B68)*G68+(1-H68)*B68</f>
        <v>36.390674103690465</v>
      </c>
      <c r="J68">
        <f t="shared" si="16"/>
        <v>36.020408163265309</v>
      </c>
      <c r="K68">
        <f t="shared" ref="K68:K82" si="19">B68^2</f>
        <v>36</v>
      </c>
      <c r="L68">
        <f t="shared" si="17"/>
        <v>0.95991418750452662</v>
      </c>
      <c r="M68">
        <f t="shared" ref="M68:M131" si="20">I68/C68</f>
        <v>1.0108520584358462</v>
      </c>
      <c r="N68">
        <f t="shared" ref="N68:N131" si="21">J68/C68</f>
        <v>1.0005668934240364</v>
      </c>
      <c r="O68">
        <f t="shared" ref="O68:O131" si="22">L68/D68</f>
        <v>1.0478177109080224</v>
      </c>
    </row>
    <row r="69" spans="2:15" x14ac:dyDescent="0.3">
      <c r="B69">
        <v>6</v>
      </c>
      <c r="C69">
        <v>36</v>
      </c>
      <c r="D69">
        <v>0.78623299999999996</v>
      </c>
      <c r="E69">
        <v>1.0541093797798806</v>
      </c>
      <c r="F69">
        <v>0.87174144001168785</v>
      </c>
      <c r="G69">
        <v>1.0956312265583608</v>
      </c>
      <c r="H69">
        <v>0.90191077756892979</v>
      </c>
      <c r="I69">
        <f t="shared" si="18"/>
        <v>36.588535334586425</v>
      </c>
      <c r="J69">
        <f t="shared" si="16"/>
        <v>36.020408163265309</v>
      </c>
      <c r="K69">
        <f t="shared" si="19"/>
        <v>36</v>
      </c>
      <c r="L69">
        <f t="shared" si="17"/>
        <v>0.85395079837879406</v>
      </c>
      <c r="M69">
        <f t="shared" si="20"/>
        <v>1.0163482037385119</v>
      </c>
      <c r="N69">
        <f t="shared" si="21"/>
        <v>1.0005668934240364</v>
      </c>
      <c r="O69">
        <f t="shared" si="22"/>
        <v>1.0861294277635181</v>
      </c>
    </row>
    <row r="70" spans="2:15" x14ac:dyDescent="0.3">
      <c r="B70">
        <v>6</v>
      </c>
      <c r="C70">
        <v>36</v>
      </c>
      <c r="D70">
        <v>0.73274799999999995</v>
      </c>
      <c r="E70">
        <v>0.89462872788530234</v>
      </c>
      <c r="F70">
        <v>0.73985200253641004</v>
      </c>
      <c r="G70">
        <v>1.1723889829120824</v>
      </c>
      <c r="H70">
        <v>0.9903980762205743</v>
      </c>
      <c r="I70">
        <f t="shared" si="18"/>
        <v>36.057611542676554</v>
      </c>
      <c r="J70">
        <f t="shared" si="16"/>
        <v>36.020408163265309</v>
      </c>
      <c r="K70">
        <f t="shared" si="19"/>
        <v>36</v>
      </c>
      <c r="L70">
        <f t="shared" si="17"/>
        <v>0.72475298207648142</v>
      </c>
      <c r="M70">
        <f t="shared" si="20"/>
        <v>1.0016003206299042</v>
      </c>
      <c r="N70">
        <f t="shared" si="21"/>
        <v>1.0005668934240364</v>
      </c>
      <c r="O70">
        <f t="shared" si="22"/>
        <v>0.9890889938648505</v>
      </c>
    </row>
    <row r="71" spans="2:15" x14ac:dyDescent="0.3">
      <c r="B71">
        <v>6</v>
      </c>
      <c r="C71">
        <v>36</v>
      </c>
      <c r="D71">
        <v>0.74902400000000002</v>
      </c>
      <c r="E71">
        <v>0.96224719652800206</v>
      </c>
      <c r="F71">
        <v>0.79577202597674912</v>
      </c>
      <c r="G71">
        <v>1.1278905718988801</v>
      </c>
      <c r="H71">
        <v>0.94125449946626427</v>
      </c>
      <c r="I71">
        <f t="shared" si="18"/>
        <v>36.352473003202412</v>
      </c>
      <c r="J71">
        <f t="shared" si="16"/>
        <v>36.020408163265309</v>
      </c>
      <c r="K71">
        <f t="shared" si="19"/>
        <v>36</v>
      </c>
      <c r="L71">
        <f t="shared" si="17"/>
        <v>0.77953178054865024</v>
      </c>
      <c r="M71">
        <f t="shared" si="20"/>
        <v>1.0097909167556225</v>
      </c>
      <c r="N71">
        <f t="shared" si="21"/>
        <v>1.0005668934240364</v>
      </c>
      <c r="O71">
        <f t="shared" si="22"/>
        <v>1.0407300440955833</v>
      </c>
    </row>
    <row r="72" spans="2:15" x14ac:dyDescent="0.3">
      <c r="B72">
        <v>6</v>
      </c>
      <c r="C72">
        <v>36</v>
      </c>
      <c r="D72">
        <v>0.77259299999999997</v>
      </c>
      <c r="E72">
        <v>0.97467004037306193</v>
      </c>
      <c r="F72">
        <v>0.80604563513939054</v>
      </c>
      <c r="G72">
        <v>1.2768956079458784</v>
      </c>
      <c r="H72">
        <v>0.95849783972391889</v>
      </c>
      <c r="I72">
        <f t="shared" si="18"/>
        <v>36.24901296165649</v>
      </c>
      <c r="J72">
        <f t="shared" si="16"/>
        <v>36.020408163265309</v>
      </c>
      <c r="K72">
        <f t="shared" si="19"/>
        <v>36</v>
      </c>
      <c r="L72">
        <f t="shared" si="17"/>
        <v>0.78959572421817648</v>
      </c>
      <c r="M72">
        <f t="shared" si="20"/>
        <v>1.0069170267126804</v>
      </c>
      <c r="N72">
        <f t="shared" si="21"/>
        <v>1.0005668934240364</v>
      </c>
      <c r="O72">
        <f t="shared" si="22"/>
        <v>1.0220073495594402</v>
      </c>
    </row>
    <row r="73" spans="2:15" x14ac:dyDescent="0.3">
      <c r="B73">
        <v>6</v>
      </c>
      <c r="C73">
        <v>36</v>
      </c>
      <c r="D73">
        <v>0.83641799999999999</v>
      </c>
      <c r="E73">
        <v>1.0384400567218461</v>
      </c>
      <c r="F73">
        <v>0.85878301415129787</v>
      </c>
      <c r="G73">
        <v>1.0736824120411015</v>
      </c>
      <c r="H73">
        <v>0.973957316594809</v>
      </c>
      <c r="I73">
        <f t="shared" si="18"/>
        <v>36.156256100431143</v>
      </c>
      <c r="J73">
        <f t="shared" si="16"/>
        <v>36.020408163265309</v>
      </c>
      <c r="K73">
        <f t="shared" si="19"/>
        <v>36</v>
      </c>
      <c r="L73">
        <f t="shared" si="17"/>
        <v>0.84125683018902442</v>
      </c>
      <c r="M73">
        <f t="shared" si="20"/>
        <v>1.0043404472341984</v>
      </c>
      <c r="N73">
        <f t="shared" si="21"/>
        <v>1.0005668934240364</v>
      </c>
      <c r="O73">
        <f t="shared" si="22"/>
        <v>1.0057851817978862</v>
      </c>
    </row>
    <row r="74" spans="2:15" x14ac:dyDescent="0.3">
      <c r="B74">
        <v>6</v>
      </c>
      <c r="C74">
        <v>36</v>
      </c>
      <c r="D74">
        <v>1.054392</v>
      </c>
      <c r="E74">
        <v>1.2830061709679206</v>
      </c>
      <c r="F74">
        <v>1.0610375625886301</v>
      </c>
      <c r="G74">
        <v>1.0940244214812795</v>
      </c>
      <c r="H74">
        <v>0.99373673202255264</v>
      </c>
      <c r="I74">
        <f t="shared" si="18"/>
        <v>36.037579607864686</v>
      </c>
      <c r="J74">
        <f t="shared" si="16"/>
        <v>36.020408163265309</v>
      </c>
      <c r="K74">
        <f t="shared" si="19"/>
        <v>36</v>
      </c>
      <c r="L74">
        <f t="shared" si="17"/>
        <v>1.0393837347806962</v>
      </c>
      <c r="M74">
        <f t="shared" si="20"/>
        <v>1.0010438779962412</v>
      </c>
      <c r="N74">
        <f t="shared" si="21"/>
        <v>1.0005668934240364</v>
      </c>
      <c r="O74">
        <f t="shared" si="22"/>
        <v>0.98576595306176096</v>
      </c>
    </row>
    <row r="75" spans="2:15" x14ac:dyDescent="0.3">
      <c r="B75">
        <v>6</v>
      </c>
      <c r="C75">
        <v>36</v>
      </c>
      <c r="D75">
        <v>0.91370799999999996</v>
      </c>
      <c r="E75">
        <v>1.1186873018502346</v>
      </c>
      <c r="F75">
        <v>0.92514695167721206</v>
      </c>
      <c r="G75">
        <v>1.1243317893084868</v>
      </c>
      <c r="H75">
        <v>0.98763553005663129</v>
      </c>
      <c r="I75">
        <f t="shared" si="18"/>
        <v>36.074186819660213</v>
      </c>
      <c r="J75">
        <f t="shared" si="16"/>
        <v>36.020408163265309</v>
      </c>
      <c r="K75">
        <f t="shared" si="19"/>
        <v>36</v>
      </c>
      <c r="L75">
        <f t="shared" si="17"/>
        <v>0.906266401642981</v>
      </c>
      <c r="M75">
        <f t="shared" si="20"/>
        <v>1.0020607449905614</v>
      </c>
      <c r="N75">
        <f t="shared" si="21"/>
        <v>1.0005668934240364</v>
      </c>
      <c r="O75">
        <f t="shared" si="22"/>
        <v>0.9918556055577723</v>
      </c>
    </row>
    <row r="76" spans="2:15" x14ac:dyDescent="0.3">
      <c r="B76">
        <v>6</v>
      </c>
      <c r="C76">
        <v>36</v>
      </c>
      <c r="D76">
        <v>0.80794100000000002</v>
      </c>
      <c r="E76">
        <v>0.98089085629323303</v>
      </c>
      <c r="F76">
        <v>0.81119020849422585</v>
      </c>
      <c r="G76">
        <v>1.0378403104658995</v>
      </c>
      <c r="H76">
        <v>0.99599451711793074</v>
      </c>
      <c r="I76">
        <f t="shared" si="18"/>
        <v>36.024032897292415</v>
      </c>
      <c r="J76">
        <f t="shared" si="16"/>
        <v>36.020408163265309</v>
      </c>
      <c r="K76">
        <f t="shared" si="19"/>
        <v>36</v>
      </c>
      <c r="L76">
        <f t="shared" si="17"/>
        <v>0.79463530628005596</v>
      </c>
      <c r="M76">
        <f t="shared" si="20"/>
        <v>1.0006675804803449</v>
      </c>
      <c r="N76">
        <f t="shared" si="21"/>
        <v>1.0005668934240364</v>
      </c>
      <c r="O76">
        <f t="shared" si="22"/>
        <v>0.98353135474008124</v>
      </c>
    </row>
    <row r="77" spans="2:15" x14ac:dyDescent="0.3">
      <c r="B77">
        <v>6</v>
      </c>
      <c r="C77">
        <v>36</v>
      </c>
      <c r="D77">
        <v>0.82154199999999999</v>
      </c>
      <c r="E77">
        <v>1.0498656937162312</v>
      </c>
      <c r="F77">
        <v>0.86823193988670466</v>
      </c>
      <c r="G77">
        <v>1.0820335196375139</v>
      </c>
      <c r="H77">
        <v>0.9462241162277476</v>
      </c>
      <c r="I77">
        <f t="shared" si="18"/>
        <v>36.322655302633514</v>
      </c>
      <c r="J77">
        <f t="shared" si="16"/>
        <v>36.020408163265309</v>
      </c>
      <c r="K77">
        <f t="shared" si="19"/>
        <v>36</v>
      </c>
      <c r="L77">
        <f t="shared" si="17"/>
        <v>0.85051292070534124</v>
      </c>
      <c r="M77">
        <f t="shared" si="20"/>
        <v>1.0089626472953754</v>
      </c>
      <c r="N77">
        <f t="shared" si="21"/>
        <v>1.0005668934240364</v>
      </c>
      <c r="O77">
        <f t="shared" si="22"/>
        <v>1.0352640774365052</v>
      </c>
    </row>
    <row r="78" spans="2:15" x14ac:dyDescent="0.3">
      <c r="B78">
        <v>6</v>
      </c>
      <c r="C78">
        <v>36</v>
      </c>
      <c r="D78">
        <v>0.95346900000000001</v>
      </c>
      <c r="E78">
        <v>1.1966907624304808</v>
      </c>
      <c r="F78">
        <v>0.98965529431838883</v>
      </c>
      <c r="G78">
        <v>1.0723822138209318</v>
      </c>
      <c r="H78">
        <v>0.96343545623801097</v>
      </c>
      <c r="I78">
        <f t="shared" si="18"/>
        <v>36.219387262571935</v>
      </c>
      <c r="J78">
        <f t="shared" si="16"/>
        <v>36.020408163265309</v>
      </c>
      <c r="K78">
        <f t="shared" si="19"/>
        <v>36</v>
      </c>
      <c r="L78">
        <f t="shared" si="17"/>
        <v>0.96945824749556209</v>
      </c>
      <c r="M78">
        <f t="shared" si="20"/>
        <v>1.0060940906269982</v>
      </c>
      <c r="N78">
        <f t="shared" si="21"/>
        <v>1.0005668934240364</v>
      </c>
      <c r="O78">
        <f t="shared" si="22"/>
        <v>1.0167695514962334</v>
      </c>
    </row>
    <row r="79" spans="2:15" x14ac:dyDescent="0.3">
      <c r="B79">
        <v>6</v>
      </c>
      <c r="C79">
        <v>36</v>
      </c>
      <c r="D79">
        <v>0.85970899999999995</v>
      </c>
      <c r="E79">
        <v>1.0728660206223604</v>
      </c>
      <c r="F79">
        <v>0.88725305712794922</v>
      </c>
      <c r="G79">
        <v>1.1122499326849431</v>
      </c>
      <c r="H79">
        <v>0.96895580476542986</v>
      </c>
      <c r="I79">
        <f t="shared" si="18"/>
        <v>36.18626517140742</v>
      </c>
      <c r="J79">
        <f t="shared" si="16"/>
        <v>36.020408163265309</v>
      </c>
      <c r="K79">
        <f t="shared" si="19"/>
        <v>36</v>
      </c>
      <c r="L79">
        <f t="shared" si="17"/>
        <v>0.86914585188043791</v>
      </c>
      <c r="M79">
        <f t="shared" si="20"/>
        <v>1.005174032539095</v>
      </c>
      <c r="N79">
        <f t="shared" si="21"/>
        <v>1.0005668934240364</v>
      </c>
      <c r="O79">
        <f t="shared" si="22"/>
        <v>1.010976797823959</v>
      </c>
    </row>
    <row r="80" spans="2:15" x14ac:dyDescent="0.3">
      <c r="B80">
        <v>6</v>
      </c>
      <c r="C80">
        <v>36</v>
      </c>
      <c r="D80">
        <v>0.911358</v>
      </c>
      <c r="E80">
        <v>1.1654723193567322</v>
      </c>
      <c r="F80">
        <v>0.96383784971343178</v>
      </c>
      <c r="G80">
        <v>1.1397839133970888</v>
      </c>
      <c r="H80">
        <v>0.94555116326980193</v>
      </c>
      <c r="I80">
        <f t="shared" si="18"/>
        <v>36.326693020381185</v>
      </c>
      <c r="J80">
        <f t="shared" si="16"/>
        <v>36.020408163265309</v>
      </c>
      <c r="K80">
        <f t="shared" si="19"/>
        <v>36</v>
      </c>
      <c r="L80">
        <f t="shared" si="17"/>
        <v>0.94416768951519614</v>
      </c>
      <c r="M80">
        <f t="shared" si="20"/>
        <v>1.0090748061216996</v>
      </c>
      <c r="N80">
        <f t="shared" si="21"/>
        <v>1.0005668934240364</v>
      </c>
      <c r="O80">
        <f t="shared" si="22"/>
        <v>1.0360008794734847</v>
      </c>
    </row>
    <row r="81" spans="2:15" x14ac:dyDescent="0.3">
      <c r="B81">
        <v>6</v>
      </c>
      <c r="C81">
        <v>36</v>
      </c>
      <c r="D81">
        <v>1.0898540000000001</v>
      </c>
      <c r="E81">
        <v>1.373268764367708</v>
      </c>
      <c r="F81">
        <v>1.1356841264641462</v>
      </c>
      <c r="G81">
        <v>1.2210119149389913</v>
      </c>
      <c r="H81">
        <v>0.95964535789820871</v>
      </c>
      <c r="I81">
        <f t="shared" si="18"/>
        <v>36.24212785261075</v>
      </c>
      <c r="J81">
        <f t="shared" si="16"/>
        <v>36.020408163265309</v>
      </c>
      <c r="K81">
        <f t="shared" si="19"/>
        <v>36</v>
      </c>
      <c r="L81">
        <f t="shared" si="17"/>
        <v>1.1125068993934466</v>
      </c>
      <c r="M81">
        <f t="shared" si="20"/>
        <v>1.0067257736836319</v>
      </c>
      <c r="N81">
        <f t="shared" si="21"/>
        <v>1.0005668934240364</v>
      </c>
      <c r="O81">
        <f t="shared" si="22"/>
        <v>1.0207852605885253</v>
      </c>
    </row>
    <row r="82" spans="2:15" x14ac:dyDescent="0.3">
      <c r="B82">
        <v>6</v>
      </c>
      <c r="C82">
        <v>36</v>
      </c>
      <c r="D82">
        <v>0.75610599999999994</v>
      </c>
      <c r="E82">
        <v>0.97106496493611039</v>
      </c>
      <c r="F82">
        <v>0.80306426175154044</v>
      </c>
      <c r="G82">
        <v>1.1484503031852082</v>
      </c>
      <c r="H82">
        <v>0.9415261468003554</v>
      </c>
      <c r="I82">
        <f t="shared" si="18"/>
        <v>36.350843119197869</v>
      </c>
      <c r="J82">
        <f t="shared" si="16"/>
        <v>36.020408163265309</v>
      </c>
      <c r="K82">
        <f t="shared" si="19"/>
        <v>36</v>
      </c>
      <c r="L82">
        <f t="shared" si="17"/>
        <v>0.78667519518518048</v>
      </c>
      <c r="M82">
        <f t="shared" si="20"/>
        <v>1.0097456421999409</v>
      </c>
      <c r="N82">
        <f t="shared" si="21"/>
        <v>1.0005668934240364</v>
      </c>
      <c r="O82">
        <f t="shared" si="22"/>
        <v>1.0404297746416251</v>
      </c>
    </row>
    <row r="83" spans="2:15" x14ac:dyDescent="0.3">
      <c r="B83">
        <v>6</v>
      </c>
      <c r="C83">
        <v>36</v>
      </c>
      <c r="D83">
        <v>0.73314100000000004</v>
      </c>
      <c r="E83">
        <v>0.9516879697957249</v>
      </c>
      <c r="F83">
        <v>0.78703961576052706</v>
      </c>
      <c r="G83">
        <v>1.0485755524820251</v>
      </c>
      <c r="H83">
        <v>0.93151727729938472</v>
      </c>
      <c r="I83">
        <f t="shared" si="18"/>
        <v>36.410896336203692</v>
      </c>
      <c r="J83">
        <f t="shared" si="16"/>
        <v>36.020408163265309</v>
      </c>
      <c r="K83">
        <f t="shared" ref="K83:K146" si="23">B83^2</f>
        <v>36</v>
      </c>
      <c r="L83">
        <f t="shared" si="17"/>
        <v>0.77097758278582051</v>
      </c>
      <c r="M83">
        <f t="shared" si="20"/>
        <v>1.0114137871167692</v>
      </c>
      <c r="N83">
        <f t="shared" si="21"/>
        <v>1.0005668934240364</v>
      </c>
      <c r="O83">
        <f t="shared" si="22"/>
        <v>1.0516088757630804</v>
      </c>
    </row>
    <row r="84" spans="2:15" x14ac:dyDescent="0.3">
      <c r="B84">
        <v>6</v>
      </c>
      <c r="C84">
        <v>36</v>
      </c>
      <c r="D84">
        <v>1.1139669999999999</v>
      </c>
      <c r="E84">
        <v>1.3915898766597492</v>
      </c>
      <c r="F84">
        <v>1.1508355643684509</v>
      </c>
      <c r="G84">
        <v>1.0882832623205694</v>
      </c>
      <c r="H84">
        <v>0.96796365570377252</v>
      </c>
      <c r="I84">
        <f t="shared" si="18"/>
        <v>36.192218065777368</v>
      </c>
      <c r="J84">
        <f t="shared" si="16"/>
        <v>36.020408163265309</v>
      </c>
      <c r="K84">
        <f t="shared" si="23"/>
        <v>36</v>
      </c>
      <c r="L84">
        <f t="shared" si="17"/>
        <v>1.1273491242792961</v>
      </c>
      <c r="M84">
        <f t="shared" si="20"/>
        <v>1.005339390716038</v>
      </c>
      <c r="N84">
        <f t="shared" si="21"/>
        <v>1.0005668934240364</v>
      </c>
      <c r="O84">
        <f t="shared" si="22"/>
        <v>1.0120130347481533</v>
      </c>
    </row>
    <row r="85" spans="2:15" x14ac:dyDescent="0.3">
      <c r="B85">
        <v>6</v>
      </c>
      <c r="C85">
        <v>36</v>
      </c>
      <c r="D85">
        <v>0.98763999999999996</v>
      </c>
      <c r="E85">
        <v>1.2189260809726554</v>
      </c>
      <c r="F85">
        <v>1.0080437547352019</v>
      </c>
      <c r="G85">
        <v>1.0631754431443359</v>
      </c>
      <c r="H85">
        <v>0.97975905843436162</v>
      </c>
      <c r="I85">
        <f t="shared" si="18"/>
        <v>36.121445649393827</v>
      </c>
      <c r="J85">
        <f t="shared" si="16"/>
        <v>36.020408163265309</v>
      </c>
      <c r="K85">
        <f t="shared" si="23"/>
        <v>36</v>
      </c>
      <c r="L85">
        <f t="shared" si="17"/>
        <v>0.9874714332099912</v>
      </c>
      <c r="M85">
        <f t="shared" si="20"/>
        <v>1.0033734902609397</v>
      </c>
      <c r="N85">
        <f t="shared" si="21"/>
        <v>1.0005668934240364</v>
      </c>
      <c r="O85">
        <f t="shared" si="22"/>
        <v>0.99982932365030908</v>
      </c>
    </row>
    <row r="86" spans="2:15" x14ac:dyDescent="0.3">
      <c r="B86">
        <v>6</v>
      </c>
      <c r="C86">
        <v>36</v>
      </c>
      <c r="D86">
        <v>0.82475699999999996</v>
      </c>
      <c r="E86">
        <v>1.0454853595179558</v>
      </c>
      <c r="F86">
        <v>0.86460943266403456</v>
      </c>
      <c r="G86">
        <v>1.0776046763303244</v>
      </c>
      <c r="H86">
        <v>0.95390701146847168</v>
      </c>
      <c r="I86">
        <f t="shared" si="18"/>
        <v>36.276557931189167</v>
      </c>
      <c r="J86">
        <f t="shared" si="16"/>
        <v>36.020408163265309</v>
      </c>
      <c r="K86">
        <f t="shared" si="23"/>
        <v>36</v>
      </c>
      <c r="L86">
        <f t="shared" si="17"/>
        <v>0.84696434220150107</v>
      </c>
      <c r="M86">
        <f t="shared" si="20"/>
        <v>1.0076821647552547</v>
      </c>
      <c r="N86">
        <f t="shared" si="21"/>
        <v>1.0005668934240364</v>
      </c>
      <c r="O86">
        <f t="shared" si="22"/>
        <v>1.0269259214550481</v>
      </c>
    </row>
    <row r="87" spans="2:15" x14ac:dyDescent="0.3">
      <c r="B87">
        <v>6</v>
      </c>
      <c r="C87">
        <v>36</v>
      </c>
      <c r="D87">
        <v>0.69506400000000002</v>
      </c>
      <c r="E87">
        <v>1.0014099267173568</v>
      </c>
      <c r="F87">
        <v>0.82815934314224704</v>
      </c>
      <c r="G87">
        <v>1.1224857790587504</v>
      </c>
      <c r="H87">
        <v>0.83928775996506966</v>
      </c>
      <c r="I87">
        <f t="shared" si="18"/>
        <v>36.964273440209581</v>
      </c>
      <c r="J87">
        <f t="shared" si="16"/>
        <v>36.020408163265309</v>
      </c>
      <c r="K87">
        <f t="shared" si="23"/>
        <v>36</v>
      </c>
      <c r="L87">
        <f t="shared" si="17"/>
        <v>0.81125813205770936</v>
      </c>
      <c r="M87">
        <f t="shared" si="20"/>
        <v>1.026785373339155</v>
      </c>
      <c r="N87">
        <f t="shared" si="21"/>
        <v>1.0005668934240364</v>
      </c>
      <c r="O87">
        <f t="shared" si="22"/>
        <v>1.1671704074124243</v>
      </c>
    </row>
    <row r="88" spans="2:15" x14ac:dyDescent="0.3">
      <c r="B88">
        <v>6</v>
      </c>
      <c r="C88">
        <v>36</v>
      </c>
      <c r="D88">
        <v>0.751888</v>
      </c>
      <c r="E88">
        <v>0.96050576238124741</v>
      </c>
      <c r="F88">
        <v>0.79433187152987905</v>
      </c>
      <c r="G88">
        <v>1.2127614063187431</v>
      </c>
      <c r="H88">
        <v>0.94656657619927498</v>
      </c>
      <c r="I88">
        <f t="shared" si="18"/>
        <v>36.32060054280435</v>
      </c>
      <c r="J88">
        <f t="shared" si="16"/>
        <v>36.020408163265309</v>
      </c>
      <c r="K88">
        <f t="shared" si="23"/>
        <v>36</v>
      </c>
      <c r="L88">
        <f t="shared" si="17"/>
        <v>0.77812101700885916</v>
      </c>
      <c r="M88">
        <f t="shared" si="20"/>
        <v>1.0089055706334542</v>
      </c>
      <c r="N88">
        <f t="shared" si="21"/>
        <v>1.0005668934240364</v>
      </c>
      <c r="O88">
        <f t="shared" si="22"/>
        <v>1.0348895274413998</v>
      </c>
    </row>
    <row r="89" spans="2:15" x14ac:dyDescent="0.3">
      <c r="B89">
        <v>6</v>
      </c>
      <c r="C89">
        <v>36</v>
      </c>
      <c r="D89">
        <v>0.79904799999999998</v>
      </c>
      <c r="E89">
        <v>1.0319233048066627</v>
      </c>
      <c r="F89">
        <v>0.85339370369859391</v>
      </c>
      <c r="G89">
        <v>1.0107982619913491</v>
      </c>
      <c r="H89">
        <v>0.93631813374874862</v>
      </c>
      <c r="I89">
        <f t="shared" si="18"/>
        <v>36.382091197507506</v>
      </c>
      <c r="J89">
        <f t="shared" si="16"/>
        <v>36.020408163265309</v>
      </c>
      <c r="K89">
        <f t="shared" si="23"/>
        <v>36</v>
      </c>
      <c r="L89">
        <f t="shared" si="17"/>
        <v>0.83597750566392659</v>
      </c>
      <c r="M89">
        <f t="shared" si="20"/>
        <v>1.0106136443752085</v>
      </c>
      <c r="N89">
        <f t="shared" si="21"/>
        <v>1.0005668934240364</v>
      </c>
      <c r="O89">
        <f t="shared" si="22"/>
        <v>1.0462168801673073</v>
      </c>
    </row>
    <row r="90" spans="2:15" x14ac:dyDescent="0.3">
      <c r="B90">
        <v>6</v>
      </c>
      <c r="C90">
        <v>36</v>
      </c>
      <c r="D90">
        <v>0.88460000000000005</v>
      </c>
      <c r="E90">
        <v>1.077792287396163</v>
      </c>
      <c r="F90">
        <v>0.89132704695637954</v>
      </c>
      <c r="G90">
        <v>1.141370518747989</v>
      </c>
      <c r="H90">
        <v>0.99245277367117901</v>
      </c>
      <c r="I90">
        <f t="shared" si="18"/>
        <v>36.045283357972927</v>
      </c>
      <c r="J90">
        <f t="shared" si="16"/>
        <v>36.020408163265309</v>
      </c>
      <c r="K90">
        <f t="shared" si="23"/>
        <v>36</v>
      </c>
      <c r="L90">
        <f t="shared" si="17"/>
        <v>0.87313669905930835</v>
      </c>
      <c r="M90">
        <f t="shared" si="20"/>
        <v>1.0012578710548035</v>
      </c>
      <c r="N90">
        <f t="shared" si="21"/>
        <v>1.0005668934240364</v>
      </c>
      <c r="O90">
        <f t="shared" si="22"/>
        <v>0.98704126052374896</v>
      </c>
    </row>
    <row r="91" spans="2:15" x14ac:dyDescent="0.3">
      <c r="B91">
        <v>6</v>
      </c>
      <c r="C91">
        <v>36</v>
      </c>
      <c r="D91">
        <v>0.71960199999999996</v>
      </c>
      <c r="E91">
        <v>0.934278895604858</v>
      </c>
      <c r="F91">
        <v>0.77264242729457711</v>
      </c>
      <c r="G91">
        <v>1.1172841085519238</v>
      </c>
      <c r="H91">
        <v>0.93135190947214841</v>
      </c>
      <c r="I91">
        <f t="shared" si="18"/>
        <v>36.411888543167109</v>
      </c>
      <c r="J91">
        <f t="shared" si="16"/>
        <v>36.020408163265309</v>
      </c>
      <c r="K91">
        <f t="shared" si="23"/>
        <v>36</v>
      </c>
      <c r="L91">
        <f t="shared" si="17"/>
        <v>0.75687421449264503</v>
      </c>
      <c r="M91">
        <f t="shared" si="20"/>
        <v>1.0114413484213085</v>
      </c>
      <c r="N91">
        <f t="shared" si="21"/>
        <v>1.0005668934240364</v>
      </c>
      <c r="O91">
        <f t="shared" si="22"/>
        <v>1.0517955960275889</v>
      </c>
    </row>
    <row r="92" spans="2:15" x14ac:dyDescent="0.3">
      <c r="B92">
        <v>6</v>
      </c>
      <c r="C92">
        <v>36</v>
      </c>
      <c r="D92">
        <v>0.78739000000000003</v>
      </c>
      <c r="E92">
        <v>1.006039034739183</v>
      </c>
      <c r="F92">
        <v>0.83198758466093947</v>
      </c>
      <c r="G92">
        <v>1.2251309658327976</v>
      </c>
      <c r="H92">
        <v>0.94639633393193678</v>
      </c>
      <c r="I92">
        <f t="shared" si="18"/>
        <v>36.321621996408382</v>
      </c>
      <c r="J92">
        <f t="shared" si="16"/>
        <v>36.020408163265309</v>
      </c>
      <c r="K92">
        <f t="shared" si="23"/>
        <v>36</v>
      </c>
      <c r="L92">
        <f t="shared" si="17"/>
        <v>0.81500824619846923</v>
      </c>
      <c r="M92">
        <f t="shared" si="20"/>
        <v>1.0089339443446772</v>
      </c>
      <c r="N92">
        <f t="shared" si="21"/>
        <v>1.0005668934240364</v>
      </c>
      <c r="O92">
        <f t="shared" si="22"/>
        <v>1.0350756882846737</v>
      </c>
    </row>
    <row r="93" spans="2:15" x14ac:dyDescent="0.3">
      <c r="B93">
        <v>6</v>
      </c>
      <c r="C93">
        <v>36</v>
      </c>
      <c r="D93">
        <v>0.87781500000000001</v>
      </c>
      <c r="E93">
        <v>1.0941787757446531</v>
      </c>
      <c r="F93">
        <v>0.90487856373790254</v>
      </c>
      <c r="G93">
        <v>1.1090492695858489</v>
      </c>
      <c r="H93">
        <v>0.97009149644775816</v>
      </c>
      <c r="I93">
        <f t="shared" si="18"/>
        <v>36.179451021313454</v>
      </c>
      <c r="J93">
        <f t="shared" si="16"/>
        <v>36.020408163265309</v>
      </c>
      <c r="K93">
        <f t="shared" si="23"/>
        <v>36</v>
      </c>
      <c r="L93">
        <f t="shared" si="17"/>
        <v>0.88641165427386148</v>
      </c>
      <c r="M93">
        <f t="shared" si="20"/>
        <v>1.0049847505920404</v>
      </c>
      <c r="N93">
        <f t="shared" si="21"/>
        <v>1.0005668934240364</v>
      </c>
      <c r="O93">
        <f t="shared" si="22"/>
        <v>1.0097932414846653</v>
      </c>
    </row>
    <row r="94" spans="2:15" x14ac:dyDescent="0.3">
      <c r="B94">
        <v>6</v>
      </c>
      <c r="C94">
        <v>36</v>
      </c>
      <c r="D94">
        <v>0.89212899999999995</v>
      </c>
      <c r="E94">
        <v>1.110277120282533</v>
      </c>
      <c r="F94">
        <v>0.91819178750618557</v>
      </c>
      <c r="G94">
        <v>1.1407613579729219</v>
      </c>
      <c r="H94">
        <v>0.97161509407857771</v>
      </c>
      <c r="I94">
        <f t="shared" si="18"/>
        <v>36.170309435528537</v>
      </c>
      <c r="J94">
        <f t="shared" si="16"/>
        <v>36.020408163265309</v>
      </c>
      <c r="K94">
        <f t="shared" si="23"/>
        <v>36</v>
      </c>
      <c r="L94">
        <f t="shared" si="17"/>
        <v>0.89945317959789384</v>
      </c>
      <c r="M94">
        <f t="shared" si="20"/>
        <v>1.0047308176535705</v>
      </c>
      <c r="N94">
        <f t="shared" si="21"/>
        <v>1.0005668934240364</v>
      </c>
      <c r="O94">
        <f t="shared" si="22"/>
        <v>1.0082097763864799</v>
      </c>
    </row>
    <row r="95" spans="2:15" x14ac:dyDescent="0.3">
      <c r="B95">
        <v>6</v>
      </c>
      <c r="C95">
        <v>36</v>
      </c>
      <c r="D95">
        <v>0.85660099999999995</v>
      </c>
      <c r="E95">
        <v>1.1253505474642125</v>
      </c>
      <c r="F95">
        <v>0.9306574114436299</v>
      </c>
      <c r="G95">
        <v>1.1552455293406492</v>
      </c>
      <c r="H95">
        <v>0.92042570065739426</v>
      </c>
      <c r="I95">
        <f t="shared" si="18"/>
        <v>36.477445796055633</v>
      </c>
      <c r="J95">
        <f t="shared" si="16"/>
        <v>36.020408163265309</v>
      </c>
      <c r="K95">
        <f t="shared" si="23"/>
        <v>36</v>
      </c>
      <c r="L95">
        <f t="shared" si="17"/>
        <v>0.91166440304681884</v>
      </c>
      <c r="M95">
        <f t="shared" si="20"/>
        <v>1.0132623832237675</v>
      </c>
      <c r="N95">
        <f t="shared" si="21"/>
        <v>1.0005668934240364</v>
      </c>
      <c r="O95">
        <f t="shared" si="22"/>
        <v>1.0642812733662683</v>
      </c>
    </row>
    <row r="96" spans="2:15" x14ac:dyDescent="0.3">
      <c r="B96">
        <v>6</v>
      </c>
      <c r="C96">
        <v>36</v>
      </c>
      <c r="D96">
        <v>0.80408999999999997</v>
      </c>
      <c r="E96">
        <v>1.0701400417040086</v>
      </c>
      <c r="F96">
        <v>0.88499869070895221</v>
      </c>
      <c r="G96">
        <v>1.2420489062179858</v>
      </c>
      <c r="H96">
        <v>0.90857761535879999</v>
      </c>
      <c r="I96">
        <f t="shared" si="18"/>
        <v>36.548534307847198</v>
      </c>
      <c r="J96">
        <f t="shared" si="16"/>
        <v>36.020408163265309</v>
      </c>
      <c r="K96">
        <f t="shared" si="23"/>
        <v>36</v>
      </c>
      <c r="L96">
        <f t="shared" si="17"/>
        <v>0.86693749293937961</v>
      </c>
      <c r="M96">
        <f t="shared" si="20"/>
        <v>1.0152370641068666</v>
      </c>
      <c r="N96">
        <f t="shared" si="21"/>
        <v>1.0005668934240364</v>
      </c>
      <c r="O96">
        <f t="shared" si="22"/>
        <v>1.0781597743279727</v>
      </c>
    </row>
    <row r="97" spans="2:15" x14ac:dyDescent="0.3">
      <c r="B97">
        <v>6</v>
      </c>
      <c r="C97">
        <v>36</v>
      </c>
      <c r="D97">
        <v>0.87029599999999996</v>
      </c>
      <c r="E97">
        <v>1.093611607909672</v>
      </c>
      <c r="F97">
        <v>0.90440951971393402</v>
      </c>
      <c r="G97">
        <v>1.0124497009128233</v>
      </c>
      <c r="H97">
        <v>0.96228089270364581</v>
      </c>
      <c r="I97">
        <f t="shared" si="18"/>
        <v>36.226314643778124</v>
      </c>
      <c r="J97">
        <f t="shared" si="16"/>
        <v>36.020408163265309</v>
      </c>
      <c r="K97">
        <f t="shared" si="23"/>
        <v>36</v>
      </c>
      <c r="L97">
        <f t="shared" si="17"/>
        <v>0.88595218257691277</v>
      </c>
      <c r="M97">
        <f t="shared" si="20"/>
        <v>1.0062865178827256</v>
      </c>
      <c r="N97">
        <f t="shared" si="21"/>
        <v>1.0005668934240364</v>
      </c>
      <c r="O97">
        <f t="shared" si="22"/>
        <v>1.0179894915947136</v>
      </c>
    </row>
    <row r="98" spans="2:15" x14ac:dyDescent="0.3">
      <c r="B98">
        <v>6</v>
      </c>
      <c r="C98">
        <v>36</v>
      </c>
      <c r="D98">
        <v>0.82633800000000002</v>
      </c>
      <c r="E98">
        <v>1.078314882633258</v>
      </c>
      <c r="F98">
        <v>0.89175922973861022</v>
      </c>
      <c r="G98">
        <v>1.1067929958111555</v>
      </c>
      <c r="H98">
        <v>0.92663801219328423</v>
      </c>
      <c r="I98">
        <f t="shared" si="18"/>
        <v>36.440171926840293</v>
      </c>
      <c r="J98">
        <f t="shared" si="16"/>
        <v>36.020408163265309</v>
      </c>
      <c r="K98">
        <f t="shared" si="23"/>
        <v>36</v>
      </c>
      <c r="L98">
        <f t="shared" si="17"/>
        <v>0.87356006178475887</v>
      </c>
      <c r="M98">
        <f t="shared" si="20"/>
        <v>1.0122269979677858</v>
      </c>
      <c r="N98">
        <f t="shared" si="21"/>
        <v>1.0005668934240364</v>
      </c>
      <c r="O98">
        <f t="shared" si="22"/>
        <v>1.0571461820523307</v>
      </c>
    </row>
    <row r="99" spans="2:15" x14ac:dyDescent="0.3">
      <c r="B99">
        <v>6</v>
      </c>
      <c r="C99">
        <v>36</v>
      </c>
      <c r="D99">
        <v>0.77442800000000001</v>
      </c>
      <c r="E99">
        <v>1.0308804166603667</v>
      </c>
      <c r="F99">
        <v>0.85253124214397491</v>
      </c>
      <c r="G99">
        <v>1.0640731239382251</v>
      </c>
      <c r="H99">
        <v>0.90838665108910477</v>
      </c>
      <c r="I99">
        <f t="shared" si="18"/>
        <v>36.549680093465369</v>
      </c>
      <c r="J99">
        <f t="shared" ref="J99:J130" si="24">6*B99+(6-B99)*G99+AE$5</f>
        <v>36.020408163265309</v>
      </c>
      <c r="K99">
        <f t="shared" si="23"/>
        <v>36</v>
      </c>
      <c r="L99">
        <f t="shared" ref="L99:L130" si="25">F99*(1-AE$5)</f>
        <v>0.83513264536552434</v>
      </c>
      <c r="M99">
        <f t="shared" si="20"/>
        <v>1.0152688914851491</v>
      </c>
      <c r="N99">
        <f t="shared" si="21"/>
        <v>1.0005668934240364</v>
      </c>
      <c r="O99">
        <f t="shared" si="22"/>
        <v>1.0783864289069149</v>
      </c>
    </row>
    <row r="100" spans="2:15" x14ac:dyDescent="0.3">
      <c r="B100">
        <v>6</v>
      </c>
      <c r="C100">
        <v>36</v>
      </c>
      <c r="D100">
        <v>0.81684500000000004</v>
      </c>
      <c r="E100">
        <v>1.0555292298967225</v>
      </c>
      <c r="F100">
        <v>0.87291564660656229</v>
      </c>
      <c r="G100">
        <v>1.0813098411925013</v>
      </c>
      <c r="H100">
        <v>0.93576624863520841</v>
      </c>
      <c r="I100">
        <f t="shared" si="18"/>
        <v>36.385402508188747</v>
      </c>
      <c r="J100">
        <f t="shared" si="24"/>
        <v>36.020408163265309</v>
      </c>
      <c r="K100">
        <f t="shared" si="23"/>
        <v>36</v>
      </c>
      <c r="L100">
        <f t="shared" si="25"/>
        <v>0.8551010415737732</v>
      </c>
      <c r="M100">
        <f t="shared" si="20"/>
        <v>1.0107056252274651</v>
      </c>
      <c r="N100">
        <f t="shared" si="21"/>
        <v>1.0005668934240364</v>
      </c>
      <c r="O100">
        <f t="shared" si="22"/>
        <v>1.0468339055436138</v>
      </c>
    </row>
    <row r="101" spans="2:15" x14ac:dyDescent="0.3">
      <c r="B101">
        <v>6</v>
      </c>
      <c r="C101">
        <v>36</v>
      </c>
      <c r="D101">
        <v>0.89260499999999998</v>
      </c>
      <c r="E101">
        <v>1.1109083053830613</v>
      </c>
      <c r="F101">
        <v>0.91871377338260685</v>
      </c>
      <c r="G101">
        <v>1.1683617111117857</v>
      </c>
      <c r="H101">
        <v>0.97158116691069396</v>
      </c>
      <c r="I101">
        <f t="shared" si="18"/>
        <v>36.170512998535834</v>
      </c>
      <c r="J101">
        <f t="shared" si="24"/>
        <v>36.020408163265309</v>
      </c>
      <c r="K101">
        <f t="shared" si="23"/>
        <v>36</v>
      </c>
      <c r="L101">
        <f t="shared" si="25"/>
        <v>0.89996451270132694</v>
      </c>
      <c r="M101">
        <f t="shared" si="20"/>
        <v>1.004736472181551</v>
      </c>
      <c r="N101">
        <f t="shared" si="21"/>
        <v>1.0005668934240364</v>
      </c>
      <c r="O101">
        <f t="shared" si="22"/>
        <v>1.0082449826085749</v>
      </c>
    </row>
    <row r="102" spans="2:15" x14ac:dyDescent="0.3">
      <c r="B102">
        <v>6</v>
      </c>
      <c r="C102">
        <v>36</v>
      </c>
      <c r="D102">
        <v>0.84650400000000003</v>
      </c>
      <c r="E102">
        <v>1.0965240528742142</v>
      </c>
      <c r="F102">
        <v>0.90681809231185073</v>
      </c>
      <c r="G102">
        <v>1.2867775943681972</v>
      </c>
      <c r="H102">
        <v>0.9334882124395143</v>
      </c>
      <c r="I102">
        <f t="shared" si="18"/>
        <v>36.399070725362911</v>
      </c>
      <c r="J102">
        <f t="shared" si="24"/>
        <v>36.020408163265309</v>
      </c>
      <c r="K102">
        <f t="shared" si="23"/>
        <v>36</v>
      </c>
      <c r="L102">
        <f t="shared" si="25"/>
        <v>0.88831160063201475</v>
      </c>
      <c r="M102">
        <f t="shared" si="20"/>
        <v>1.0110852979267475</v>
      </c>
      <c r="N102">
        <f t="shared" si="21"/>
        <v>1.0005668934240364</v>
      </c>
      <c r="O102">
        <f t="shared" si="22"/>
        <v>1.0493885446873432</v>
      </c>
    </row>
    <row r="103" spans="2:15" x14ac:dyDescent="0.3">
      <c r="B103">
        <v>6</v>
      </c>
      <c r="C103">
        <v>36</v>
      </c>
      <c r="D103">
        <v>0.83451699999999995</v>
      </c>
      <c r="E103">
        <v>1.0951254750098656</v>
      </c>
      <c r="F103">
        <v>0.90566147772818184</v>
      </c>
      <c r="G103">
        <v>1.0475490379628165</v>
      </c>
      <c r="H103">
        <v>0.92144473461911491</v>
      </c>
      <c r="I103">
        <f t="shared" si="18"/>
        <v>36.47133159228531</v>
      </c>
      <c r="J103">
        <f t="shared" si="24"/>
        <v>36.020408163265309</v>
      </c>
      <c r="K103">
        <f t="shared" si="23"/>
        <v>36</v>
      </c>
      <c r="L103">
        <f t="shared" si="25"/>
        <v>0.8871785904276045</v>
      </c>
      <c r="M103">
        <f t="shared" si="20"/>
        <v>1.0130925442301475</v>
      </c>
      <c r="N103">
        <f t="shared" si="21"/>
        <v>1.0005668934240364</v>
      </c>
      <c r="O103">
        <f t="shared" si="22"/>
        <v>1.0631042752006306</v>
      </c>
    </row>
    <row r="104" spans="2:15" x14ac:dyDescent="0.3">
      <c r="B104">
        <v>6</v>
      </c>
      <c r="C104">
        <v>36</v>
      </c>
      <c r="D104">
        <v>0.97252899999999998</v>
      </c>
      <c r="E104">
        <v>1.3235656617033908</v>
      </c>
      <c r="F104">
        <v>1.0945799914277157</v>
      </c>
      <c r="G104">
        <v>1.0995657316188769</v>
      </c>
      <c r="H104">
        <v>0.88849513751067344</v>
      </c>
      <c r="I104">
        <f t="shared" si="18"/>
        <v>36.669029174935957</v>
      </c>
      <c r="J104">
        <f t="shared" si="24"/>
        <v>36.020408163265309</v>
      </c>
      <c r="K104">
        <f t="shared" si="23"/>
        <v>36</v>
      </c>
      <c r="L104">
        <f t="shared" si="25"/>
        <v>1.0722416242557187</v>
      </c>
      <c r="M104">
        <f t="shared" si="20"/>
        <v>1.018584143748221</v>
      </c>
      <c r="N104">
        <f t="shared" si="21"/>
        <v>1.0005668934240364</v>
      </c>
      <c r="O104">
        <f t="shared" si="22"/>
        <v>1.1025292040193337</v>
      </c>
    </row>
    <row r="105" spans="2:15" x14ac:dyDescent="0.3">
      <c r="B105">
        <v>6</v>
      </c>
      <c r="C105">
        <v>36</v>
      </c>
      <c r="D105">
        <v>0.89906799999999998</v>
      </c>
      <c r="E105">
        <v>1.1142977809999983</v>
      </c>
      <c r="F105">
        <v>0.92151684715452442</v>
      </c>
      <c r="G105">
        <v>1.2980573586903874</v>
      </c>
      <c r="H105">
        <v>0.9756392439011371</v>
      </c>
      <c r="I105">
        <f t="shared" si="18"/>
        <v>36.146164536593176</v>
      </c>
      <c r="J105">
        <f t="shared" si="24"/>
        <v>36.020408163265309</v>
      </c>
      <c r="K105">
        <f t="shared" si="23"/>
        <v>36</v>
      </c>
      <c r="L105">
        <f t="shared" si="25"/>
        <v>0.90271038088606248</v>
      </c>
      <c r="M105">
        <f t="shared" si="20"/>
        <v>1.0040601260164772</v>
      </c>
      <c r="N105">
        <f t="shared" si="21"/>
        <v>1.0005668934240364</v>
      </c>
      <c r="O105">
        <f t="shared" si="22"/>
        <v>1.0040512852043033</v>
      </c>
    </row>
    <row r="106" spans="2:15" x14ac:dyDescent="0.3">
      <c r="B106">
        <v>6</v>
      </c>
      <c r="C106">
        <v>36</v>
      </c>
      <c r="D106">
        <v>0.93096299999999998</v>
      </c>
      <c r="E106">
        <v>1.1760512772923828</v>
      </c>
      <c r="F106">
        <v>0.97258657750349553</v>
      </c>
      <c r="G106">
        <v>1.1025855242631235</v>
      </c>
      <c r="H106">
        <v>0.95720321618015958</v>
      </c>
      <c r="I106">
        <f t="shared" si="18"/>
        <v>36.256780702919045</v>
      </c>
      <c r="J106">
        <f t="shared" si="24"/>
        <v>36.020408163265309</v>
      </c>
      <c r="K106">
        <f t="shared" si="23"/>
        <v>36</v>
      </c>
      <c r="L106">
        <f t="shared" si="25"/>
        <v>0.95273787184015646</v>
      </c>
      <c r="M106">
        <f t="shared" si="20"/>
        <v>1.0071327973033068</v>
      </c>
      <c r="N106">
        <f t="shared" si="21"/>
        <v>1.0005668934240364</v>
      </c>
      <c r="O106">
        <f t="shared" si="22"/>
        <v>1.0233896211129299</v>
      </c>
    </row>
    <row r="107" spans="2:15" x14ac:dyDescent="0.3">
      <c r="B107">
        <v>6</v>
      </c>
      <c r="C107">
        <v>36</v>
      </c>
      <c r="D107">
        <v>0.82551699999999995</v>
      </c>
      <c r="E107">
        <v>1.0509979462562038</v>
      </c>
      <c r="F107">
        <v>0.8691683052000071</v>
      </c>
      <c r="G107">
        <v>1.3337686819360146</v>
      </c>
      <c r="H107">
        <v>0.94977807527166747</v>
      </c>
      <c r="I107">
        <f t="shared" si="18"/>
        <v>36.301331548369994</v>
      </c>
      <c r="J107">
        <f t="shared" si="24"/>
        <v>36.020408163265309</v>
      </c>
      <c r="K107">
        <f t="shared" si="23"/>
        <v>36</v>
      </c>
      <c r="L107">
        <f t="shared" si="25"/>
        <v>0.85143017652245379</v>
      </c>
      <c r="M107">
        <f t="shared" si="20"/>
        <v>1.0083703207880554</v>
      </c>
      <c r="N107">
        <f t="shared" si="21"/>
        <v>1.0005668934240364</v>
      </c>
      <c r="O107">
        <f t="shared" si="22"/>
        <v>1.0313902397194168</v>
      </c>
    </row>
    <row r="108" spans="2:15" x14ac:dyDescent="0.3">
      <c r="B108">
        <v>6</v>
      </c>
      <c r="C108">
        <v>36</v>
      </c>
      <c r="D108">
        <v>0.79344199999999998</v>
      </c>
      <c r="E108">
        <v>1.0693201085379076</v>
      </c>
      <c r="F108">
        <v>0.88432061143877305</v>
      </c>
      <c r="G108">
        <v>1.121888394407611</v>
      </c>
      <c r="H108">
        <v>0.89723341256185885</v>
      </c>
      <c r="I108">
        <f t="shared" si="18"/>
        <v>36.616599524628846</v>
      </c>
      <c r="J108">
        <f t="shared" si="24"/>
        <v>36.020408163265309</v>
      </c>
      <c r="K108">
        <f t="shared" si="23"/>
        <v>36</v>
      </c>
      <c r="L108">
        <f t="shared" si="25"/>
        <v>0.86627325202165306</v>
      </c>
      <c r="M108">
        <f t="shared" si="20"/>
        <v>1.0171277645730235</v>
      </c>
      <c r="N108">
        <f t="shared" si="21"/>
        <v>1.0005668934240364</v>
      </c>
      <c r="O108">
        <f t="shared" si="22"/>
        <v>1.0917915260619593</v>
      </c>
    </row>
    <row r="109" spans="2:15" x14ac:dyDescent="0.3">
      <c r="B109">
        <v>6</v>
      </c>
      <c r="C109">
        <v>36</v>
      </c>
      <c r="D109">
        <v>0.84646999999999994</v>
      </c>
      <c r="E109">
        <v>1.059362103908168</v>
      </c>
      <c r="F109">
        <v>0.87608540789909395</v>
      </c>
      <c r="G109">
        <v>1.1199570560074299</v>
      </c>
      <c r="H109">
        <v>0.96619575256924606</v>
      </c>
      <c r="I109">
        <f t="shared" si="18"/>
        <v>36.202825484584523</v>
      </c>
      <c r="J109">
        <f t="shared" si="24"/>
        <v>36.020408163265309</v>
      </c>
      <c r="K109">
        <f t="shared" si="23"/>
        <v>36</v>
      </c>
      <c r="L109">
        <f t="shared" si="25"/>
        <v>0.85820611386033474</v>
      </c>
      <c r="M109">
        <f t="shared" si="20"/>
        <v>1.005634041238459</v>
      </c>
      <c r="N109">
        <f t="shared" si="21"/>
        <v>1.0005668934240364</v>
      </c>
      <c r="O109">
        <f t="shared" si="22"/>
        <v>1.0138647723609044</v>
      </c>
    </row>
    <row r="110" spans="2:15" x14ac:dyDescent="0.3">
      <c r="B110">
        <v>6</v>
      </c>
      <c r="C110">
        <v>36</v>
      </c>
      <c r="D110">
        <v>0.84025399999999995</v>
      </c>
      <c r="E110">
        <v>1.0568931439766933</v>
      </c>
      <c r="F110">
        <v>0.87404359447130298</v>
      </c>
      <c r="G110">
        <v>1.177507958171309</v>
      </c>
      <c r="H110">
        <v>0.96134106503950534</v>
      </c>
      <c r="I110">
        <f t="shared" si="18"/>
        <v>36.231953609762968</v>
      </c>
      <c r="J110">
        <f t="shared" si="24"/>
        <v>36.020408163265309</v>
      </c>
      <c r="K110">
        <f t="shared" si="23"/>
        <v>36</v>
      </c>
      <c r="L110">
        <f t="shared" si="25"/>
        <v>0.85620597009433541</v>
      </c>
      <c r="M110">
        <f t="shared" si="20"/>
        <v>1.006443155826749</v>
      </c>
      <c r="N110">
        <f t="shared" si="21"/>
        <v>1.0005668934240364</v>
      </c>
      <c r="O110">
        <f t="shared" si="22"/>
        <v>1.0189846999768351</v>
      </c>
    </row>
    <row r="111" spans="2:15" x14ac:dyDescent="0.3">
      <c r="B111">
        <v>6</v>
      </c>
      <c r="C111">
        <v>36</v>
      </c>
      <c r="D111">
        <v>0.96413700000000002</v>
      </c>
      <c r="E111">
        <v>1.170408553595127</v>
      </c>
      <c r="F111">
        <v>0.96792008256872797</v>
      </c>
      <c r="G111">
        <v>1.0980832604401745</v>
      </c>
      <c r="H111">
        <v>0.99609153417016805</v>
      </c>
      <c r="I111">
        <f t="shared" si="18"/>
        <v>36.023450794978991</v>
      </c>
      <c r="J111">
        <f t="shared" si="24"/>
        <v>36.020408163265309</v>
      </c>
      <c r="K111">
        <f t="shared" si="23"/>
        <v>36</v>
      </c>
      <c r="L111">
        <f t="shared" si="25"/>
        <v>0.94816661149589443</v>
      </c>
      <c r="M111">
        <f t="shared" si="20"/>
        <v>1.0006514109716387</v>
      </c>
      <c r="N111">
        <f t="shared" si="21"/>
        <v>1.0005668934240364</v>
      </c>
      <c r="O111">
        <f t="shared" si="22"/>
        <v>0.98343556102078278</v>
      </c>
    </row>
    <row r="112" spans="2:15" x14ac:dyDescent="0.3">
      <c r="B112">
        <v>6</v>
      </c>
      <c r="C112">
        <v>36</v>
      </c>
      <c r="D112">
        <v>0.87230300000000005</v>
      </c>
      <c r="E112">
        <v>1.1064717045043357</v>
      </c>
      <c r="F112">
        <v>0.91504473398976427</v>
      </c>
      <c r="G112">
        <v>1.133429857973876</v>
      </c>
      <c r="H112">
        <v>0.95329000604877279</v>
      </c>
      <c r="I112">
        <f t="shared" si="18"/>
        <v>36.280259963707366</v>
      </c>
      <c r="J112">
        <f t="shared" si="24"/>
        <v>36.020408163265309</v>
      </c>
      <c r="K112">
        <f t="shared" si="23"/>
        <v>36</v>
      </c>
      <c r="L112">
        <f t="shared" si="25"/>
        <v>0.89637035166344026</v>
      </c>
      <c r="M112">
        <f t="shared" si="20"/>
        <v>1.0077849989918712</v>
      </c>
      <c r="N112">
        <f t="shared" si="21"/>
        <v>1.0005668934240364</v>
      </c>
      <c r="O112">
        <f t="shared" si="22"/>
        <v>1.0275905868298518</v>
      </c>
    </row>
    <row r="113" spans="2:15" x14ac:dyDescent="0.3">
      <c r="B113">
        <v>6</v>
      </c>
      <c r="C113">
        <v>36</v>
      </c>
      <c r="D113">
        <v>0.64154</v>
      </c>
      <c r="E113">
        <v>0.82989729495669085</v>
      </c>
      <c r="F113">
        <v>0.68631953841300819</v>
      </c>
      <c r="G113">
        <v>1.2939011216528959</v>
      </c>
      <c r="H113">
        <v>0.93475409644237595</v>
      </c>
      <c r="I113">
        <f t="shared" si="18"/>
        <v>36.391475421345746</v>
      </c>
      <c r="J113">
        <f t="shared" si="24"/>
        <v>36.020408163265309</v>
      </c>
      <c r="K113">
        <f t="shared" si="23"/>
        <v>36</v>
      </c>
      <c r="L113">
        <f t="shared" si="25"/>
        <v>0.67231301722090431</v>
      </c>
      <c r="M113">
        <f t="shared" si="20"/>
        <v>1.010874317259604</v>
      </c>
      <c r="N113">
        <f t="shared" si="21"/>
        <v>1.0005668934240364</v>
      </c>
      <c r="O113">
        <f t="shared" si="22"/>
        <v>1.0479674178085612</v>
      </c>
    </row>
    <row r="114" spans="2:15" x14ac:dyDescent="0.3">
      <c r="B114">
        <v>6</v>
      </c>
      <c r="C114">
        <v>36</v>
      </c>
      <c r="D114">
        <v>0.84230799999999995</v>
      </c>
      <c r="E114">
        <v>1.1404893034223533</v>
      </c>
      <c r="F114">
        <v>0.94317706184432271</v>
      </c>
      <c r="G114">
        <v>1.2940843065379906</v>
      </c>
      <c r="H114">
        <v>0.89305394933261018</v>
      </c>
      <c r="I114">
        <f t="shared" si="18"/>
        <v>36.641676304004342</v>
      </c>
      <c r="J114">
        <f t="shared" si="24"/>
        <v>36.020408163265309</v>
      </c>
      <c r="K114">
        <f t="shared" si="23"/>
        <v>36</v>
      </c>
      <c r="L114">
        <f t="shared" si="25"/>
        <v>0.92392855037810973</v>
      </c>
      <c r="M114">
        <f t="shared" si="20"/>
        <v>1.0178243417778985</v>
      </c>
      <c r="N114">
        <f t="shared" si="21"/>
        <v>1.0005668934240364</v>
      </c>
      <c r="O114">
        <f t="shared" si="22"/>
        <v>1.0969010746402856</v>
      </c>
    </row>
    <row r="115" spans="2:15" x14ac:dyDescent="0.3">
      <c r="B115">
        <v>6</v>
      </c>
      <c r="C115">
        <v>36</v>
      </c>
      <c r="D115">
        <v>0.79384299999999997</v>
      </c>
      <c r="E115">
        <v>1.0536740316619779</v>
      </c>
      <c r="F115">
        <v>0.87138141001623681</v>
      </c>
      <c r="G115">
        <v>1.1129621175881663</v>
      </c>
      <c r="H115">
        <v>0.91101668095628519</v>
      </c>
      <c r="I115">
        <f t="shared" si="18"/>
        <v>36.533899914262292</v>
      </c>
      <c r="J115">
        <f t="shared" si="24"/>
        <v>36.020408163265309</v>
      </c>
      <c r="K115">
        <f t="shared" si="23"/>
        <v>36</v>
      </c>
      <c r="L115">
        <f t="shared" si="25"/>
        <v>0.8535981159342706</v>
      </c>
      <c r="M115">
        <f t="shared" si="20"/>
        <v>1.0148305531739525</v>
      </c>
      <c r="N115">
        <f t="shared" si="21"/>
        <v>1.0005668934240364</v>
      </c>
      <c r="O115">
        <f t="shared" si="22"/>
        <v>1.0752732164096308</v>
      </c>
    </row>
    <row r="116" spans="2:15" x14ac:dyDescent="0.3">
      <c r="B116">
        <v>6</v>
      </c>
      <c r="C116">
        <v>36</v>
      </c>
      <c r="D116">
        <v>0.86910299999999996</v>
      </c>
      <c r="E116">
        <v>1.1235891468109942</v>
      </c>
      <c r="F116">
        <v>0.92920074482882864</v>
      </c>
      <c r="G116">
        <v>1.1090428833683319</v>
      </c>
      <c r="H116">
        <v>0.93532318483031407</v>
      </c>
      <c r="I116">
        <f t="shared" si="18"/>
        <v>36.388060891018114</v>
      </c>
      <c r="J116">
        <f t="shared" si="24"/>
        <v>36.020408163265309</v>
      </c>
      <c r="K116">
        <f t="shared" si="23"/>
        <v>36</v>
      </c>
      <c r="L116">
        <f t="shared" si="25"/>
        <v>0.91023746432211561</v>
      </c>
      <c r="M116">
        <f t="shared" si="20"/>
        <v>1.0107794691949477</v>
      </c>
      <c r="N116">
        <f t="shared" si="21"/>
        <v>1.0005668934240364</v>
      </c>
      <c r="O116">
        <f t="shared" si="22"/>
        <v>1.0473297921214351</v>
      </c>
    </row>
    <row r="117" spans="2:15" x14ac:dyDescent="0.3">
      <c r="B117">
        <v>6</v>
      </c>
      <c r="C117">
        <v>36</v>
      </c>
      <c r="D117">
        <v>0.88492000000000004</v>
      </c>
      <c r="E117">
        <v>1.0926688042833128</v>
      </c>
      <c r="F117">
        <v>0.90362982739105391</v>
      </c>
      <c r="G117">
        <v>1.1438620289434551</v>
      </c>
      <c r="H117">
        <v>0.97929480986138695</v>
      </c>
      <c r="I117">
        <f t="shared" si="18"/>
        <v>36.124231140831675</v>
      </c>
      <c r="J117">
        <f t="shared" si="24"/>
        <v>36.020408163265309</v>
      </c>
      <c r="K117">
        <f t="shared" si="23"/>
        <v>36</v>
      </c>
      <c r="L117">
        <f t="shared" si="25"/>
        <v>0.88518840234225471</v>
      </c>
      <c r="M117">
        <f t="shared" si="20"/>
        <v>1.003450865023102</v>
      </c>
      <c r="N117">
        <f t="shared" si="21"/>
        <v>1.0005668934240364</v>
      </c>
      <c r="O117">
        <f t="shared" si="22"/>
        <v>1.0003033069003466</v>
      </c>
    </row>
    <row r="118" spans="2:15" x14ac:dyDescent="0.3">
      <c r="B118">
        <v>6</v>
      </c>
      <c r="C118">
        <v>36</v>
      </c>
      <c r="D118">
        <v>0.78120800000000001</v>
      </c>
      <c r="E118">
        <v>1.0027598576317927</v>
      </c>
      <c r="F118">
        <v>0.82927572702217445</v>
      </c>
      <c r="G118">
        <v>1.072076833768445</v>
      </c>
      <c r="H118">
        <v>0.94203649587721605</v>
      </c>
      <c r="I118">
        <f t="shared" si="18"/>
        <v>36.347781024736705</v>
      </c>
      <c r="J118">
        <f t="shared" si="24"/>
        <v>36.020408163265309</v>
      </c>
      <c r="K118">
        <f t="shared" si="23"/>
        <v>36</v>
      </c>
      <c r="L118">
        <f t="shared" si="25"/>
        <v>0.81235173259314841</v>
      </c>
      <c r="M118">
        <f t="shared" si="20"/>
        <v>1.009660584020464</v>
      </c>
      <c r="N118">
        <f t="shared" si="21"/>
        <v>1.0005668934240364</v>
      </c>
      <c r="O118">
        <f t="shared" si="22"/>
        <v>1.0398661209218907</v>
      </c>
    </row>
    <row r="119" spans="2:15" x14ac:dyDescent="0.3">
      <c r="B119">
        <v>6</v>
      </c>
      <c r="C119">
        <v>36</v>
      </c>
      <c r="D119">
        <v>0.91265300000000005</v>
      </c>
      <c r="E119">
        <v>1.2402004886040601</v>
      </c>
      <c r="F119">
        <v>1.0256375482254649</v>
      </c>
      <c r="G119">
        <v>1.4159916455842918</v>
      </c>
      <c r="H119">
        <v>0.88983969198383173</v>
      </c>
      <c r="I119">
        <f t="shared" si="18"/>
        <v>36.66096184809701</v>
      </c>
      <c r="J119">
        <f t="shared" si="24"/>
        <v>36.020408163265309</v>
      </c>
      <c r="K119">
        <f t="shared" si="23"/>
        <v>36</v>
      </c>
      <c r="L119">
        <f t="shared" si="25"/>
        <v>1.0047061696902488</v>
      </c>
      <c r="M119">
        <f t="shared" si="20"/>
        <v>1.018360051336028</v>
      </c>
      <c r="N119">
        <f t="shared" si="21"/>
        <v>1.0005668934240364</v>
      </c>
      <c r="O119">
        <f t="shared" si="22"/>
        <v>1.1008632740923974</v>
      </c>
    </row>
    <row r="120" spans="2:15" x14ac:dyDescent="0.3">
      <c r="B120">
        <v>6</v>
      </c>
      <c r="C120">
        <v>36</v>
      </c>
      <c r="D120">
        <v>0.985483</v>
      </c>
      <c r="E120">
        <v>1.2292161032102897</v>
      </c>
      <c r="F120">
        <v>1.0165535346264127</v>
      </c>
      <c r="G120">
        <v>1.1943579560890938</v>
      </c>
      <c r="H120">
        <v>0.96943541725244087</v>
      </c>
      <c r="I120">
        <f t="shared" si="18"/>
        <v>36.183387496485352</v>
      </c>
      <c r="J120">
        <f t="shared" si="24"/>
        <v>36.020408163265309</v>
      </c>
      <c r="K120">
        <f t="shared" si="23"/>
        <v>36</v>
      </c>
      <c r="L120">
        <f t="shared" si="25"/>
        <v>0.99580754412383032</v>
      </c>
      <c r="M120">
        <f t="shared" si="20"/>
        <v>1.0050940971245932</v>
      </c>
      <c r="N120">
        <f t="shared" si="21"/>
        <v>1.0005668934240364</v>
      </c>
      <c r="O120">
        <f t="shared" si="22"/>
        <v>1.0104766334110586</v>
      </c>
    </row>
    <row r="121" spans="2:15" x14ac:dyDescent="0.3">
      <c r="B121">
        <v>6</v>
      </c>
      <c r="C121">
        <v>36</v>
      </c>
      <c r="D121">
        <v>0.79318999999999995</v>
      </c>
      <c r="E121">
        <v>1.0669195689639062</v>
      </c>
      <c r="F121">
        <v>0.88233538119114741</v>
      </c>
      <c r="G121">
        <v>1.0892600818197271</v>
      </c>
      <c r="H121">
        <v>0.89896655728482544</v>
      </c>
      <c r="I121">
        <f t="shared" si="18"/>
        <v>36.606200656291044</v>
      </c>
      <c r="J121">
        <f t="shared" si="24"/>
        <v>36.020408163265309</v>
      </c>
      <c r="K121">
        <f t="shared" si="23"/>
        <v>36</v>
      </c>
      <c r="L121">
        <f t="shared" si="25"/>
        <v>0.86432853667704013</v>
      </c>
      <c r="M121">
        <f t="shared" si="20"/>
        <v>1.0168389071191957</v>
      </c>
      <c r="N121">
        <f t="shared" si="21"/>
        <v>1.0005668934240364</v>
      </c>
      <c r="O121">
        <f t="shared" si="22"/>
        <v>1.089686628269444</v>
      </c>
    </row>
    <row r="122" spans="2:15" x14ac:dyDescent="0.3">
      <c r="B122">
        <v>6</v>
      </c>
      <c r="C122">
        <v>36</v>
      </c>
      <c r="D122">
        <v>0.76175000000000004</v>
      </c>
      <c r="E122">
        <v>0.97486102784181083</v>
      </c>
      <c r="F122">
        <v>0.80620358050466756</v>
      </c>
      <c r="G122">
        <v>1.178240905829677</v>
      </c>
      <c r="H122">
        <v>0.94486060149120099</v>
      </c>
      <c r="I122">
        <f t="shared" si="18"/>
        <v>36.330836391052792</v>
      </c>
      <c r="J122">
        <f t="shared" si="24"/>
        <v>36.020408163265309</v>
      </c>
      <c r="K122">
        <f t="shared" si="23"/>
        <v>36</v>
      </c>
      <c r="L122">
        <f t="shared" si="25"/>
        <v>0.78975044620865198</v>
      </c>
      <c r="M122">
        <f t="shared" si="20"/>
        <v>1.0091898997514663</v>
      </c>
      <c r="N122">
        <f t="shared" si="21"/>
        <v>1.0005668934240364</v>
      </c>
      <c r="O122">
        <f t="shared" si="22"/>
        <v>1.0367580521281943</v>
      </c>
    </row>
    <row r="123" spans="2:15" x14ac:dyDescent="0.3">
      <c r="B123">
        <v>6</v>
      </c>
      <c r="C123">
        <v>36</v>
      </c>
      <c r="D123">
        <v>0.76056699999999999</v>
      </c>
      <c r="E123">
        <v>0.9645795032974227</v>
      </c>
      <c r="F123">
        <v>0.7977008281492034</v>
      </c>
      <c r="G123">
        <v>1.2468737266484198</v>
      </c>
      <c r="H123">
        <v>0.95344892867246989</v>
      </c>
      <c r="I123">
        <f t="shared" si="18"/>
        <v>36.279306427965182</v>
      </c>
      <c r="J123">
        <f t="shared" si="24"/>
        <v>36.020408163265309</v>
      </c>
      <c r="K123">
        <f t="shared" si="23"/>
        <v>36</v>
      </c>
      <c r="L123">
        <f t="shared" si="25"/>
        <v>0.78142121941146259</v>
      </c>
      <c r="M123">
        <f t="shared" si="20"/>
        <v>1.0077585118879218</v>
      </c>
      <c r="N123">
        <f t="shared" si="21"/>
        <v>1.0005668934240364</v>
      </c>
      <c r="O123">
        <f t="shared" si="22"/>
        <v>1.027419306138003</v>
      </c>
    </row>
    <row r="124" spans="2:15" x14ac:dyDescent="0.3">
      <c r="B124">
        <v>6</v>
      </c>
      <c r="C124">
        <v>36</v>
      </c>
      <c r="D124">
        <v>0.82051799999999997</v>
      </c>
      <c r="E124">
        <v>1.0169073292260296</v>
      </c>
      <c r="F124">
        <v>0.84097559185276716</v>
      </c>
      <c r="G124">
        <v>1.2618500847517029</v>
      </c>
      <c r="H124">
        <v>0.97567397668736533</v>
      </c>
      <c r="I124">
        <f t="shared" si="18"/>
        <v>36.145956139875807</v>
      </c>
      <c r="J124">
        <f t="shared" si="24"/>
        <v>36.020408163265309</v>
      </c>
      <c r="K124">
        <f t="shared" si="23"/>
        <v>36</v>
      </c>
      <c r="L124">
        <f t="shared" si="25"/>
        <v>0.82381282467209638</v>
      </c>
      <c r="M124">
        <f t="shared" si="20"/>
        <v>1.0040543372187725</v>
      </c>
      <c r="N124">
        <f t="shared" si="21"/>
        <v>1.0005668934240364</v>
      </c>
      <c r="O124">
        <f t="shared" si="22"/>
        <v>1.0040155422210073</v>
      </c>
    </row>
    <row r="125" spans="2:15" x14ac:dyDescent="0.3">
      <c r="B125">
        <v>6</v>
      </c>
      <c r="C125">
        <v>36</v>
      </c>
      <c r="D125">
        <v>0.82134700000000005</v>
      </c>
      <c r="E125">
        <v>1.011688945135562</v>
      </c>
      <c r="F125">
        <v>0.83666002294804098</v>
      </c>
      <c r="G125">
        <v>1.1622525759495967</v>
      </c>
      <c r="H125">
        <v>0.98169743679866017</v>
      </c>
      <c r="I125">
        <f t="shared" si="18"/>
        <v>36.109815379208037</v>
      </c>
      <c r="J125">
        <f t="shared" si="24"/>
        <v>36.020408163265309</v>
      </c>
      <c r="K125">
        <f t="shared" si="23"/>
        <v>36</v>
      </c>
      <c r="L125">
        <f t="shared" si="25"/>
        <v>0.81958532860216049</v>
      </c>
      <c r="M125">
        <f t="shared" si="20"/>
        <v>1.0030504272002232</v>
      </c>
      <c r="N125">
        <f t="shared" si="21"/>
        <v>1.0005668934240364</v>
      </c>
      <c r="O125">
        <f t="shared" si="22"/>
        <v>0.99785514356558247</v>
      </c>
    </row>
    <row r="126" spans="2:15" x14ac:dyDescent="0.3">
      <c r="B126">
        <v>6</v>
      </c>
      <c r="C126">
        <v>36</v>
      </c>
      <c r="D126">
        <v>0.78132299999999999</v>
      </c>
      <c r="E126">
        <v>0.95053322262696183</v>
      </c>
      <c r="F126">
        <v>0.7860846475389589</v>
      </c>
      <c r="G126">
        <v>1.2811746537041284</v>
      </c>
      <c r="H126">
        <v>0.99394257659926766</v>
      </c>
      <c r="I126">
        <f t="shared" si="18"/>
        <v>36.036344540404393</v>
      </c>
      <c r="J126">
        <f t="shared" si="24"/>
        <v>36.020408163265309</v>
      </c>
      <c r="K126">
        <f t="shared" si="23"/>
        <v>36</v>
      </c>
      <c r="L126">
        <f t="shared" si="25"/>
        <v>0.77004210371163129</v>
      </c>
      <c r="M126">
        <f t="shared" si="20"/>
        <v>1.0010095705667887</v>
      </c>
      <c r="N126">
        <f t="shared" si="21"/>
        <v>1.0005668934240364</v>
      </c>
      <c r="O126">
        <f t="shared" si="22"/>
        <v>0.98556180185612263</v>
      </c>
    </row>
    <row r="127" spans="2:15" x14ac:dyDescent="0.3">
      <c r="B127">
        <v>6</v>
      </c>
      <c r="C127">
        <v>36</v>
      </c>
      <c r="D127">
        <v>0.87534900000000004</v>
      </c>
      <c r="E127">
        <v>1.1441841899616954</v>
      </c>
      <c r="F127">
        <v>0.94623270841598917</v>
      </c>
      <c r="G127">
        <v>1.2810491372843211</v>
      </c>
      <c r="H127">
        <v>0.92508850329783066</v>
      </c>
      <c r="I127">
        <f t="shared" si="18"/>
        <v>36.449468980213013</v>
      </c>
      <c r="J127">
        <f t="shared" si="24"/>
        <v>36.020408163265309</v>
      </c>
      <c r="K127">
        <f t="shared" si="23"/>
        <v>36</v>
      </c>
      <c r="L127">
        <f t="shared" si="25"/>
        <v>0.92692183681566054</v>
      </c>
      <c r="M127">
        <f t="shared" si="20"/>
        <v>1.0124852494503616</v>
      </c>
      <c r="N127">
        <f t="shared" si="21"/>
        <v>1.0005668934240364</v>
      </c>
      <c r="O127">
        <f t="shared" si="22"/>
        <v>1.0589168855115623</v>
      </c>
    </row>
    <row r="128" spans="2:15" x14ac:dyDescent="0.3">
      <c r="B128">
        <v>6</v>
      </c>
      <c r="C128">
        <v>36</v>
      </c>
      <c r="D128">
        <v>0.89194700000000005</v>
      </c>
      <c r="E128">
        <v>1.0994553726709899</v>
      </c>
      <c r="F128">
        <v>0.90924227427037729</v>
      </c>
      <c r="G128">
        <v>1.2205547984845466</v>
      </c>
      <c r="H128">
        <v>0.98097836543702732</v>
      </c>
      <c r="I128">
        <f t="shared" si="18"/>
        <v>36.114129807377836</v>
      </c>
      <c r="J128">
        <f t="shared" si="24"/>
        <v>36.020408163265309</v>
      </c>
      <c r="K128">
        <f t="shared" si="23"/>
        <v>36</v>
      </c>
      <c r="L128">
        <f t="shared" si="25"/>
        <v>0.89068630948934691</v>
      </c>
      <c r="M128">
        <f t="shared" si="20"/>
        <v>1.0031702724271621</v>
      </c>
      <c r="N128">
        <f t="shared" si="21"/>
        <v>1.0005668934240364</v>
      </c>
      <c r="O128">
        <f t="shared" si="22"/>
        <v>0.99858658585022075</v>
      </c>
    </row>
    <row r="129" spans="2:15" x14ac:dyDescent="0.3">
      <c r="B129">
        <v>6</v>
      </c>
      <c r="C129">
        <v>36</v>
      </c>
      <c r="D129">
        <v>0.87968599999999997</v>
      </c>
      <c r="E129">
        <v>1.0991914016217481</v>
      </c>
      <c r="F129">
        <v>0.9090239719698745</v>
      </c>
      <c r="G129">
        <v>1.1130834173715232</v>
      </c>
      <c r="H129">
        <v>0.96772585446091319</v>
      </c>
      <c r="I129">
        <f t="shared" si="18"/>
        <v>36.193644873234518</v>
      </c>
      <c r="J129">
        <f t="shared" si="24"/>
        <v>36.020408163265309</v>
      </c>
      <c r="K129">
        <f t="shared" si="23"/>
        <v>36</v>
      </c>
      <c r="L129">
        <f t="shared" si="25"/>
        <v>0.89047246233783406</v>
      </c>
      <c r="M129">
        <f t="shared" si="20"/>
        <v>1.0053790242565144</v>
      </c>
      <c r="N129">
        <f t="shared" si="21"/>
        <v>1.0005668934240364</v>
      </c>
      <c r="O129">
        <f t="shared" si="22"/>
        <v>1.0122617187699181</v>
      </c>
    </row>
    <row r="130" spans="2:15" x14ac:dyDescent="0.3">
      <c r="B130">
        <v>6</v>
      </c>
      <c r="C130">
        <v>36</v>
      </c>
      <c r="D130">
        <v>0.97209500000000004</v>
      </c>
      <c r="E130">
        <v>1.1859246811714736</v>
      </c>
      <c r="F130">
        <v>0.98075181678556433</v>
      </c>
      <c r="G130">
        <v>1.1672281322941735</v>
      </c>
      <c r="H130">
        <v>0.99117328498667767</v>
      </c>
      <c r="I130">
        <f t="shared" si="18"/>
        <v>36.052960290079938</v>
      </c>
      <c r="J130">
        <f t="shared" si="24"/>
        <v>36.020408163265309</v>
      </c>
      <c r="K130">
        <f t="shared" si="23"/>
        <v>36</v>
      </c>
      <c r="L130">
        <f t="shared" si="25"/>
        <v>0.96073647358585657</v>
      </c>
      <c r="M130">
        <f t="shared" si="20"/>
        <v>1.0014711191688872</v>
      </c>
      <c r="N130">
        <f t="shared" si="21"/>
        <v>1.0005668934240364</v>
      </c>
      <c r="O130">
        <f t="shared" si="22"/>
        <v>0.98831541524836208</v>
      </c>
    </row>
    <row r="131" spans="2:15" x14ac:dyDescent="0.3">
      <c r="B131">
        <v>6</v>
      </c>
      <c r="C131">
        <v>36</v>
      </c>
      <c r="D131">
        <v>0.87785000000000002</v>
      </c>
      <c r="E131">
        <v>1.0647702458254946</v>
      </c>
      <c r="F131">
        <v>0.88055790526344002</v>
      </c>
      <c r="G131">
        <v>1.0922546791467851</v>
      </c>
      <c r="H131">
        <v>0.99692478456299827</v>
      </c>
      <c r="I131">
        <f t="shared" si="18"/>
        <v>36.018451292622011</v>
      </c>
      <c r="J131">
        <f t="shared" ref="J131:J162" si="26">6*B131+(6-B131)*G131+AE$5</f>
        <v>36.020408163265309</v>
      </c>
      <c r="K131">
        <f t="shared" si="23"/>
        <v>36</v>
      </c>
      <c r="L131">
        <f t="shared" ref="L131:L162" si="27">F131*(1-AE$5)</f>
        <v>0.86258733576826563</v>
      </c>
      <c r="M131">
        <f t="shared" si="20"/>
        <v>1.0005125359061671</v>
      </c>
      <c r="N131">
        <f t="shared" si="21"/>
        <v>1.0005668934240364</v>
      </c>
      <c r="O131">
        <f t="shared" si="22"/>
        <v>0.98261358520050757</v>
      </c>
    </row>
    <row r="132" spans="2:15" x14ac:dyDescent="0.3">
      <c r="B132">
        <v>6</v>
      </c>
      <c r="C132">
        <v>36</v>
      </c>
      <c r="D132">
        <v>0.87759799999999999</v>
      </c>
      <c r="E132">
        <v>1.1000851833779821</v>
      </c>
      <c r="F132">
        <v>0.90976312353249356</v>
      </c>
      <c r="G132">
        <v>1.082782290766189</v>
      </c>
      <c r="H132">
        <v>0.96464450723436612</v>
      </c>
      <c r="I132">
        <f t="shared" ref="I132:I195" si="28">6*B132+(6-B132)*G132+(1-H132)*B132</f>
        <v>36.212132956593805</v>
      </c>
      <c r="J132">
        <f t="shared" si="26"/>
        <v>36.020408163265309</v>
      </c>
      <c r="K132">
        <f t="shared" si="23"/>
        <v>36</v>
      </c>
      <c r="L132">
        <f t="shared" si="27"/>
        <v>0.89119652917468528</v>
      </c>
      <c r="M132">
        <f t="shared" ref="M132:M195" si="29">I132/C132</f>
        <v>1.0058925821276057</v>
      </c>
      <c r="N132">
        <f t="shared" ref="N132:N195" si="30">J132/C132</f>
        <v>1.0005668934240364</v>
      </c>
      <c r="O132">
        <f t="shared" ref="O132:O195" si="31">L132/D132</f>
        <v>1.0154951688297891</v>
      </c>
    </row>
    <row r="133" spans="2:15" x14ac:dyDescent="0.3">
      <c r="B133">
        <v>6</v>
      </c>
      <c r="C133">
        <v>36</v>
      </c>
      <c r="D133">
        <v>0.88003600000000004</v>
      </c>
      <c r="E133">
        <v>1.0896559712524021</v>
      </c>
      <c r="F133">
        <v>0.90113823453052</v>
      </c>
      <c r="G133">
        <v>1.4265874995639685</v>
      </c>
      <c r="H133">
        <v>0.97658268873530385</v>
      </c>
      <c r="I133">
        <f t="shared" si="28"/>
        <v>36.14050386758818</v>
      </c>
      <c r="J133">
        <f t="shared" si="26"/>
        <v>36.020408163265309</v>
      </c>
      <c r="K133">
        <f t="shared" si="23"/>
        <v>36</v>
      </c>
      <c r="L133">
        <f t="shared" si="27"/>
        <v>0.8827476583156092</v>
      </c>
      <c r="M133">
        <f t="shared" si="29"/>
        <v>1.0039028852107827</v>
      </c>
      <c r="N133">
        <f t="shared" si="30"/>
        <v>1.0005668934240364</v>
      </c>
      <c r="O133">
        <f t="shared" si="31"/>
        <v>1.003081303850762</v>
      </c>
    </row>
    <row r="134" spans="2:15" x14ac:dyDescent="0.3">
      <c r="B134">
        <v>6</v>
      </c>
      <c r="C134">
        <v>36</v>
      </c>
      <c r="D134">
        <v>0.64590499999999995</v>
      </c>
      <c r="E134">
        <v>0.84199660350181171</v>
      </c>
      <c r="F134">
        <v>0.69632558603633166</v>
      </c>
      <c r="G134">
        <v>1.0348363377702323</v>
      </c>
      <c r="H134">
        <v>0.92759050213372318</v>
      </c>
      <c r="I134">
        <f t="shared" si="28"/>
        <v>36.434456987197663</v>
      </c>
      <c r="J134">
        <f t="shared" si="26"/>
        <v>36.020408163265309</v>
      </c>
      <c r="K134">
        <f t="shared" si="23"/>
        <v>36</v>
      </c>
      <c r="L134">
        <f t="shared" si="27"/>
        <v>0.68211485979069053</v>
      </c>
      <c r="M134">
        <f t="shared" si="29"/>
        <v>1.0120682496443796</v>
      </c>
      <c r="N134">
        <f t="shared" si="30"/>
        <v>1.0005668934240364</v>
      </c>
      <c r="O134">
        <f t="shared" si="31"/>
        <v>1.0560606587511949</v>
      </c>
    </row>
    <row r="135" spans="2:15" x14ac:dyDescent="0.3">
      <c r="B135">
        <v>6</v>
      </c>
      <c r="C135">
        <v>36</v>
      </c>
      <c r="D135">
        <v>0.85515399999999997</v>
      </c>
      <c r="E135">
        <v>1.1036511320673503</v>
      </c>
      <c r="F135">
        <v>0.91271213936055384</v>
      </c>
      <c r="G135">
        <v>1.0767181784807238</v>
      </c>
      <c r="H135">
        <v>0.93693724792476285</v>
      </c>
      <c r="I135">
        <f t="shared" si="28"/>
        <v>36.378376512451425</v>
      </c>
      <c r="J135">
        <f t="shared" si="26"/>
        <v>36.020408163265309</v>
      </c>
      <c r="K135">
        <f t="shared" si="23"/>
        <v>36</v>
      </c>
      <c r="L135">
        <f t="shared" si="27"/>
        <v>0.89408536100625458</v>
      </c>
      <c r="M135">
        <f t="shared" si="29"/>
        <v>1.0105104586792062</v>
      </c>
      <c r="N135">
        <f t="shared" si="30"/>
        <v>1.0005668934240364</v>
      </c>
      <c r="O135">
        <f t="shared" si="31"/>
        <v>1.0455255556382297</v>
      </c>
    </row>
    <row r="136" spans="2:15" x14ac:dyDescent="0.3">
      <c r="B136">
        <v>6</v>
      </c>
      <c r="C136">
        <v>36</v>
      </c>
      <c r="D136">
        <v>0.95794699999999999</v>
      </c>
      <c r="E136">
        <v>1.2021485179334215</v>
      </c>
      <c r="F136">
        <v>0.99416882178776633</v>
      </c>
      <c r="G136">
        <v>1.2015162898830134</v>
      </c>
      <c r="H136">
        <v>0.96356572345265223</v>
      </c>
      <c r="I136">
        <f t="shared" si="28"/>
        <v>36.218605659284087</v>
      </c>
      <c r="J136">
        <f t="shared" si="26"/>
        <v>36.020408163265309</v>
      </c>
      <c r="K136">
        <f t="shared" si="23"/>
        <v>36</v>
      </c>
      <c r="L136">
        <f t="shared" si="27"/>
        <v>0.97387966215944211</v>
      </c>
      <c r="M136">
        <f t="shared" si="29"/>
        <v>1.0060723794245581</v>
      </c>
      <c r="N136">
        <f t="shared" si="30"/>
        <v>1.0005668934240364</v>
      </c>
      <c r="O136">
        <f t="shared" si="31"/>
        <v>1.0166320915034361</v>
      </c>
    </row>
    <row r="137" spans="2:15" x14ac:dyDescent="0.3">
      <c r="B137">
        <v>6</v>
      </c>
      <c r="C137">
        <v>36</v>
      </c>
      <c r="D137">
        <v>1.0829740000000001</v>
      </c>
      <c r="E137">
        <v>1.3425843422313797</v>
      </c>
      <c r="F137">
        <v>1.1103083136195298</v>
      </c>
      <c r="G137">
        <v>1.1799160586688724</v>
      </c>
      <c r="H137">
        <v>0.97538133031678231</v>
      </c>
      <c r="I137">
        <f t="shared" si="28"/>
        <v>36.147712018099305</v>
      </c>
      <c r="J137">
        <f t="shared" si="26"/>
        <v>36.020408163265309</v>
      </c>
      <c r="K137">
        <f t="shared" si="23"/>
        <v>36</v>
      </c>
      <c r="L137">
        <f t="shared" si="27"/>
        <v>1.087648960280353</v>
      </c>
      <c r="M137">
        <f t="shared" si="29"/>
        <v>1.0041031116138697</v>
      </c>
      <c r="N137">
        <f t="shared" si="30"/>
        <v>1.0005668934240364</v>
      </c>
      <c r="O137">
        <f t="shared" si="31"/>
        <v>1.0043167797937465</v>
      </c>
    </row>
    <row r="138" spans="2:15" x14ac:dyDescent="0.3">
      <c r="B138">
        <v>6</v>
      </c>
      <c r="C138">
        <v>36</v>
      </c>
      <c r="D138">
        <v>0.89404899999999998</v>
      </c>
      <c r="E138">
        <v>1.0988241692282732</v>
      </c>
      <c r="F138">
        <v>0.90872027322508819</v>
      </c>
      <c r="G138">
        <v>1.2554551873704705</v>
      </c>
      <c r="H138">
        <v>0.98385501715173662</v>
      </c>
      <c r="I138">
        <f t="shared" si="28"/>
        <v>36.096869897089583</v>
      </c>
      <c r="J138">
        <f t="shared" si="26"/>
        <v>36.020408163265309</v>
      </c>
      <c r="K138">
        <f t="shared" si="23"/>
        <v>36</v>
      </c>
      <c r="L138">
        <f t="shared" si="27"/>
        <v>0.89017496152661479</v>
      </c>
      <c r="M138">
        <f t="shared" si="29"/>
        <v>1.0026908304747106</v>
      </c>
      <c r="N138">
        <f t="shared" si="30"/>
        <v>1.0005668934240364</v>
      </c>
      <c r="O138">
        <f t="shared" si="31"/>
        <v>0.99566686113022307</v>
      </c>
    </row>
    <row r="139" spans="2:15" x14ac:dyDescent="0.3">
      <c r="B139">
        <v>6</v>
      </c>
      <c r="C139">
        <v>36</v>
      </c>
      <c r="D139">
        <v>0.75103699999999995</v>
      </c>
      <c r="E139">
        <v>0.9608601681031449</v>
      </c>
      <c r="F139">
        <v>0.79462496270265637</v>
      </c>
      <c r="G139">
        <v>1.2095069347706986</v>
      </c>
      <c r="H139">
        <v>0.94514649709165155</v>
      </c>
      <c r="I139">
        <f t="shared" si="28"/>
        <v>36.329121017450092</v>
      </c>
      <c r="J139">
        <f t="shared" si="26"/>
        <v>36.020408163265309</v>
      </c>
      <c r="K139">
        <f t="shared" si="23"/>
        <v>36</v>
      </c>
      <c r="L139">
        <f t="shared" si="27"/>
        <v>0.77840812672913084</v>
      </c>
      <c r="M139">
        <f t="shared" si="29"/>
        <v>1.0091422504847247</v>
      </c>
      <c r="N139">
        <f t="shared" si="30"/>
        <v>1.0005668934240364</v>
      </c>
      <c r="O139">
        <f t="shared" si="31"/>
        <v>1.0364444451193895</v>
      </c>
    </row>
    <row r="140" spans="2:15" x14ac:dyDescent="0.3">
      <c r="B140">
        <v>6</v>
      </c>
      <c r="C140">
        <v>36</v>
      </c>
      <c r="D140">
        <v>0.80512300000000003</v>
      </c>
      <c r="E140">
        <v>1.0295014012109167</v>
      </c>
      <c r="F140">
        <v>0.85139080554720292</v>
      </c>
      <c r="G140">
        <v>1.1489605003230006</v>
      </c>
      <c r="H140">
        <v>0.94565620717801169</v>
      </c>
      <c r="I140">
        <f t="shared" si="28"/>
        <v>36.326062756931933</v>
      </c>
      <c r="J140">
        <f t="shared" si="26"/>
        <v>36.020408163265309</v>
      </c>
      <c r="K140">
        <f t="shared" si="23"/>
        <v>36</v>
      </c>
      <c r="L140">
        <f t="shared" si="27"/>
        <v>0.83401548298501305</v>
      </c>
      <c r="M140">
        <f t="shared" si="29"/>
        <v>1.0090572988036648</v>
      </c>
      <c r="N140">
        <f t="shared" si="30"/>
        <v>1.0005668934240364</v>
      </c>
      <c r="O140">
        <f t="shared" si="31"/>
        <v>1.0358858000392648</v>
      </c>
    </row>
    <row r="141" spans="2:15" x14ac:dyDescent="0.3">
      <c r="B141">
        <v>6</v>
      </c>
      <c r="C141">
        <v>36</v>
      </c>
      <c r="D141">
        <v>1.1477889999999999</v>
      </c>
      <c r="E141">
        <v>1.3945520751737643</v>
      </c>
      <c r="F141">
        <v>1.1532852828205791</v>
      </c>
      <c r="G141">
        <v>1.0140916279267311</v>
      </c>
      <c r="H141">
        <v>0.99523423830820335</v>
      </c>
      <c r="I141">
        <f t="shared" si="28"/>
        <v>36.02859457015078</v>
      </c>
      <c r="J141">
        <f t="shared" si="26"/>
        <v>36.020408163265309</v>
      </c>
      <c r="K141">
        <f t="shared" si="23"/>
        <v>36</v>
      </c>
      <c r="L141">
        <f t="shared" si="27"/>
        <v>1.1297488484772991</v>
      </c>
      <c r="M141">
        <f t="shared" si="29"/>
        <v>1.0007942936152994</v>
      </c>
      <c r="N141">
        <f t="shared" si="30"/>
        <v>1.0005668934240364</v>
      </c>
      <c r="O141">
        <f t="shared" si="31"/>
        <v>0.98428269348922071</v>
      </c>
    </row>
    <row r="142" spans="2:15" x14ac:dyDescent="0.3">
      <c r="B142">
        <v>6</v>
      </c>
      <c r="C142">
        <v>36</v>
      </c>
      <c r="D142">
        <v>0.81454599999999999</v>
      </c>
      <c r="E142">
        <v>1.0391314515308434</v>
      </c>
      <c r="F142">
        <v>0.85935479305581497</v>
      </c>
      <c r="G142">
        <v>1.1409547196913372</v>
      </c>
      <c r="H142">
        <v>0.94785763293822156</v>
      </c>
      <c r="I142">
        <f t="shared" si="28"/>
        <v>36.312854202370673</v>
      </c>
      <c r="J142">
        <f t="shared" si="26"/>
        <v>36.020408163265309</v>
      </c>
      <c r="K142">
        <f t="shared" si="23"/>
        <v>36</v>
      </c>
      <c r="L142">
        <f t="shared" si="27"/>
        <v>0.84181694013630637</v>
      </c>
      <c r="M142">
        <f t="shared" si="29"/>
        <v>1.0086903945102965</v>
      </c>
      <c r="N142">
        <f t="shared" si="30"/>
        <v>1.0005668934240364</v>
      </c>
      <c r="O142">
        <f t="shared" si="31"/>
        <v>1.0334799264084611</v>
      </c>
    </row>
    <row r="143" spans="2:15" x14ac:dyDescent="0.3">
      <c r="B143">
        <v>6</v>
      </c>
      <c r="C143">
        <v>36</v>
      </c>
      <c r="D143">
        <v>0.89441899999999996</v>
      </c>
      <c r="E143">
        <v>1.1081467242670966</v>
      </c>
      <c r="F143">
        <v>0.91642996418318323</v>
      </c>
      <c r="G143">
        <v>1.0705295056849411</v>
      </c>
      <c r="H143">
        <v>0.97598183708146025</v>
      </c>
      <c r="I143">
        <f t="shared" si="28"/>
        <v>36.144108977511237</v>
      </c>
      <c r="J143">
        <f t="shared" si="26"/>
        <v>36.020408163265309</v>
      </c>
      <c r="K143">
        <f t="shared" si="23"/>
        <v>36</v>
      </c>
      <c r="L143">
        <f t="shared" si="27"/>
        <v>0.89772731185291188</v>
      </c>
      <c r="M143">
        <f t="shared" si="29"/>
        <v>1.00400302715309</v>
      </c>
      <c r="N143">
        <f t="shared" si="30"/>
        <v>1.0005668934240364</v>
      </c>
      <c r="O143">
        <f t="shared" si="31"/>
        <v>1.0036988389702275</v>
      </c>
    </row>
    <row r="144" spans="2:15" x14ac:dyDescent="0.3">
      <c r="B144">
        <v>6</v>
      </c>
      <c r="C144">
        <v>36</v>
      </c>
      <c r="D144">
        <v>0.91267600000000004</v>
      </c>
      <c r="E144">
        <v>1.1553345593616287</v>
      </c>
      <c r="F144">
        <v>0.95545398968320439</v>
      </c>
      <c r="G144">
        <v>1.0990745257925758</v>
      </c>
      <c r="H144">
        <v>0.95522757752323784</v>
      </c>
      <c r="I144">
        <f t="shared" si="28"/>
        <v>36.268634534860574</v>
      </c>
      <c r="J144">
        <f t="shared" si="26"/>
        <v>36.020408163265309</v>
      </c>
      <c r="K144">
        <f t="shared" si="23"/>
        <v>36</v>
      </c>
      <c r="L144">
        <f t="shared" si="27"/>
        <v>0.93595492866925911</v>
      </c>
      <c r="M144">
        <f t="shared" si="29"/>
        <v>1.0074620704127937</v>
      </c>
      <c r="N144">
        <f t="shared" si="30"/>
        <v>1.0005668934240364</v>
      </c>
      <c r="O144">
        <f t="shared" si="31"/>
        <v>1.0255062351472581</v>
      </c>
    </row>
    <row r="145" spans="2:15" x14ac:dyDescent="0.3">
      <c r="B145">
        <v>6</v>
      </c>
      <c r="C145">
        <v>36</v>
      </c>
      <c r="D145">
        <v>0.79191400000000001</v>
      </c>
      <c r="E145">
        <v>1.0172855364103659</v>
      </c>
      <c r="F145">
        <v>0.8412883666765385</v>
      </c>
      <c r="G145">
        <v>1.0692127782636576</v>
      </c>
      <c r="H145">
        <v>0.94131100745920315</v>
      </c>
      <c r="I145">
        <f t="shared" si="28"/>
        <v>36.352133955244781</v>
      </c>
      <c r="J145">
        <f t="shared" si="26"/>
        <v>36.020408163265309</v>
      </c>
      <c r="K145">
        <f t="shared" si="23"/>
        <v>36</v>
      </c>
      <c r="L145">
        <f t="shared" si="27"/>
        <v>0.82411921633619889</v>
      </c>
      <c r="M145">
        <f t="shared" si="29"/>
        <v>1.0097814987567995</v>
      </c>
      <c r="N145">
        <f t="shared" si="30"/>
        <v>1.0005668934240364</v>
      </c>
      <c r="O145">
        <f t="shared" si="31"/>
        <v>1.040667567862418</v>
      </c>
    </row>
    <row r="146" spans="2:15" x14ac:dyDescent="0.3">
      <c r="B146">
        <v>6</v>
      </c>
      <c r="C146">
        <v>36</v>
      </c>
      <c r="D146">
        <v>0.86529</v>
      </c>
      <c r="E146">
        <v>1.0753967991113604</v>
      </c>
      <c r="F146">
        <v>0.88934599409129578</v>
      </c>
      <c r="G146">
        <v>1.1595011766975061</v>
      </c>
      <c r="H146">
        <v>0.97295091645870024</v>
      </c>
      <c r="I146">
        <f t="shared" si="28"/>
        <v>36.1622945012478</v>
      </c>
      <c r="J146">
        <f t="shared" si="26"/>
        <v>36.020408163265309</v>
      </c>
      <c r="K146">
        <f t="shared" si="23"/>
        <v>36</v>
      </c>
      <c r="L146">
        <f t="shared" si="27"/>
        <v>0.8711960758445324</v>
      </c>
      <c r="M146">
        <f t="shared" si="29"/>
        <v>1.0045081805902167</v>
      </c>
      <c r="N146">
        <f t="shared" si="30"/>
        <v>1.0005668934240364</v>
      </c>
      <c r="O146">
        <f t="shared" si="31"/>
        <v>1.0068255450132699</v>
      </c>
    </row>
    <row r="147" spans="2:15" x14ac:dyDescent="0.3">
      <c r="B147">
        <v>6</v>
      </c>
      <c r="C147">
        <v>36</v>
      </c>
      <c r="D147">
        <v>0.97770299999999999</v>
      </c>
      <c r="E147">
        <v>1.2333847477570186</v>
      </c>
      <c r="F147">
        <v>1.0200009759164439</v>
      </c>
      <c r="G147">
        <v>1.1003329498472529</v>
      </c>
      <c r="H147">
        <v>0.95853143583667622</v>
      </c>
      <c r="I147">
        <f t="shared" si="28"/>
        <v>36.248811384979945</v>
      </c>
      <c r="J147">
        <f t="shared" si="26"/>
        <v>36.020408163265309</v>
      </c>
      <c r="K147">
        <f t="shared" ref="K147:K198" si="32">B147^2</f>
        <v>36</v>
      </c>
      <c r="L147">
        <f t="shared" si="27"/>
        <v>0.99918462946916697</v>
      </c>
      <c r="M147">
        <f t="shared" si="29"/>
        <v>1.0069114273605539</v>
      </c>
      <c r="N147">
        <f t="shared" si="30"/>
        <v>1.0005668934240364</v>
      </c>
      <c r="O147">
        <f t="shared" si="31"/>
        <v>1.0219715286433273</v>
      </c>
    </row>
    <row r="148" spans="2:15" x14ac:dyDescent="0.3">
      <c r="B148">
        <v>6</v>
      </c>
      <c r="C148">
        <v>36</v>
      </c>
      <c r="D148">
        <v>0.81649799999999995</v>
      </c>
      <c r="E148">
        <v>1.0373134255212904</v>
      </c>
      <c r="F148">
        <v>0.8578512976482725</v>
      </c>
      <c r="G148">
        <v>1.2284517295054616</v>
      </c>
      <c r="H148">
        <v>0.95179432873548231</v>
      </c>
      <c r="I148">
        <f t="shared" si="28"/>
        <v>36.289234027587106</v>
      </c>
      <c r="J148">
        <f t="shared" si="26"/>
        <v>36.020408163265309</v>
      </c>
      <c r="K148">
        <f t="shared" si="32"/>
        <v>36</v>
      </c>
      <c r="L148">
        <f t="shared" si="27"/>
        <v>0.84034412830850969</v>
      </c>
      <c r="M148">
        <f t="shared" si="29"/>
        <v>1.0080342785440863</v>
      </c>
      <c r="N148">
        <f t="shared" si="30"/>
        <v>1.0005668934240364</v>
      </c>
      <c r="O148">
        <f t="shared" si="31"/>
        <v>1.0292053725894121</v>
      </c>
    </row>
    <row r="149" spans="2:15" x14ac:dyDescent="0.3">
      <c r="B149">
        <v>6</v>
      </c>
      <c r="C149">
        <v>36</v>
      </c>
      <c r="D149">
        <v>0.84362999999999999</v>
      </c>
      <c r="E149">
        <v>1.0385968083904111</v>
      </c>
      <c r="F149">
        <v>0.85891264673772583</v>
      </c>
      <c r="G149">
        <v>1.0519830499555376</v>
      </c>
      <c r="H149">
        <v>0.98220698368364756</v>
      </c>
      <c r="I149">
        <f t="shared" si="28"/>
        <v>36.106758097898116</v>
      </c>
      <c r="J149">
        <f t="shared" si="26"/>
        <v>36.020408163265309</v>
      </c>
      <c r="K149">
        <f t="shared" si="32"/>
        <v>36</v>
      </c>
      <c r="L149">
        <f t="shared" si="27"/>
        <v>0.84138381721246402</v>
      </c>
      <c r="M149">
        <f t="shared" si="29"/>
        <v>1.002965502719392</v>
      </c>
      <c r="N149">
        <f t="shared" si="30"/>
        <v>1.0005668934240364</v>
      </c>
      <c r="O149">
        <f t="shared" si="31"/>
        <v>0.99733747876730794</v>
      </c>
    </row>
    <row r="150" spans="2:15" x14ac:dyDescent="0.3">
      <c r="B150">
        <v>6</v>
      </c>
      <c r="C150">
        <v>36</v>
      </c>
      <c r="D150">
        <v>0.92625100000000005</v>
      </c>
      <c r="E150">
        <v>1.1510007883131119</v>
      </c>
      <c r="F150">
        <v>0.95186998987541993</v>
      </c>
      <c r="G150">
        <v>1.0193605314976226</v>
      </c>
      <c r="H150">
        <v>0.97308562078023608</v>
      </c>
      <c r="I150">
        <f t="shared" si="28"/>
        <v>36.16148627531858</v>
      </c>
      <c r="J150">
        <f t="shared" si="26"/>
        <v>36.020408163265309</v>
      </c>
      <c r="K150">
        <f t="shared" si="32"/>
        <v>36</v>
      </c>
      <c r="L150">
        <f t="shared" si="27"/>
        <v>0.93244407171469468</v>
      </c>
      <c r="M150">
        <f t="shared" si="29"/>
        <v>1.0044857298699605</v>
      </c>
      <c r="N150">
        <f t="shared" si="30"/>
        <v>1.0005668934240364</v>
      </c>
      <c r="O150">
        <f t="shared" si="31"/>
        <v>1.0066861700712815</v>
      </c>
    </row>
    <row r="151" spans="2:15" x14ac:dyDescent="0.3">
      <c r="B151">
        <v>6</v>
      </c>
      <c r="C151">
        <v>36</v>
      </c>
      <c r="D151">
        <v>0.96442399999999995</v>
      </c>
      <c r="E151">
        <v>1.2108945384187622</v>
      </c>
      <c r="F151">
        <v>1.0014017225080456</v>
      </c>
      <c r="G151">
        <v>1.1583276053806062</v>
      </c>
      <c r="H151">
        <v>0.96307403744479925</v>
      </c>
      <c r="I151">
        <f t="shared" si="28"/>
        <v>36.221555775331204</v>
      </c>
      <c r="J151">
        <f t="shared" si="26"/>
        <v>36.020408163265309</v>
      </c>
      <c r="K151">
        <f t="shared" si="32"/>
        <v>36</v>
      </c>
      <c r="L151">
        <f t="shared" si="27"/>
        <v>0.98096495266094019</v>
      </c>
      <c r="M151">
        <f t="shared" si="29"/>
        <v>1.0061543270925335</v>
      </c>
      <c r="N151">
        <f t="shared" si="30"/>
        <v>1.0005668934240364</v>
      </c>
      <c r="O151">
        <f t="shared" si="31"/>
        <v>1.0171511209394832</v>
      </c>
    </row>
    <row r="152" spans="2:15" x14ac:dyDescent="0.3">
      <c r="B152">
        <v>6</v>
      </c>
      <c r="C152">
        <v>36</v>
      </c>
      <c r="D152">
        <v>0.85482899999999995</v>
      </c>
      <c r="E152">
        <v>1.0759000821037634</v>
      </c>
      <c r="F152">
        <v>0.88976220577572507</v>
      </c>
      <c r="G152">
        <v>1.1019058203863661</v>
      </c>
      <c r="H152">
        <v>0.96073871698644564</v>
      </c>
      <c r="I152">
        <f t="shared" si="28"/>
        <v>36.235567698081326</v>
      </c>
      <c r="J152">
        <f t="shared" si="26"/>
        <v>36.020408163265309</v>
      </c>
      <c r="K152">
        <f t="shared" si="32"/>
        <v>36</v>
      </c>
      <c r="L152">
        <f t="shared" si="27"/>
        <v>0.87160379341295302</v>
      </c>
      <c r="M152">
        <f t="shared" si="29"/>
        <v>1.0065435471689257</v>
      </c>
      <c r="N152">
        <f t="shared" si="30"/>
        <v>1.0005668934240364</v>
      </c>
      <c r="O152">
        <f t="shared" si="31"/>
        <v>1.0196235661318849</v>
      </c>
    </row>
    <row r="153" spans="2:15" x14ac:dyDescent="0.3">
      <c r="B153">
        <v>6</v>
      </c>
      <c r="C153">
        <v>36</v>
      </c>
      <c r="D153">
        <v>0.86783500000000002</v>
      </c>
      <c r="E153">
        <v>1.0919088730819919</v>
      </c>
      <c r="F153">
        <v>0.90300136934632258</v>
      </c>
      <c r="G153">
        <v>1.1073475643060471</v>
      </c>
      <c r="H153">
        <v>0.96105612844000521</v>
      </c>
      <c r="I153">
        <f t="shared" si="28"/>
        <v>36.233663229359969</v>
      </c>
      <c r="J153">
        <f t="shared" si="26"/>
        <v>36.020408163265309</v>
      </c>
      <c r="K153">
        <f t="shared" si="32"/>
        <v>36</v>
      </c>
      <c r="L153">
        <f t="shared" si="27"/>
        <v>0.88457276997190559</v>
      </c>
      <c r="M153">
        <f t="shared" si="29"/>
        <v>1.0064906452599991</v>
      </c>
      <c r="N153">
        <f t="shared" si="30"/>
        <v>1.0005668934240364</v>
      </c>
      <c r="O153">
        <f t="shared" si="31"/>
        <v>1.0192868114006759</v>
      </c>
    </row>
    <row r="154" spans="2:15" x14ac:dyDescent="0.3">
      <c r="B154">
        <v>6</v>
      </c>
      <c r="C154">
        <v>36</v>
      </c>
      <c r="D154">
        <v>0.75599499999999997</v>
      </c>
      <c r="E154">
        <v>1.0260351115809339</v>
      </c>
      <c r="F154">
        <v>0.84852420709783705</v>
      </c>
      <c r="G154">
        <v>1.1463464944253317</v>
      </c>
      <c r="H154">
        <v>0.89095277857268218</v>
      </c>
      <c r="I154">
        <f t="shared" si="28"/>
        <v>36.654283328563906</v>
      </c>
      <c r="J154">
        <f t="shared" si="26"/>
        <v>36.020408163265309</v>
      </c>
      <c r="K154">
        <f t="shared" si="32"/>
        <v>36</v>
      </c>
      <c r="L154">
        <f t="shared" si="27"/>
        <v>0.83120738654481785</v>
      </c>
      <c r="M154">
        <f t="shared" si="29"/>
        <v>1.018174536904553</v>
      </c>
      <c r="N154">
        <f t="shared" si="30"/>
        <v>1.0005668934240364</v>
      </c>
      <c r="O154">
        <f t="shared" si="31"/>
        <v>1.0994879417784746</v>
      </c>
    </row>
    <row r="155" spans="2:15" x14ac:dyDescent="0.3">
      <c r="B155">
        <v>6</v>
      </c>
      <c r="C155">
        <v>37</v>
      </c>
      <c r="D155">
        <v>0.80210999999999999</v>
      </c>
      <c r="E155">
        <v>1.0158233627367801</v>
      </c>
      <c r="F155">
        <v>0.84007915878197892</v>
      </c>
      <c r="G155">
        <v>1.2117817939938991</v>
      </c>
      <c r="H155">
        <v>0.95480287972263234</v>
      </c>
      <c r="I155">
        <f t="shared" si="28"/>
        <v>36.271182721664204</v>
      </c>
      <c r="J155">
        <f t="shared" si="26"/>
        <v>36.020408163265309</v>
      </c>
      <c r="K155">
        <f t="shared" si="32"/>
        <v>36</v>
      </c>
      <c r="L155">
        <f t="shared" si="27"/>
        <v>0.82293468615377319</v>
      </c>
      <c r="M155">
        <f t="shared" si="29"/>
        <v>0.98030223572065411</v>
      </c>
      <c r="N155">
        <f t="shared" si="30"/>
        <v>0.97352454495311647</v>
      </c>
      <c r="O155">
        <f t="shared" si="31"/>
        <v>1.0259623819099291</v>
      </c>
    </row>
    <row r="156" spans="2:15" x14ac:dyDescent="0.3">
      <c r="B156">
        <v>6</v>
      </c>
      <c r="C156">
        <v>37</v>
      </c>
      <c r="D156">
        <v>0.74853099999999995</v>
      </c>
      <c r="E156">
        <v>1.0074928294086731</v>
      </c>
      <c r="F156">
        <v>0.83318986317488952</v>
      </c>
      <c r="G156">
        <v>1.1842367820589048</v>
      </c>
      <c r="H156">
        <v>0.89839187090887662</v>
      </c>
      <c r="I156">
        <f t="shared" si="28"/>
        <v>36.609648774546741</v>
      </c>
      <c r="J156">
        <f t="shared" si="26"/>
        <v>36.020408163265309</v>
      </c>
      <c r="K156">
        <f t="shared" si="32"/>
        <v>36</v>
      </c>
      <c r="L156">
        <f t="shared" si="27"/>
        <v>0.81618598841621626</v>
      </c>
      <c r="M156">
        <f t="shared" si="29"/>
        <v>0.98944996687964171</v>
      </c>
      <c r="N156">
        <f t="shared" si="30"/>
        <v>0.97352454495311647</v>
      </c>
      <c r="O156">
        <f t="shared" si="31"/>
        <v>1.0903836827281921</v>
      </c>
    </row>
    <row r="157" spans="2:15" x14ac:dyDescent="0.3">
      <c r="B157">
        <v>6</v>
      </c>
      <c r="C157">
        <v>36</v>
      </c>
      <c r="D157">
        <v>0.82346600000000003</v>
      </c>
      <c r="E157">
        <v>1.0159707740772903</v>
      </c>
      <c r="F157">
        <v>0.84020106697928321</v>
      </c>
      <c r="G157">
        <v>1.0428581946561939</v>
      </c>
      <c r="H157">
        <v>0.98008206887971516</v>
      </c>
      <c r="I157">
        <f t="shared" si="28"/>
        <v>36.11950758672171</v>
      </c>
      <c r="J157">
        <f t="shared" si="26"/>
        <v>36.020408163265309</v>
      </c>
      <c r="K157">
        <f t="shared" si="32"/>
        <v>36</v>
      </c>
      <c r="L157">
        <f t="shared" si="27"/>
        <v>0.82305410642868349</v>
      </c>
      <c r="M157">
        <f t="shared" si="29"/>
        <v>1.0033196551867141</v>
      </c>
      <c r="N157">
        <f t="shared" si="30"/>
        <v>1.0005668934240364</v>
      </c>
      <c r="O157">
        <f t="shared" si="31"/>
        <v>0.9994998050055296</v>
      </c>
    </row>
    <row r="158" spans="2:15" x14ac:dyDescent="0.3">
      <c r="B158">
        <v>6</v>
      </c>
      <c r="C158">
        <v>36</v>
      </c>
      <c r="D158">
        <v>0.98646699999999998</v>
      </c>
      <c r="E158">
        <v>1.2005987088589867</v>
      </c>
      <c r="F158">
        <v>0.99288714000008216</v>
      </c>
      <c r="G158">
        <v>1.1087790079029347</v>
      </c>
      <c r="H158">
        <v>0.9935338673033054</v>
      </c>
      <c r="I158">
        <f t="shared" si="28"/>
        <v>36.038796796180165</v>
      </c>
      <c r="J158">
        <f t="shared" si="26"/>
        <v>36.020408163265309</v>
      </c>
      <c r="K158">
        <f t="shared" si="32"/>
        <v>36</v>
      </c>
      <c r="L158">
        <f t="shared" si="27"/>
        <v>0.97262413714293516</v>
      </c>
      <c r="M158">
        <f t="shared" si="29"/>
        <v>1.0010776887827824</v>
      </c>
      <c r="N158">
        <f t="shared" si="30"/>
        <v>1.0005668934240364</v>
      </c>
      <c r="O158">
        <f t="shared" si="31"/>
        <v>0.98596723168938771</v>
      </c>
    </row>
    <row r="159" spans="2:15" x14ac:dyDescent="0.3">
      <c r="B159">
        <v>6</v>
      </c>
      <c r="C159">
        <v>36</v>
      </c>
      <c r="D159">
        <v>0.88926400000000005</v>
      </c>
      <c r="E159">
        <v>1.1373899018296854</v>
      </c>
      <c r="F159">
        <v>0.94061387735949131</v>
      </c>
      <c r="G159">
        <v>1.1257692728189683</v>
      </c>
      <c r="H159">
        <v>0.94540812272125774</v>
      </c>
      <c r="I159">
        <f t="shared" si="28"/>
        <v>36.327551263672454</v>
      </c>
      <c r="J159">
        <f t="shared" si="26"/>
        <v>36.020408163265309</v>
      </c>
      <c r="K159">
        <f t="shared" si="32"/>
        <v>36</v>
      </c>
      <c r="L159">
        <f t="shared" si="27"/>
        <v>0.92141767578072387</v>
      </c>
      <c r="M159">
        <f t="shared" si="29"/>
        <v>1.0090986462131237</v>
      </c>
      <c r="N159">
        <f t="shared" si="30"/>
        <v>1.0005668934240364</v>
      </c>
      <c r="O159">
        <f t="shared" si="31"/>
        <v>1.0361576267348322</v>
      </c>
    </row>
    <row r="160" spans="2:15" x14ac:dyDescent="0.3">
      <c r="B160">
        <v>6</v>
      </c>
      <c r="C160">
        <v>36</v>
      </c>
      <c r="D160">
        <v>0.72164499999999998</v>
      </c>
      <c r="E160">
        <v>0.98332198109214419</v>
      </c>
      <c r="F160">
        <v>0.81320073251925018</v>
      </c>
      <c r="G160">
        <v>1.1923937294682085</v>
      </c>
      <c r="H160">
        <v>0.88741312094540825</v>
      </c>
      <c r="I160">
        <f t="shared" si="28"/>
        <v>36.675521274327551</v>
      </c>
      <c r="J160">
        <f t="shared" si="26"/>
        <v>36.020408163265309</v>
      </c>
      <c r="K160">
        <f t="shared" si="32"/>
        <v>36</v>
      </c>
      <c r="L160">
        <f t="shared" si="27"/>
        <v>0.7966047992025288</v>
      </c>
      <c r="M160">
        <f t="shared" si="29"/>
        <v>1.018764479842432</v>
      </c>
      <c r="N160">
        <f t="shared" si="30"/>
        <v>1.0005668934240364</v>
      </c>
      <c r="O160">
        <f t="shared" si="31"/>
        <v>1.1038735101088886</v>
      </c>
    </row>
    <row r="161" spans="2:15" x14ac:dyDescent="0.3">
      <c r="B161">
        <v>6</v>
      </c>
      <c r="C161">
        <v>36</v>
      </c>
      <c r="D161">
        <v>0.85988699999999996</v>
      </c>
      <c r="E161">
        <v>1.1235695680430371</v>
      </c>
      <c r="F161">
        <v>0.92918455331806138</v>
      </c>
      <c r="G161">
        <v>1.3136542178499799</v>
      </c>
      <c r="H161">
        <v>0.92542110921818055</v>
      </c>
      <c r="I161">
        <f t="shared" si="28"/>
        <v>36.44747334469092</v>
      </c>
      <c r="J161">
        <f t="shared" si="26"/>
        <v>36.020408163265309</v>
      </c>
      <c r="K161">
        <f t="shared" si="32"/>
        <v>36</v>
      </c>
      <c r="L161">
        <f t="shared" si="27"/>
        <v>0.91022160325034351</v>
      </c>
      <c r="M161">
        <f t="shared" si="29"/>
        <v>1.0124298151303033</v>
      </c>
      <c r="N161">
        <f t="shared" si="30"/>
        <v>1.0005668934240364</v>
      </c>
      <c r="O161">
        <f t="shared" si="31"/>
        <v>1.0585362998281675</v>
      </c>
    </row>
    <row r="162" spans="2:15" x14ac:dyDescent="0.3">
      <c r="B162">
        <v>6</v>
      </c>
      <c r="C162">
        <v>36</v>
      </c>
      <c r="D162">
        <v>0.74150199999999999</v>
      </c>
      <c r="E162">
        <v>0.95571419302867222</v>
      </c>
      <c r="F162">
        <v>0.79036927557214076</v>
      </c>
      <c r="G162">
        <v>1.1082635982265336</v>
      </c>
      <c r="H162">
        <v>0.93817159006242212</v>
      </c>
      <c r="I162">
        <f t="shared" si="28"/>
        <v>36.370970459625468</v>
      </c>
      <c r="J162">
        <f t="shared" si="26"/>
        <v>36.020408163265309</v>
      </c>
      <c r="K162">
        <f t="shared" si="32"/>
        <v>36</v>
      </c>
      <c r="L162">
        <f t="shared" si="27"/>
        <v>0.77423929035638084</v>
      </c>
      <c r="M162">
        <f t="shared" si="29"/>
        <v>1.0103047349895964</v>
      </c>
      <c r="N162">
        <f t="shared" si="30"/>
        <v>1.0005668934240364</v>
      </c>
      <c r="O162">
        <f t="shared" si="31"/>
        <v>1.0441499690579132</v>
      </c>
    </row>
    <row r="163" spans="2:15" x14ac:dyDescent="0.3">
      <c r="B163">
        <v>6</v>
      </c>
      <c r="C163">
        <v>36</v>
      </c>
      <c r="D163">
        <v>0.81042999999999998</v>
      </c>
      <c r="E163">
        <v>0.98582867518545703</v>
      </c>
      <c r="F163">
        <v>0.81527375184768991</v>
      </c>
      <c r="G163">
        <v>1.1718521667713415</v>
      </c>
      <c r="H163">
        <v>0.99405874181928178</v>
      </c>
      <c r="I163">
        <f t="shared" si="28"/>
        <v>36.03564754908431</v>
      </c>
      <c r="J163">
        <f t="shared" ref="J163:J198" si="33">6*B163+(6-B163)*G163+AE$5</f>
        <v>36.020408163265309</v>
      </c>
      <c r="K163">
        <f t="shared" si="32"/>
        <v>36</v>
      </c>
      <c r="L163">
        <f t="shared" ref="L163:L198" si="34">F163*(1-AE$5)</f>
        <v>0.79863551201406158</v>
      </c>
      <c r="M163">
        <f t="shared" si="29"/>
        <v>1.0009902096967864</v>
      </c>
      <c r="N163">
        <f t="shared" si="30"/>
        <v>1.0005668934240364</v>
      </c>
      <c r="O163">
        <f t="shared" si="31"/>
        <v>0.98544662958437079</v>
      </c>
    </row>
    <row r="164" spans="2:15" x14ac:dyDescent="0.3">
      <c r="B164">
        <v>6</v>
      </c>
      <c r="C164">
        <v>36</v>
      </c>
      <c r="D164">
        <v>0.93449499999999996</v>
      </c>
      <c r="E164">
        <v>1.1738729686614355</v>
      </c>
      <c r="F164">
        <v>0.97078513076641371</v>
      </c>
      <c r="G164">
        <v>1.078882900622206</v>
      </c>
      <c r="H164">
        <v>0.96261775173898323</v>
      </c>
      <c r="I164">
        <f t="shared" si="28"/>
        <v>36.224293489566101</v>
      </c>
      <c r="J164">
        <f t="shared" si="33"/>
        <v>36.020408163265309</v>
      </c>
      <c r="K164">
        <f t="shared" si="32"/>
        <v>36</v>
      </c>
      <c r="L164">
        <f t="shared" si="34"/>
        <v>0.95097318932219876</v>
      </c>
      <c r="M164">
        <f t="shared" si="29"/>
        <v>1.0062303747101695</v>
      </c>
      <c r="N164">
        <f t="shared" si="30"/>
        <v>1.0005668934240364</v>
      </c>
      <c r="O164">
        <f t="shared" si="31"/>
        <v>1.0176332557394088</v>
      </c>
    </row>
    <row r="165" spans="2:15" x14ac:dyDescent="0.3">
      <c r="B165">
        <v>6</v>
      </c>
      <c r="C165">
        <v>36</v>
      </c>
      <c r="D165">
        <v>0.71232899999999999</v>
      </c>
      <c r="E165">
        <v>0.95377137120719435</v>
      </c>
      <c r="F165">
        <v>0.78876257485888557</v>
      </c>
      <c r="G165">
        <v>1.2526868003695342</v>
      </c>
      <c r="H165">
        <v>0.90309685411663954</v>
      </c>
      <c r="I165">
        <f t="shared" si="28"/>
        <v>36.581418875300166</v>
      </c>
      <c r="J165">
        <f t="shared" si="33"/>
        <v>36.020408163265309</v>
      </c>
      <c r="K165">
        <f t="shared" si="32"/>
        <v>36</v>
      </c>
      <c r="L165">
        <f t="shared" si="34"/>
        <v>0.77266537945360025</v>
      </c>
      <c r="M165">
        <f t="shared" si="29"/>
        <v>1.0161505243138935</v>
      </c>
      <c r="N165">
        <f t="shared" si="30"/>
        <v>1.0005668934240364</v>
      </c>
      <c r="O165">
        <f t="shared" si="31"/>
        <v>1.0847029665415844</v>
      </c>
    </row>
    <row r="166" spans="2:15" x14ac:dyDescent="0.3">
      <c r="B166">
        <v>6</v>
      </c>
      <c r="C166">
        <v>36</v>
      </c>
      <c r="D166">
        <v>0.88141499999999995</v>
      </c>
      <c r="E166">
        <v>1.1359871237404362</v>
      </c>
      <c r="F166">
        <v>0.93945378921778999</v>
      </c>
      <c r="G166">
        <v>1.1344852805595267</v>
      </c>
      <c r="H166">
        <v>0.93822070879493236</v>
      </c>
      <c r="I166">
        <f t="shared" si="28"/>
        <v>36.370675747230408</v>
      </c>
      <c r="J166">
        <f t="shared" si="33"/>
        <v>36.020408163265309</v>
      </c>
      <c r="K166">
        <f t="shared" si="32"/>
        <v>36</v>
      </c>
      <c r="L166">
        <f t="shared" si="34"/>
        <v>0.92028126290722057</v>
      </c>
      <c r="M166">
        <f t="shared" si="29"/>
        <v>1.0102965485341779</v>
      </c>
      <c r="N166">
        <f t="shared" si="30"/>
        <v>1.0005668934240364</v>
      </c>
      <c r="O166">
        <f t="shared" si="31"/>
        <v>1.0440953046036436</v>
      </c>
    </row>
    <row r="167" spans="2:15" x14ac:dyDescent="0.3">
      <c r="B167">
        <v>6</v>
      </c>
      <c r="C167">
        <v>36</v>
      </c>
      <c r="D167">
        <v>0.87289099999999997</v>
      </c>
      <c r="E167">
        <v>1.0869070580119418</v>
      </c>
      <c r="F167">
        <v>0.89886490157981014</v>
      </c>
      <c r="G167">
        <v>1.1662729002931398</v>
      </c>
      <c r="H167">
        <v>0.97110366470627629</v>
      </c>
      <c r="I167">
        <f t="shared" si="28"/>
        <v>36.173378011762345</v>
      </c>
      <c r="J167">
        <f t="shared" si="33"/>
        <v>36.020408163265309</v>
      </c>
      <c r="K167">
        <f t="shared" si="32"/>
        <v>36</v>
      </c>
      <c r="L167">
        <f t="shared" si="34"/>
        <v>0.88052071991491387</v>
      </c>
      <c r="M167">
        <f t="shared" si="29"/>
        <v>1.0048160558822874</v>
      </c>
      <c r="N167">
        <f t="shared" si="30"/>
        <v>1.0005668934240364</v>
      </c>
      <c r="O167">
        <f t="shared" si="31"/>
        <v>1.0087407476018355</v>
      </c>
    </row>
    <row r="168" spans="2:15" x14ac:dyDescent="0.3">
      <c r="B168">
        <v>6</v>
      </c>
      <c r="C168">
        <v>35</v>
      </c>
      <c r="D168">
        <v>0.81421900000000003</v>
      </c>
      <c r="E168">
        <v>1.0210529465477549</v>
      </c>
      <c r="F168">
        <v>0.84440398978100972</v>
      </c>
      <c r="G168">
        <v>1.3541529864021657</v>
      </c>
      <c r="H168">
        <v>0.96425290483428672</v>
      </c>
      <c r="I168">
        <f t="shared" si="28"/>
        <v>36.214482570994278</v>
      </c>
      <c r="J168">
        <f t="shared" si="33"/>
        <v>36.020408163265309</v>
      </c>
      <c r="K168">
        <f t="shared" si="32"/>
        <v>36</v>
      </c>
      <c r="L168">
        <f t="shared" si="34"/>
        <v>0.82717125529568092</v>
      </c>
      <c r="M168">
        <f t="shared" si="29"/>
        <v>1.034699502028408</v>
      </c>
      <c r="N168">
        <f t="shared" si="30"/>
        <v>1.0291545189504374</v>
      </c>
      <c r="O168">
        <f t="shared" si="31"/>
        <v>1.0159075817386733</v>
      </c>
    </row>
    <row r="169" spans="2:15" x14ac:dyDescent="0.3">
      <c r="B169">
        <v>6</v>
      </c>
      <c r="C169">
        <v>36</v>
      </c>
      <c r="D169">
        <v>0.89029400000000003</v>
      </c>
      <c r="E169">
        <v>1.0927217804786873</v>
      </c>
      <c r="F169">
        <v>0.90367363835197279</v>
      </c>
      <c r="G169">
        <v>1.1358877385945205</v>
      </c>
      <c r="H169">
        <v>0.98519416990366881</v>
      </c>
      <c r="I169">
        <f t="shared" si="28"/>
        <v>36.088834980577985</v>
      </c>
      <c r="J169">
        <f t="shared" si="33"/>
        <v>36.020408163265309</v>
      </c>
      <c r="K169">
        <f t="shared" si="32"/>
        <v>36</v>
      </c>
      <c r="L169">
        <f t="shared" si="34"/>
        <v>0.88523131920193032</v>
      </c>
      <c r="M169">
        <f t="shared" si="29"/>
        <v>1.0024676383493885</v>
      </c>
      <c r="N169">
        <f t="shared" si="30"/>
        <v>1.0005668934240364</v>
      </c>
      <c r="O169">
        <f t="shared" si="31"/>
        <v>0.99431347307960105</v>
      </c>
    </row>
    <row r="170" spans="2:15" x14ac:dyDescent="0.3">
      <c r="B170">
        <v>6</v>
      </c>
      <c r="C170">
        <v>36</v>
      </c>
      <c r="D170">
        <v>0.90316399999999997</v>
      </c>
      <c r="E170">
        <v>1.10160289107997</v>
      </c>
      <c r="F170">
        <v>0.91101825769885869</v>
      </c>
      <c r="G170">
        <v>1.0469470166520078</v>
      </c>
      <c r="H170">
        <v>0.99137859463025713</v>
      </c>
      <c r="I170">
        <f t="shared" si="28"/>
        <v>36.051728432218454</v>
      </c>
      <c r="J170">
        <f t="shared" si="33"/>
        <v>36.020408163265309</v>
      </c>
      <c r="K170">
        <f t="shared" si="32"/>
        <v>36</v>
      </c>
      <c r="L170">
        <f t="shared" si="34"/>
        <v>0.89242604835806338</v>
      </c>
      <c r="M170">
        <f t="shared" si="29"/>
        <v>1.0014369008949571</v>
      </c>
      <c r="N170">
        <f t="shared" si="30"/>
        <v>1.0005668934240364</v>
      </c>
      <c r="O170">
        <f t="shared" si="31"/>
        <v>0.98811073997420562</v>
      </c>
    </row>
    <row r="171" spans="2:15" x14ac:dyDescent="0.3">
      <c r="B171">
        <v>6</v>
      </c>
      <c r="C171">
        <v>36</v>
      </c>
      <c r="D171">
        <v>0.94875600000000004</v>
      </c>
      <c r="E171">
        <v>1.1541303637056108</v>
      </c>
      <c r="F171">
        <v>0.95445812789184847</v>
      </c>
      <c r="G171">
        <v>1.0762681446861084</v>
      </c>
      <c r="H171">
        <v>0.99402579565806315</v>
      </c>
      <c r="I171">
        <f t="shared" si="28"/>
        <v>36.03584522605162</v>
      </c>
      <c r="J171">
        <f t="shared" si="33"/>
        <v>36.020408163265309</v>
      </c>
      <c r="K171">
        <f t="shared" si="32"/>
        <v>36</v>
      </c>
      <c r="L171">
        <f t="shared" si="34"/>
        <v>0.93497939058793089</v>
      </c>
      <c r="M171">
        <f t="shared" si="29"/>
        <v>1.0009957007236561</v>
      </c>
      <c r="N171">
        <f t="shared" si="30"/>
        <v>1.0005668934240364</v>
      </c>
      <c r="O171">
        <f t="shared" si="31"/>
        <v>0.9854792913962398</v>
      </c>
    </row>
    <row r="172" spans="2:15" x14ac:dyDescent="0.3">
      <c r="B172">
        <v>6</v>
      </c>
      <c r="C172">
        <v>36</v>
      </c>
      <c r="D172">
        <v>0.94912600000000003</v>
      </c>
      <c r="E172">
        <v>1.2020600798034673</v>
      </c>
      <c r="F172">
        <v>0.99409568404301507</v>
      </c>
      <c r="G172">
        <v>1.0073088560373105</v>
      </c>
      <c r="H172">
        <v>0.95476322373705313</v>
      </c>
      <c r="I172">
        <f t="shared" si="28"/>
        <v>36.271420657577679</v>
      </c>
      <c r="J172">
        <f t="shared" si="33"/>
        <v>36.020408163265309</v>
      </c>
      <c r="K172">
        <f t="shared" si="32"/>
        <v>36</v>
      </c>
      <c r="L172">
        <f t="shared" si="34"/>
        <v>0.97380801702172659</v>
      </c>
      <c r="M172">
        <f t="shared" si="29"/>
        <v>1.007539462710491</v>
      </c>
      <c r="N172">
        <f t="shared" si="30"/>
        <v>1.0005668934240364</v>
      </c>
      <c r="O172">
        <f t="shared" si="31"/>
        <v>1.026004995144719</v>
      </c>
    </row>
    <row r="173" spans="2:15" x14ac:dyDescent="0.3">
      <c r="B173">
        <v>6</v>
      </c>
      <c r="C173">
        <v>36</v>
      </c>
      <c r="D173">
        <v>0.87434199999999995</v>
      </c>
      <c r="E173">
        <v>1.1349973764873833</v>
      </c>
      <c r="F173">
        <v>0.93863527482813125</v>
      </c>
      <c r="G173">
        <v>1.1303664440824623</v>
      </c>
      <c r="H173">
        <v>0.93150345341548801</v>
      </c>
      <c r="I173">
        <f t="shared" si="28"/>
        <v>36.410979279507075</v>
      </c>
      <c r="J173">
        <f t="shared" si="33"/>
        <v>36.020408163265309</v>
      </c>
      <c r="K173">
        <f t="shared" si="32"/>
        <v>36</v>
      </c>
      <c r="L173">
        <f t="shared" si="34"/>
        <v>0.91947945289286093</v>
      </c>
      <c r="M173">
        <f t="shared" si="29"/>
        <v>1.0114160910974188</v>
      </c>
      <c r="N173">
        <f t="shared" si="30"/>
        <v>1.0005668934240364</v>
      </c>
      <c r="O173">
        <f t="shared" si="31"/>
        <v>1.0516244820594927</v>
      </c>
    </row>
    <row r="174" spans="2:15" x14ac:dyDescent="0.3">
      <c r="B174">
        <v>6</v>
      </c>
      <c r="C174">
        <v>36</v>
      </c>
      <c r="D174">
        <v>0.99431599999999998</v>
      </c>
      <c r="E174">
        <v>1.2158694234197129</v>
      </c>
      <c r="F174">
        <v>1.0055159192866823</v>
      </c>
      <c r="G174">
        <v>1.063092910489752</v>
      </c>
      <c r="H174">
        <v>0.98886151967178448</v>
      </c>
      <c r="I174">
        <f t="shared" si="28"/>
        <v>36.066830881969295</v>
      </c>
      <c r="J174">
        <f t="shared" si="33"/>
        <v>36.020408163265309</v>
      </c>
      <c r="K174">
        <f t="shared" si="32"/>
        <v>36</v>
      </c>
      <c r="L174">
        <f t="shared" si="34"/>
        <v>0.98499518624001281</v>
      </c>
      <c r="M174">
        <f t="shared" si="29"/>
        <v>1.0018564133880359</v>
      </c>
      <c r="N174">
        <f t="shared" si="30"/>
        <v>1.0005668934240364</v>
      </c>
      <c r="O174">
        <f t="shared" si="31"/>
        <v>0.99062590387765337</v>
      </c>
    </row>
    <row r="175" spans="2:15" x14ac:dyDescent="0.3">
      <c r="B175">
        <v>6</v>
      </c>
      <c r="C175">
        <v>36</v>
      </c>
      <c r="D175">
        <v>0.98182899999999995</v>
      </c>
      <c r="E175">
        <v>1.2552717494218595</v>
      </c>
      <c r="F175">
        <v>1.0381013805944015</v>
      </c>
      <c r="G175">
        <v>1.1241531993749594</v>
      </c>
      <c r="H175">
        <v>0.9457929816429097</v>
      </c>
      <c r="I175">
        <f t="shared" si="28"/>
        <v>36.32524211014254</v>
      </c>
      <c r="J175">
        <f t="shared" si="33"/>
        <v>36.020408163265309</v>
      </c>
      <c r="K175">
        <f t="shared" si="32"/>
        <v>36</v>
      </c>
      <c r="L175">
        <f t="shared" si="34"/>
        <v>1.0169156381332887</v>
      </c>
      <c r="M175">
        <f t="shared" si="29"/>
        <v>1.0090345030595149</v>
      </c>
      <c r="N175">
        <f t="shared" si="30"/>
        <v>1.0005668934240364</v>
      </c>
      <c r="O175">
        <f t="shared" si="31"/>
        <v>1.0357359969335687</v>
      </c>
    </row>
    <row r="176" spans="2:15" x14ac:dyDescent="0.3">
      <c r="B176">
        <v>6</v>
      </c>
      <c r="C176">
        <v>36</v>
      </c>
      <c r="D176">
        <v>0.94855100000000003</v>
      </c>
      <c r="E176">
        <v>1.1834845046182341</v>
      </c>
      <c r="F176">
        <v>0.9787338070199666</v>
      </c>
      <c r="G176">
        <v>1.3087818406471381</v>
      </c>
      <c r="H176">
        <v>0.96916137278238434</v>
      </c>
      <c r="I176">
        <f t="shared" si="28"/>
        <v>36.185031763305695</v>
      </c>
      <c r="J176">
        <f t="shared" si="33"/>
        <v>36.020408163265309</v>
      </c>
      <c r="K176">
        <f t="shared" si="32"/>
        <v>36</v>
      </c>
      <c r="L176">
        <f t="shared" si="34"/>
        <v>0.95875964769302613</v>
      </c>
      <c r="M176">
        <f t="shared" si="29"/>
        <v>1.005139771202936</v>
      </c>
      <c r="N176">
        <f t="shared" si="30"/>
        <v>1.0005668934240364</v>
      </c>
      <c r="O176">
        <f t="shared" si="31"/>
        <v>1.0107623603717946</v>
      </c>
    </row>
    <row r="177" spans="2:15" x14ac:dyDescent="0.3">
      <c r="B177">
        <v>6</v>
      </c>
      <c r="C177">
        <v>36</v>
      </c>
      <c r="D177">
        <v>0.79817300000000002</v>
      </c>
      <c r="E177">
        <v>1.0342368807270941</v>
      </c>
      <c r="F177">
        <v>0.85530701558362265</v>
      </c>
      <c r="G177">
        <v>1.0670391695092571</v>
      </c>
      <c r="H177">
        <v>0.93320057646827903</v>
      </c>
      <c r="I177">
        <f t="shared" si="28"/>
        <v>36.400796541190324</v>
      </c>
      <c r="J177">
        <f t="shared" si="33"/>
        <v>36.020408163265309</v>
      </c>
      <c r="K177">
        <f t="shared" si="32"/>
        <v>36</v>
      </c>
      <c r="L177">
        <f t="shared" si="34"/>
        <v>0.83785177036762826</v>
      </c>
      <c r="M177">
        <f t="shared" si="29"/>
        <v>1.0111332372552868</v>
      </c>
      <c r="N177">
        <f t="shared" si="30"/>
        <v>1.0005668934240364</v>
      </c>
      <c r="O177">
        <f t="shared" si="31"/>
        <v>1.0497119927229162</v>
      </c>
    </row>
    <row r="178" spans="2:15" x14ac:dyDescent="0.3">
      <c r="B178">
        <v>6</v>
      </c>
      <c r="C178">
        <v>36</v>
      </c>
      <c r="D178">
        <v>0.780026</v>
      </c>
      <c r="E178">
        <v>0.95085205579295839</v>
      </c>
      <c r="F178">
        <v>0.78634832044480785</v>
      </c>
      <c r="G178">
        <v>1.2290371574068868</v>
      </c>
      <c r="H178">
        <v>0.99195989832949405</v>
      </c>
      <c r="I178">
        <f t="shared" si="28"/>
        <v>36.048240610023036</v>
      </c>
      <c r="J178">
        <f t="shared" si="33"/>
        <v>36.020408163265309</v>
      </c>
      <c r="K178">
        <f t="shared" si="32"/>
        <v>36</v>
      </c>
      <c r="L178">
        <f t="shared" si="34"/>
        <v>0.77030039553776897</v>
      </c>
      <c r="M178">
        <f t="shared" si="29"/>
        <v>1.0013400169450843</v>
      </c>
      <c r="N178">
        <f t="shared" si="30"/>
        <v>1.0005668934240364</v>
      </c>
      <c r="O178">
        <f t="shared" si="31"/>
        <v>0.98753169194074164</v>
      </c>
    </row>
    <row r="179" spans="2:15" x14ac:dyDescent="0.3">
      <c r="B179">
        <v>6</v>
      </c>
      <c r="C179">
        <v>36</v>
      </c>
      <c r="D179">
        <v>0.78178400000000003</v>
      </c>
      <c r="E179">
        <v>0.95900348569241134</v>
      </c>
      <c r="F179">
        <v>0.79308949870866818</v>
      </c>
      <c r="G179">
        <v>1.1450936240654683</v>
      </c>
      <c r="H179">
        <v>0.98574499003318528</v>
      </c>
      <c r="I179">
        <f t="shared" si="28"/>
        <v>36.085530059800888</v>
      </c>
      <c r="J179">
        <f t="shared" si="33"/>
        <v>36.020408163265309</v>
      </c>
      <c r="K179">
        <f t="shared" si="32"/>
        <v>36</v>
      </c>
      <c r="L179">
        <f t="shared" si="34"/>
        <v>0.77690399873501992</v>
      </c>
      <c r="M179">
        <f t="shared" si="29"/>
        <v>1.0023758349944691</v>
      </c>
      <c r="N179">
        <f t="shared" si="30"/>
        <v>1.0005668934240364</v>
      </c>
      <c r="O179">
        <f t="shared" si="31"/>
        <v>0.99375786500493724</v>
      </c>
    </row>
    <row r="180" spans="2:15" x14ac:dyDescent="0.3">
      <c r="B180">
        <v>6</v>
      </c>
      <c r="C180">
        <v>36</v>
      </c>
      <c r="D180">
        <v>0.97617699999999996</v>
      </c>
      <c r="E180">
        <v>1.1974886197264156</v>
      </c>
      <c r="F180">
        <v>0.99031511699089669</v>
      </c>
      <c r="G180">
        <v>1.1895413844656615</v>
      </c>
      <c r="H180">
        <v>0.9857236179188541</v>
      </c>
      <c r="I180">
        <f t="shared" si="28"/>
        <v>36.085658292486876</v>
      </c>
      <c r="J180">
        <f t="shared" si="33"/>
        <v>36.020408163265309</v>
      </c>
      <c r="K180">
        <f t="shared" si="32"/>
        <v>36</v>
      </c>
      <c r="L180">
        <f t="shared" si="34"/>
        <v>0.97010460439924329</v>
      </c>
      <c r="M180">
        <f t="shared" si="29"/>
        <v>1.0023793970135244</v>
      </c>
      <c r="N180">
        <f t="shared" si="30"/>
        <v>1.0005668934240364</v>
      </c>
      <c r="O180">
        <f t="shared" si="31"/>
        <v>0.99377941131500058</v>
      </c>
    </row>
    <row r="181" spans="2:15" x14ac:dyDescent="0.3">
      <c r="B181">
        <v>6</v>
      </c>
      <c r="C181">
        <v>37</v>
      </c>
      <c r="D181">
        <v>0.882544</v>
      </c>
      <c r="E181">
        <v>1.0768505409596509</v>
      </c>
      <c r="F181">
        <v>0.89054822892246543</v>
      </c>
      <c r="G181">
        <v>1.2065647993068671</v>
      </c>
      <c r="H181">
        <v>0.99101202084007256</v>
      </c>
      <c r="I181">
        <f t="shared" si="28"/>
        <v>36.053927874959562</v>
      </c>
      <c r="J181">
        <f t="shared" si="33"/>
        <v>36.020408163265309</v>
      </c>
      <c r="K181">
        <f t="shared" si="32"/>
        <v>36</v>
      </c>
      <c r="L181">
        <f t="shared" si="34"/>
        <v>0.87237377527098436</v>
      </c>
      <c r="M181">
        <f t="shared" si="29"/>
        <v>0.97443048310701519</v>
      </c>
      <c r="N181">
        <f t="shared" si="30"/>
        <v>0.97352454495311647</v>
      </c>
      <c r="O181">
        <f t="shared" si="31"/>
        <v>0.98847624058515426</v>
      </c>
    </row>
    <row r="182" spans="2:15" x14ac:dyDescent="0.3">
      <c r="B182">
        <v>6</v>
      </c>
      <c r="C182">
        <v>37</v>
      </c>
      <c r="D182">
        <v>0.83941399999999999</v>
      </c>
      <c r="E182">
        <v>1.0742542055409552</v>
      </c>
      <c r="F182">
        <v>0.8884010768146644</v>
      </c>
      <c r="G182">
        <v>1.295027199397182</v>
      </c>
      <c r="H182">
        <v>0.94485927798477454</v>
      </c>
      <c r="I182">
        <f t="shared" si="28"/>
        <v>36.330844332091353</v>
      </c>
      <c r="J182">
        <f t="shared" si="33"/>
        <v>36.020408163265309</v>
      </c>
      <c r="K182">
        <f t="shared" si="32"/>
        <v>36</v>
      </c>
      <c r="L182">
        <f t="shared" si="34"/>
        <v>0.87027044259395481</v>
      </c>
      <c r="M182">
        <f t="shared" si="29"/>
        <v>0.9819147116781447</v>
      </c>
      <c r="N182">
        <f t="shared" si="30"/>
        <v>0.97352454495311647</v>
      </c>
      <c r="O182">
        <f t="shared" si="31"/>
        <v>1.036759504361322</v>
      </c>
    </row>
    <row r="183" spans="2:15" x14ac:dyDescent="0.3">
      <c r="B183">
        <v>6</v>
      </c>
      <c r="C183">
        <v>36</v>
      </c>
      <c r="D183">
        <v>0.88886500000000002</v>
      </c>
      <c r="E183">
        <v>1.1590718459989122</v>
      </c>
      <c r="F183">
        <v>0.95854470085361665</v>
      </c>
      <c r="G183">
        <v>1.2352636140885238</v>
      </c>
      <c r="H183">
        <v>0.92730677996387179</v>
      </c>
      <c r="I183">
        <f t="shared" si="28"/>
        <v>36.436159320216767</v>
      </c>
      <c r="J183">
        <f t="shared" si="33"/>
        <v>36.020408163265309</v>
      </c>
      <c r="K183">
        <f t="shared" si="32"/>
        <v>36</v>
      </c>
      <c r="L183">
        <f t="shared" si="34"/>
        <v>0.93898256410149961</v>
      </c>
      <c r="M183">
        <f t="shared" si="29"/>
        <v>1.0121155366726879</v>
      </c>
      <c r="N183">
        <f t="shared" si="30"/>
        <v>1.0005668934240364</v>
      </c>
      <c r="O183">
        <f t="shared" si="31"/>
        <v>1.0563837749281382</v>
      </c>
    </row>
    <row r="184" spans="2:15" x14ac:dyDescent="0.3">
      <c r="B184">
        <v>6</v>
      </c>
      <c r="C184">
        <v>36</v>
      </c>
      <c r="D184">
        <v>0.99297599999999997</v>
      </c>
      <c r="E184">
        <v>1.2355864223503281</v>
      </c>
      <c r="F184">
        <v>1.0218217461488552</v>
      </c>
      <c r="G184">
        <v>1.1532835103474623</v>
      </c>
      <c r="H184">
        <v>0.97177027572805919</v>
      </c>
      <c r="I184">
        <f t="shared" si="28"/>
        <v>36.169378345631642</v>
      </c>
      <c r="J184">
        <f t="shared" si="33"/>
        <v>36.020408163265309</v>
      </c>
      <c r="K184">
        <f t="shared" si="32"/>
        <v>36</v>
      </c>
      <c r="L184">
        <f t="shared" si="34"/>
        <v>1.0009682411254066</v>
      </c>
      <c r="M184">
        <f t="shared" si="29"/>
        <v>1.0047049540453235</v>
      </c>
      <c r="N184">
        <f t="shared" si="30"/>
        <v>1.0005668934240364</v>
      </c>
      <c r="O184">
        <f t="shared" si="31"/>
        <v>1.0080487757261067</v>
      </c>
    </row>
    <row r="185" spans="2:15" x14ac:dyDescent="0.3">
      <c r="B185">
        <v>6</v>
      </c>
      <c r="C185">
        <v>36</v>
      </c>
      <c r="D185">
        <v>0.80954000000000004</v>
      </c>
      <c r="E185">
        <v>1.0099840920961354</v>
      </c>
      <c r="F185">
        <v>0.83525012083341577</v>
      </c>
      <c r="G185">
        <v>1.0220784264220057</v>
      </c>
      <c r="H185">
        <v>0.96921865655312678</v>
      </c>
      <c r="I185">
        <f t="shared" si="28"/>
        <v>36.184688060681239</v>
      </c>
      <c r="J185">
        <f t="shared" si="33"/>
        <v>36.020408163265309</v>
      </c>
      <c r="K185">
        <f t="shared" si="32"/>
        <v>36</v>
      </c>
      <c r="L185">
        <f t="shared" si="34"/>
        <v>0.81820420000007865</v>
      </c>
      <c r="M185">
        <f t="shared" si="29"/>
        <v>1.0051302239078121</v>
      </c>
      <c r="N185">
        <f t="shared" si="30"/>
        <v>1.0005668934240364</v>
      </c>
      <c r="O185">
        <f t="shared" si="31"/>
        <v>1.01070262124179</v>
      </c>
    </row>
    <row r="186" spans="2:15" x14ac:dyDescent="0.3">
      <c r="B186">
        <v>6</v>
      </c>
      <c r="C186">
        <v>36</v>
      </c>
      <c r="D186">
        <v>0.75049399999999999</v>
      </c>
      <c r="E186">
        <v>0.92543012412349202</v>
      </c>
      <c r="F186">
        <v>0.76532455218458506</v>
      </c>
      <c r="G186">
        <v>1.1777698284361899</v>
      </c>
      <c r="H186">
        <v>0.9806218784667865</v>
      </c>
      <c r="I186">
        <f t="shared" si="28"/>
        <v>36.116268729199284</v>
      </c>
      <c r="J186">
        <f t="shared" si="33"/>
        <v>36.020408163265309</v>
      </c>
      <c r="K186">
        <f t="shared" si="32"/>
        <v>36</v>
      </c>
      <c r="L186">
        <f t="shared" si="34"/>
        <v>0.7497056837726529</v>
      </c>
      <c r="M186">
        <f t="shared" si="29"/>
        <v>1.0032296869222024</v>
      </c>
      <c r="N186">
        <f t="shared" si="30"/>
        <v>1.0005668934240364</v>
      </c>
      <c r="O186">
        <f t="shared" si="31"/>
        <v>0.99894960355799367</v>
      </c>
    </row>
    <row r="187" spans="2:15" x14ac:dyDescent="0.3">
      <c r="B187">
        <v>6</v>
      </c>
      <c r="C187">
        <v>36</v>
      </c>
      <c r="D187">
        <v>0.78034300000000001</v>
      </c>
      <c r="E187">
        <v>1.0117785877833041</v>
      </c>
      <c r="F187">
        <v>0.83673415682098451</v>
      </c>
      <c r="G187">
        <v>1.1402137487887256</v>
      </c>
      <c r="H187">
        <v>0.93260564737164287</v>
      </c>
      <c r="I187">
        <f t="shared" si="28"/>
        <v>36.404366115770145</v>
      </c>
      <c r="J187">
        <f t="shared" si="33"/>
        <v>36.020408163265309</v>
      </c>
      <c r="K187">
        <f t="shared" si="32"/>
        <v>36</v>
      </c>
      <c r="L187">
        <f t="shared" si="34"/>
        <v>0.81965794953892157</v>
      </c>
      <c r="M187">
        <f t="shared" si="29"/>
        <v>1.0112323921047262</v>
      </c>
      <c r="N187">
        <f t="shared" si="30"/>
        <v>1.0005668934240364</v>
      </c>
      <c r="O187">
        <f t="shared" si="31"/>
        <v>1.050381626462878</v>
      </c>
    </row>
    <row r="188" spans="2:15" x14ac:dyDescent="0.3">
      <c r="B188">
        <v>6</v>
      </c>
      <c r="C188">
        <v>36</v>
      </c>
      <c r="D188">
        <v>0.892073</v>
      </c>
      <c r="E188">
        <v>1.1135289614656947</v>
      </c>
      <c r="F188">
        <v>0.92088103851758507</v>
      </c>
      <c r="G188">
        <v>1.2660422931034159</v>
      </c>
      <c r="H188">
        <v>0.96871687295900932</v>
      </c>
      <c r="I188">
        <f t="shared" si="28"/>
        <v>36.187698762245944</v>
      </c>
      <c r="J188">
        <f t="shared" si="33"/>
        <v>36.020408163265309</v>
      </c>
      <c r="K188">
        <f t="shared" si="32"/>
        <v>36</v>
      </c>
      <c r="L188">
        <f t="shared" si="34"/>
        <v>0.90208754793559132</v>
      </c>
      <c r="M188">
        <f t="shared" si="29"/>
        <v>1.0052138545068319</v>
      </c>
      <c r="N188">
        <f t="shared" si="30"/>
        <v>1.0005668934240364</v>
      </c>
      <c r="O188">
        <f t="shared" si="31"/>
        <v>1.0112261529444242</v>
      </c>
    </row>
    <row r="189" spans="2:15" x14ac:dyDescent="0.3">
      <c r="B189">
        <v>6</v>
      </c>
      <c r="C189">
        <v>36</v>
      </c>
      <c r="D189">
        <v>0.92888800000000005</v>
      </c>
      <c r="E189">
        <v>1.1702320652307741</v>
      </c>
      <c r="F189">
        <v>0.96777412786626771</v>
      </c>
      <c r="G189">
        <v>1.1852963175238218</v>
      </c>
      <c r="H189">
        <v>0.9598190045108943</v>
      </c>
      <c r="I189">
        <f t="shared" si="28"/>
        <v>36.241085972934634</v>
      </c>
      <c r="J189">
        <f t="shared" si="33"/>
        <v>36.020408163265309</v>
      </c>
      <c r="K189">
        <f t="shared" si="32"/>
        <v>36</v>
      </c>
      <c r="L189">
        <f t="shared" si="34"/>
        <v>0.94802363546083124</v>
      </c>
      <c r="M189">
        <f t="shared" si="29"/>
        <v>1.0066968325815175</v>
      </c>
      <c r="N189">
        <f t="shared" si="30"/>
        <v>1.0005668934240364</v>
      </c>
      <c r="O189">
        <f t="shared" si="31"/>
        <v>1.0206005842048032</v>
      </c>
    </row>
    <row r="190" spans="2:15" x14ac:dyDescent="0.3">
      <c r="B190">
        <v>6</v>
      </c>
      <c r="C190">
        <v>36</v>
      </c>
      <c r="D190">
        <v>0.98268</v>
      </c>
      <c r="E190">
        <v>1.3055830795362919</v>
      </c>
      <c r="F190">
        <v>1.0797085156831885</v>
      </c>
      <c r="G190">
        <v>1.1880668841265343</v>
      </c>
      <c r="H190">
        <v>0.91013452772316661</v>
      </c>
      <c r="I190">
        <f t="shared" si="28"/>
        <v>36.539192833660998</v>
      </c>
      <c r="J190">
        <f t="shared" si="33"/>
        <v>36.020408163265309</v>
      </c>
      <c r="K190">
        <f t="shared" si="32"/>
        <v>36</v>
      </c>
      <c r="L190">
        <f t="shared" si="34"/>
        <v>1.0576736480161819</v>
      </c>
      <c r="M190">
        <f t="shared" si="29"/>
        <v>1.0149775787128055</v>
      </c>
      <c r="N190">
        <f t="shared" si="30"/>
        <v>1.0005668934240364</v>
      </c>
      <c r="O190">
        <f t="shared" si="31"/>
        <v>1.0763154312860563</v>
      </c>
    </row>
    <row r="191" spans="2:15" x14ac:dyDescent="0.3">
      <c r="B191">
        <v>6</v>
      </c>
      <c r="C191">
        <v>36</v>
      </c>
      <c r="D191">
        <v>0.93537400000000004</v>
      </c>
      <c r="E191">
        <v>1.2689535805540708</v>
      </c>
      <c r="F191">
        <v>1.0494161638626058</v>
      </c>
      <c r="G191">
        <v>1.101301062758602</v>
      </c>
      <c r="H191">
        <v>0.89132798999126461</v>
      </c>
      <c r="I191">
        <f t="shared" si="28"/>
        <v>36.652032060052413</v>
      </c>
      <c r="J191">
        <f t="shared" si="33"/>
        <v>36.020408163265309</v>
      </c>
      <c r="K191">
        <f t="shared" si="32"/>
        <v>36</v>
      </c>
      <c r="L191">
        <f t="shared" si="34"/>
        <v>1.0279995074572439</v>
      </c>
      <c r="M191">
        <f t="shared" si="29"/>
        <v>1.0181120016681227</v>
      </c>
      <c r="N191">
        <f t="shared" si="30"/>
        <v>1.0005668934240364</v>
      </c>
      <c r="O191">
        <f t="shared" si="31"/>
        <v>1.0990251038164882</v>
      </c>
    </row>
    <row r="192" spans="2:15" x14ac:dyDescent="0.3">
      <c r="B192">
        <v>6</v>
      </c>
      <c r="C192">
        <v>36</v>
      </c>
      <c r="D192">
        <v>0.80197300000000005</v>
      </c>
      <c r="E192">
        <v>1.1718132738415219</v>
      </c>
      <c r="F192">
        <v>0.96908177686146024</v>
      </c>
      <c r="G192">
        <v>1.2855374436213061</v>
      </c>
      <c r="H192">
        <v>0.82755967468228431</v>
      </c>
      <c r="I192">
        <f t="shared" si="28"/>
        <v>37.034641951906295</v>
      </c>
      <c r="J192">
        <f t="shared" si="33"/>
        <v>36.020408163265309</v>
      </c>
      <c r="K192">
        <f t="shared" si="32"/>
        <v>36</v>
      </c>
      <c r="L192">
        <f t="shared" si="34"/>
        <v>0.94930459774183618</v>
      </c>
      <c r="M192">
        <f t="shared" si="29"/>
        <v>1.0287400542196192</v>
      </c>
      <c r="N192">
        <f t="shared" si="30"/>
        <v>1.0005668934240364</v>
      </c>
      <c r="O192">
        <f t="shared" si="31"/>
        <v>1.1837114188904565</v>
      </c>
    </row>
    <row r="193" spans="2:15" x14ac:dyDescent="0.3">
      <c r="B193">
        <v>6</v>
      </c>
      <c r="C193">
        <v>36</v>
      </c>
      <c r="D193">
        <v>0.91096900000000003</v>
      </c>
      <c r="E193">
        <v>1.248354319552972</v>
      </c>
      <c r="F193">
        <v>1.0323807121412445</v>
      </c>
      <c r="G193">
        <v>1.063164905906598</v>
      </c>
      <c r="H193">
        <v>0.88239637692433603</v>
      </c>
      <c r="I193">
        <f t="shared" si="28"/>
        <v>36.705621738453985</v>
      </c>
      <c r="J193">
        <f t="shared" si="33"/>
        <v>36.020408163265309</v>
      </c>
      <c r="K193">
        <f t="shared" si="32"/>
        <v>36</v>
      </c>
      <c r="L193">
        <f t="shared" si="34"/>
        <v>1.0113117180159104</v>
      </c>
      <c r="M193">
        <f t="shared" si="29"/>
        <v>1.019600603845944</v>
      </c>
      <c r="N193">
        <f t="shared" si="30"/>
        <v>1.0005668934240364</v>
      </c>
      <c r="O193">
        <f t="shared" si="31"/>
        <v>1.1101494321057142</v>
      </c>
    </row>
    <row r="194" spans="2:15" x14ac:dyDescent="0.3">
      <c r="B194">
        <v>6</v>
      </c>
      <c r="C194">
        <v>36</v>
      </c>
      <c r="D194">
        <v>0.99363599999999996</v>
      </c>
      <c r="E194">
        <v>1.2390811733822444</v>
      </c>
      <c r="F194">
        <v>1.024711881988156</v>
      </c>
      <c r="G194">
        <v>1.0691830826927782</v>
      </c>
      <c r="H194">
        <v>0.96967354186636123</v>
      </c>
      <c r="I194">
        <f t="shared" si="28"/>
        <v>36.181958748801833</v>
      </c>
      <c r="J194">
        <f t="shared" si="33"/>
        <v>36.020408163265309</v>
      </c>
      <c r="K194">
        <f t="shared" si="32"/>
        <v>36</v>
      </c>
      <c r="L194">
        <f t="shared" si="34"/>
        <v>1.00379939460064</v>
      </c>
      <c r="M194">
        <f t="shared" si="29"/>
        <v>1.0050544096889398</v>
      </c>
      <c r="N194">
        <f t="shared" si="30"/>
        <v>1.0005668934240364</v>
      </c>
      <c r="O194">
        <f t="shared" si="31"/>
        <v>1.0102284887027444</v>
      </c>
    </row>
    <row r="195" spans="2:15" x14ac:dyDescent="0.3">
      <c r="B195">
        <v>6</v>
      </c>
      <c r="C195">
        <v>36</v>
      </c>
      <c r="D195">
        <v>0.92574100000000004</v>
      </c>
      <c r="E195">
        <v>1.1447687397425106</v>
      </c>
      <c r="F195">
        <v>0.94671612719345288</v>
      </c>
      <c r="G195">
        <v>1.0495808003149938</v>
      </c>
      <c r="H195">
        <v>0.97784433306778684</v>
      </c>
      <c r="I195">
        <f t="shared" si="28"/>
        <v>36.132934001593277</v>
      </c>
      <c r="J195">
        <f t="shared" si="33"/>
        <v>36.020408163265309</v>
      </c>
      <c r="K195">
        <f t="shared" si="32"/>
        <v>36</v>
      </c>
      <c r="L195">
        <f t="shared" si="34"/>
        <v>0.92739538990378823</v>
      </c>
      <c r="M195">
        <f t="shared" si="29"/>
        <v>1.0036926111553688</v>
      </c>
      <c r="N195">
        <f t="shared" si="30"/>
        <v>1.0005668934240364</v>
      </c>
      <c r="O195">
        <f t="shared" si="31"/>
        <v>1.001787098015307</v>
      </c>
    </row>
    <row r="196" spans="2:15" x14ac:dyDescent="0.3">
      <c r="B196">
        <v>6</v>
      </c>
      <c r="C196">
        <v>36</v>
      </c>
      <c r="D196">
        <v>0.76806099999999999</v>
      </c>
      <c r="E196">
        <v>1.0622080197438042</v>
      </c>
      <c r="F196">
        <v>0.87843896135028088</v>
      </c>
      <c r="G196">
        <v>1.0654839083038889</v>
      </c>
      <c r="H196">
        <v>0.87434760272857792</v>
      </c>
      <c r="I196">
        <f t="shared" ref="I196:I198" si="35">6*B196+(6-B196)*G196+(1-H196)*B196</f>
        <v>36.753914383628533</v>
      </c>
      <c r="J196">
        <f t="shared" si="33"/>
        <v>36.020408163265309</v>
      </c>
      <c r="K196">
        <f t="shared" si="32"/>
        <v>36</v>
      </c>
      <c r="L196">
        <f t="shared" si="34"/>
        <v>0.86051163560843624</v>
      </c>
      <c r="M196">
        <f t="shared" ref="M196:M198" si="36">I196/C196</f>
        <v>1.0209420662119038</v>
      </c>
      <c r="N196">
        <f t="shared" ref="N196:N198" si="37">J196/C196</f>
        <v>1.0005668934240364</v>
      </c>
      <c r="O196">
        <f t="shared" ref="O196:O198" si="38">L196/D196</f>
        <v>1.1203688712334519</v>
      </c>
    </row>
    <row r="197" spans="2:15" x14ac:dyDescent="0.3">
      <c r="B197">
        <v>7</v>
      </c>
      <c r="C197">
        <v>41</v>
      </c>
      <c r="D197">
        <v>0.89164699999999997</v>
      </c>
      <c r="E197">
        <v>1.1567945811519407</v>
      </c>
      <c r="F197">
        <v>1.0075986377191353</v>
      </c>
      <c r="G197">
        <v>1.1654373639128137</v>
      </c>
      <c r="H197">
        <v>0.88492279229196769</v>
      </c>
      <c r="I197">
        <f t="shared" si="35"/>
        <v>41.640103090043411</v>
      </c>
      <c r="J197">
        <f t="shared" si="33"/>
        <v>40.854970799352493</v>
      </c>
      <c r="K197">
        <f t="shared" si="32"/>
        <v>49</v>
      </c>
      <c r="L197">
        <f t="shared" si="34"/>
        <v>0.98703540021466063</v>
      </c>
      <c r="M197">
        <f t="shared" si="36"/>
        <v>1.0156122704888637</v>
      </c>
      <c r="N197">
        <f t="shared" si="37"/>
        <v>0.99646270242323154</v>
      </c>
      <c r="O197">
        <f t="shared" si="38"/>
        <v>1.1069800046595353</v>
      </c>
    </row>
    <row r="198" spans="2:15" x14ac:dyDescent="0.3">
      <c r="B198">
        <v>7</v>
      </c>
      <c r="C198">
        <v>41</v>
      </c>
      <c r="D198">
        <v>0.94396599999999997</v>
      </c>
      <c r="E198">
        <v>1.2212873650053355</v>
      </c>
      <c r="F198">
        <v>1.0637735560773154</v>
      </c>
      <c r="G198">
        <v>1.3619725730992509</v>
      </c>
      <c r="H198">
        <v>0.88737494423239094</v>
      </c>
      <c r="I198">
        <f t="shared" si="35"/>
        <v>41.42640281727401</v>
      </c>
      <c r="J198">
        <f t="shared" si="33"/>
        <v>40.658435590166057</v>
      </c>
      <c r="K198">
        <f t="shared" si="32"/>
        <v>49</v>
      </c>
      <c r="L198">
        <f t="shared" si="34"/>
        <v>1.0420638916675717</v>
      </c>
      <c r="M198">
        <f t="shared" si="36"/>
        <v>1.0104000687140002</v>
      </c>
      <c r="N198">
        <f t="shared" si="37"/>
        <v>0.9916691607357575</v>
      </c>
      <c r="O198">
        <f t="shared" si="38"/>
        <v>1.1039210010398381</v>
      </c>
    </row>
  </sheetData>
  <sortState ref="B3:H1373">
    <sortCondition ref="B100"/>
  </sortState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0A5E1-3D4A-42D9-B465-52E43C4F3B38}">
  <dimension ref="B1:AF198"/>
  <sheetViews>
    <sheetView zoomScale="70" zoomScaleNormal="70" workbookViewId="0">
      <selection activeCell="I1" sqref="I1:AA1"/>
    </sheetView>
  </sheetViews>
  <sheetFormatPr defaultRowHeight="14" x14ac:dyDescent="0.3"/>
  <cols>
    <col min="28" max="28" width="10" customWidth="1"/>
    <col min="29" max="29" width="9.58203125" customWidth="1"/>
  </cols>
  <sheetData>
    <row r="1" spans="2:32" x14ac:dyDescent="0.3">
      <c r="I1" s="2" t="s">
        <v>28</v>
      </c>
      <c r="J1" s="2" t="s">
        <v>29</v>
      </c>
      <c r="K1" s="29"/>
      <c r="L1" s="2" t="s">
        <v>30</v>
      </c>
      <c r="M1" s="2" t="s">
        <v>28</v>
      </c>
      <c r="N1" s="2" t="s">
        <v>29</v>
      </c>
      <c r="X1" s="2" t="s">
        <v>28</v>
      </c>
      <c r="Y1" s="2" t="s">
        <v>29</v>
      </c>
      <c r="AA1" s="2" t="s">
        <v>30</v>
      </c>
      <c r="AB1" s="2" t="s">
        <v>28</v>
      </c>
      <c r="AC1" s="2" t="s">
        <v>29</v>
      </c>
    </row>
    <row r="2" spans="2:32" ht="20" customHeight="1" x14ac:dyDescent="0.4">
      <c r="B2" s="2" t="s">
        <v>1</v>
      </c>
      <c r="C2" s="21" t="s">
        <v>12</v>
      </c>
      <c r="D2" s="22" t="s">
        <v>18</v>
      </c>
      <c r="E2" s="22" t="s">
        <v>2</v>
      </c>
      <c r="F2" s="22" t="s">
        <v>3</v>
      </c>
      <c r="G2" s="22" t="s">
        <v>0</v>
      </c>
      <c r="H2" s="22" t="s">
        <v>19</v>
      </c>
      <c r="I2" s="22" t="s">
        <v>13</v>
      </c>
      <c r="J2" s="22" t="s">
        <v>14</v>
      </c>
      <c r="K2" s="21" t="s">
        <v>11</v>
      </c>
      <c r="L2" s="22" t="s">
        <v>8</v>
      </c>
      <c r="M2" s="22" t="s">
        <v>15</v>
      </c>
      <c r="N2" s="22" t="s">
        <v>16</v>
      </c>
      <c r="O2" s="22" t="s">
        <v>17</v>
      </c>
      <c r="Q2" s="2" t="s">
        <v>1</v>
      </c>
      <c r="R2" s="21" t="s">
        <v>12</v>
      </c>
      <c r="S2" s="22" t="s">
        <v>18</v>
      </c>
      <c r="T2" s="22" t="s">
        <v>2</v>
      </c>
      <c r="U2" s="22" t="s">
        <v>3</v>
      </c>
      <c r="V2" s="22" t="s">
        <v>0</v>
      </c>
      <c r="W2" s="22" t="s">
        <v>19</v>
      </c>
      <c r="X2" s="22" t="s">
        <v>13</v>
      </c>
      <c r="Y2" s="22" t="s">
        <v>14</v>
      </c>
      <c r="Z2" s="21" t="s">
        <v>11</v>
      </c>
      <c r="AA2" s="22" t="s">
        <v>8</v>
      </c>
      <c r="AB2" s="22" t="s">
        <v>15</v>
      </c>
      <c r="AC2" s="22" t="s">
        <v>16</v>
      </c>
      <c r="AD2" s="22" t="s">
        <v>17</v>
      </c>
      <c r="AE2" s="9" t="s">
        <v>10</v>
      </c>
    </row>
    <row r="3" spans="2:32" x14ac:dyDescent="0.3">
      <c r="B3">
        <v>5</v>
      </c>
      <c r="C3">
        <v>32</v>
      </c>
      <c r="D3">
        <v>0.68646600000000002</v>
      </c>
      <c r="E3">
        <v>1.0025696262645045</v>
      </c>
      <c r="F3">
        <v>0.75877149048025117</v>
      </c>
      <c r="G3">
        <v>1.1081207743412755</v>
      </c>
      <c r="H3">
        <v>0.9047071596819134</v>
      </c>
      <c r="I3">
        <f>6*B3+(6-B3)*G3+(1-H3)*B3</f>
        <v>31.584584975931708</v>
      </c>
      <c r="J3">
        <f t="shared" ref="J3:J34" si="0">6*B3+(6-B3)*G3+AE$5</f>
        <v>31.250977917198423</v>
      </c>
      <c r="K3">
        <f>B3^2</f>
        <v>25</v>
      </c>
      <c r="L3">
        <f t="shared" ref="L3:L34" si="1">F3*(1-AE$5/B3)</f>
        <v>0.73709230503795786</v>
      </c>
      <c r="M3">
        <f>I3/C3</f>
        <v>0.98701828049786589</v>
      </c>
      <c r="N3">
        <f>J3/C3</f>
        <v>0.97659305991245071</v>
      </c>
      <c r="O3">
        <f>L3/D3</f>
        <v>1.0737491806410775</v>
      </c>
      <c r="P3" s="2" t="s">
        <v>4</v>
      </c>
      <c r="Q3" s="3">
        <f t="shared" ref="Q3:AD3" si="2">MIN(B3:B198)</f>
        <v>5</v>
      </c>
      <c r="R3" s="3">
        <f t="shared" si="2"/>
        <v>31</v>
      </c>
      <c r="S3" s="3">
        <f t="shared" si="2"/>
        <v>0.55947899999999995</v>
      </c>
      <c r="T3" s="3">
        <f t="shared" si="2"/>
        <v>0.81425476055414625</v>
      </c>
      <c r="U3" s="3">
        <f t="shared" si="2"/>
        <v>0.62558603619994946</v>
      </c>
      <c r="V3" s="3">
        <f t="shared" si="2"/>
        <v>1.0129864828043662</v>
      </c>
      <c r="W3" s="3">
        <f t="shared" si="2"/>
        <v>0.59891818967342658</v>
      </c>
      <c r="X3" s="3">
        <f t="shared" si="2"/>
        <v>31.169731114402303</v>
      </c>
      <c r="Y3" s="3">
        <f t="shared" si="2"/>
        <v>31.232654152035412</v>
      </c>
      <c r="Z3" s="3">
        <f t="shared" si="2"/>
        <v>25</v>
      </c>
      <c r="AA3" s="3">
        <f t="shared" si="2"/>
        <v>0.60771214945137908</v>
      </c>
      <c r="AB3" s="3">
        <f t="shared" si="2"/>
        <v>0.95669338580755825</v>
      </c>
      <c r="AC3" s="3">
        <f t="shared" si="2"/>
        <v>0.95112781954887227</v>
      </c>
      <c r="AD3" s="3">
        <f t="shared" si="2"/>
        <v>0.98117018290348346</v>
      </c>
    </row>
    <row r="4" spans="2:32" x14ac:dyDescent="0.3">
      <c r="B4">
        <v>5</v>
      </c>
      <c r="C4">
        <v>32</v>
      </c>
      <c r="D4">
        <v>0.72714000000000001</v>
      </c>
      <c r="E4">
        <v>1.033219070389237</v>
      </c>
      <c r="F4">
        <v>0.78196780901182672</v>
      </c>
      <c r="G4">
        <v>1.3532442405885461</v>
      </c>
      <c r="H4">
        <v>0.92988482597370259</v>
      </c>
      <c r="I4">
        <f t="shared" ref="I4:I67" si="3">6*B4+(6-B4)*G4+(1-H4)*B4</f>
        <v>31.703820110720031</v>
      </c>
      <c r="J4">
        <f t="shared" si="0"/>
        <v>31.496101383445691</v>
      </c>
      <c r="K4">
        <f t="shared" ref="K4:K67" si="4">B4^2</f>
        <v>25</v>
      </c>
      <c r="L4">
        <f t="shared" si="1"/>
        <v>0.75962587161148842</v>
      </c>
      <c r="M4">
        <f t="shared" ref="M4:M67" si="5">I4/C4</f>
        <v>0.99074437846000096</v>
      </c>
      <c r="N4">
        <f t="shared" ref="N4:N67" si="6">J4/C4</f>
        <v>0.98425316823267783</v>
      </c>
      <c r="O4">
        <f t="shared" ref="O4:O67" si="7">L4/D4</f>
        <v>1.0446762268772016</v>
      </c>
      <c r="P4" s="2" t="s">
        <v>5</v>
      </c>
      <c r="Q4" s="3">
        <f t="shared" ref="Q4:AD4" si="8">MAX(B3:B198)</f>
        <v>7</v>
      </c>
      <c r="R4" s="3">
        <f t="shared" si="8"/>
        <v>42</v>
      </c>
      <c r="S4" s="3">
        <f t="shared" si="8"/>
        <v>1.2481059999999999</v>
      </c>
      <c r="T4" s="3">
        <f t="shared" si="8"/>
        <v>1.5522855543070202</v>
      </c>
      <c r="U4" s="3">
        <f t="shared" si="8"/>
        <v>1.3197588256801807</v>
      </c>
      <c r="V4" s="3">
        <f t="shared" si="8"/>
        <v>1.7456723116097286</v>
      </c>
      <c r="W4" s="3">
        <f t="shared" si="8"/>
        <v>0.99492472682132294</v>
      </c>
      <c r="X4" s="3">
        <f t="shared" si="8"/>
        <v>42.891791653394726</v>
      </c>
      <c r="Y4" s="3">
        <f t="shared" si="8"/>
        <v>41.101394082063763</v>
      </c>
      <c r="Z4" s="3">
        <f t="shared" si="8"/>
        <v>49</v>
      </c>
      <c r="AA4" s="3">
        <f t="shared" si="8"/>
        <v>1.2928249720948701</v>
      </c>
      <c r="AB4" s="3">
        <f t="shared" si="8"/>
        <v>1.0865313509781687</v>
      </c>
      <c r="AC4" s="3">
        <f t="shared" si="8"/>
        <v>1.03265306122449</v>
      </c>
      <c r="AD4" s="3">
        <f t="shared" si="8"/>
        <v>1.6299229060362403</v>
      </c>
    </row>
    <row r="5" spans="2:32" x14ac:dyDescent="0.3">
      <c r="B5">
        <v>5</v>
      </c>
      <c r="C5">
        <v>32</v>
      </c>
      <c r="D5">
        <v>0.70602299999999996</v>
      </c>
      <c r="E5">
        <v>1.0010006642731022</v>
      </c>
      <c r="F5">
        <v>0.75758405810893648</v>
      </c>
      <c r="G5">
        <v>1.1505112438687126</v>
      </c>
      <c r="H5">
        <v>0.93194014900783151</v>
      </c>
      <c r="I5">
        <f t="shared" si="3"/>
        <v>31.490810498829557</v>
      </c>
      <c r="J5">
        <f t="shared" si="0"/>
        <v>31.293368386725859</v>
      </c>
      <c r="K5">
        <f t="shared" si="4"/>
        <v>25</v>
      </c>
      <c r="L5">
        <f t="shared" si="1"/>
        <v>0.73593879930582362</v>
      </c>
      <c r="M5">
        <f t="shared" si="5"/>
        <v>0.98408782808842366</v>
      </c>
      <c r="N5">
        <f t="shared" si="6"/>
        <v>0.97791776208518311</v>
      </c>
      <c r="O5">
        <f t="shared" si="7"/>
        <v>1.0423722730078533</v>
      </c>
      <c r="P5" s="2" t="s">
        <v>6</v>
      </c>
      <c r="Q5" s="3">
        <f t="shared" ref="Q5:AD5" si="9">AVERAGE(B3:B198)</f>
        <v>6</v>
      </c>
      <c r="R5" s="3">
        <f t="shared" si="9"/>
        <v>36.147959183673471</v>
      </c>
      <c r="S5" s="3">
        <f t="shared" si="9"/>
        <v>0.86411201020408157</v>
      </c>
      <c r="T5" s="3">
        <f t="shared" si="9"/>
        <v>1.1470088572375463</v>
      </c>
      <c r="U5" s="3">
        <f t="shared" si="9"/>
        <v>0.94733213824923013</v>
      </c>
      <c r="V5" s="3">
        <f t="shared" si="9"/>
        <v>1.2266389273663305</v>
      </c>
      <c r="W5" s="3">
        <f t="shared" si="9"/>
        <v>0.91379964381982637</v>
      </c>
      <c r="X5" s="3">
        <f t="shared" si="9"/>
        <v>36.518888472840075</v>
      </c>
      <c r="Y5" s="3">
        <f t="shared" si="9"/>
        <v>36.141568643924707</v>
      </c>
      <c r="Z5" s="3">
        <f t="shared" si="9"/>
        <v>36.142857142857146</v>
      </c>
      <c r="AA5" s="3">
        <f t="shared" si="9"/>
        <v>0.92477529742154652</v>
      </c>
      <c r="AB5" s="3">
        <f t="shared" si="9"/>
        <v>1.0102536879259141</v>
      </c>
      <c r="AC5" s="3">
        <f t="shared" si="9"/>
        <v>0.99989479162995987</v>
      </c>
      <c r="AD5" s="3">
        <f t="shared" si="9"/>
        <v>1.0742000647134693</v>
      </c>
      <c r="AE5" s="3">
        <f>Z5-36</f>
        <v>0.1428571428571459</v>
      </c>
    </row>
    <row r="6" spans="2:32" x14ac:dyDescent="0.3">
      <c r="B6">
        <v>5</v>
      </c>
      <c r="C6">
        <v>32</v>
      </c>
      <c r="D6">
        <v>0.66944199999999998</v>
      </c>
      <c r="E6">
        <v>0.93155562443297402</v>
      </c>
      <c r="F6">
        <v>0.70502619578641212</v>
      </c>
      <c r="G6">
        <v>1.2745626432743542</v>
      </c>
      <c r="H6">
        <v>0.9495278388248819</v>
      </c>
      <c r="I6">
        <f t="shared" si="3"/>
        <v>31.526923449149944</v>
      </c>
      <c r="J6">
        <f t="shared" si="0"/>
        <v>31.4174197861315</v>
      </c>
      <c r="K6">
        <f t="shared" si="4"/>
        <v>25</v>
      </c>
      <c r="L6">
        <f t="shared" si="1"/>
        <v>0.68488259019251418</v>
      </c>
      <c r="M6">
        <f t="shared" si="5"/>
        <v>0.98521635778593575</v>
      </c>
      <c r="N6">
        <f t="shared" si="6"/>
        <v>0.98179436831660938</v>
      </c>
      <c r="O6">
        <f t="shared" si="7"/>
        <v>1.0230648662505701</v>
      </c>
      <c r="P6" s="2" t="s">
        <v>7</v>
      </c>
      <c r="Q6" s="3">
        <f t="shared" ref="Q6:AD6" si="10">STDEV(B3:B198)</f>
        <v>0.37893237337253671</v>
      </c>
      <c r="R6" s="3">
        <f t="shared" si="10"/>
        <v>1.8012946678366579</v>
      </c>
      <c r="S6" s="3">
        <f t="shared" si="10"/>
        <v>0.11946418668439551</v>
      </c>
      <c r="T6" s="3">
        <f t="shared" si="10"/>
        <v>0.14074479098804774</v>
      </c>
      <c r="U6" s="3">
        <f t="shared" si="10"/>
        <v>0.12563744914124089</v>
      </c>
      <c r="V6" s="3">
        <f t="shared" si="10"/>
        <v>0.14177755446126886</v>
      </c>
      <c r="W6" s="3">
        <f t="shared" si="10"/>
        <v>6.3914463314510964E-2</v>
      </c>
      <c r="X6" s="3">
        <f t="shared" si="10"/>
        <v>1.9197973914603146</v>
      </c>
      <c r="Y6" s="3">
        <f t="shared" si="10"/>
        <v>1.7991770145403922</v>
      </c>
      <c r="Z6" s="3">
        <f t="shared" si="10"/>
        <v>4.5607017003965522</v>
      </c>
      <c r="AA6" s="3">
        <f t="shared" si="10"/>
        <v>0.12330532460178985</v>
      </c>
      <c r="AB6" s="3">
        <f t="shared" si="10"/>
        <v>1.7800787759646188E-2</v>
      </c>
      <c r="AC6" s="3">
        <f t="shared" si="10"/>
        <v>1.3788908435932303E-2</v>
      </c>
      <c r="AD6" s="3">
        <f t="shared" si="10"/>
        <v>8.7799485885874232E-2</v>
      </c>
    </row>
    <row r="7" spans="2:32" x14ac:dyDescent="0.3">
      <c r="B7">
        <v>5</v>
      </c>
      <c r="C7">
        <v>32</v>
      </c>
      <c r="D7">
        <v>0.67703500000000005</v>
      </c>
      <c r="E7">
        <v>0.93717239253290552</v>
      </c>
      <c r="F7">
        <v>0.70927711601301657</v>
      </c>
      <c r="G7">
        <v>1.145591760659997</v>
      </c>
      <c r="H7">
        <v>0.95454228638553051</v>
      </c>
      <c r="I7">
        <f t="shared" si="3"/>
        <v>31.372880328732343</v>
      </c>
      <c r="J7">
        <f t="shared" si="0"/>
        <v>31.288448903517143</v>
      </c>
      <c r="K7">
        <f t="shared" si="4"/>
        <v>25</v>
      </c>
      <c r="L7">
        <f t="shared" si="1"/>
        <v>0.68901205555550138</v>
      </c>
      <c r="M7">
        <f t="shared" si="5"/>
        <v>0.98040251027288572</v>
      </c>
      <c r="N7">
        <f t="shared" si="6"/>
        <v>0.97776402823491071</v>
      </c>
      <c r="O7">
        <f t="shared" si="7"/>
        <v>1.0176904525696624</v>
      </c>
    </row>
    <row r="8" spans="2:32" ht="19" customHeight="1" x14ac:dyDescent="0.4">
      <c r="B8">
        <v>5</v>
      </c>
      <c r="C8">
        <v>32</v>
      </c>
      <c r="D8">
        <v>0.74434199999999995</v>
      </c>
      <c r="E8">
        <v>1.0358551578365662</v>
      </c>
      <c r="F8">
        <v>0.78396287045099988</v>
      </c>
      <c r="G8">
        <v>1.0897970091782649</v>
      </c>
      <c r="H8">
        <v>0.94946078195233052</v>
      </c>
      <c r="I8">
        <f t="shared" si="3"/>
        <v>31.342493099416615</v>
      </c>
      <c r="J8">
        <f t="shared" si="0"/>
        <v>31.232654152035412</v>
      </c>
      <c r="K8">
        <f t="shared" si="4"/>
        <v>25</v>
      </c>
      <c r="L8">
        <f t="shared" si="1"/>
        <v>0.76156393129525657</v>
      </c>
      <c r="M8">
        <f t="shared" si="5"/>
        <v>0.97945290935676921</v>
      </c>
      <c r="N8">
        <f t="shared" si="6"/>
        <v>0.97602044225110662</v>
      </c>
      <c r="O8">
        <f t="shared" si="7"/>
        <v>1.0231371215049756</v>
      </c>
      <c r="Q8" s="2" t="s">
        <v>9</v>
      </c>
      <c r="R8" s="21" t="s">
        <v>12</v>
      </c>
      <c r="S8" s="22" t="s">
        <v>18</v>
      </c>
      <c r="T8" s="22" t="s">
        <v>2</v>
      </c>
      <c r="U8" s="22" t="s">
        <v>3</v>
      </c>
      <c r="V8" s="22" t="s">
        <v>0</v>
      </c>
      <c r="W8" s="22" t="s">
        <v>19</v>
      </c>
      <c r="X8" s="22" t="s">
        <v>13</v>
      </c>
      <c r="Y8" s="22" t="s">
        <v>14</v>
      </c>
      <c r="Z8" s="21" t="s">
        <v>11</v>
      </c>
      <c r="AA8" s="22" t="s">
        <v>8</v>
      </c>
      <c r="AB8" s="22" t="s">
        <v>15</v>
      </c>
      <c r="AC8" s="22" t="s">
        <v>16</v>
      </c>
      <c r="AD8" s="22" t="s">
        <v>17</v>
      </c>
      <c r="AE8" s="9" t="s">
        <v>22</v>
      </c>
    </row>
    <row r="9" spans="2:32" x14ac:dyDescent="0.3">
      <c r="B9">
        <v>5</v>
      </c>
      <c r="C9">
        <v>32</v>
      </c>
      <c r="D9">
        <v>0.571384</v>
      </c>
      <c r="E9">
        <v>0.82659083317996707</v>
      </c>
      <c r="F9">
        <v>0.62558603619994946</v>
      </c>
      <c r="G9">
        <v>1.6440293142477762</v>
      </c>
      <c r="H9">
        <v>0.91335798265384327</v>
      </c>
      <c r="I9">
        <f t="shared" si="3"/>
        <v>32.077239400978563</v>
      </c>
      <c r="J9">
        <f t="shared" si="0"/>
        <v>31.786886457104924</v>
      </c>
      <c r="K9">
        <f t="shared" si="4"/>
        <v>25</v>
      </c>
      <c r="L9">
        <f t="shared" si="1"/>
        <v>0.60771214945137908</v>
      </c>
      <c r="M9">
        <f t="shared" si="5"/>
        <v>1.0024137312805801</v>
      </c>
      <c r="N9">
        <f t="shared" si="6"/>
        <v>0.99334020178452886</v>
      </c>
      <c r="O9">
        <f t="shared" si="7"/>
        <v>1.0635792207191295</v>
      </c>
      <c r="P9" s="2">
        <v>5</v>
      </c>
      <c r="Q9">
        <f>COUNTIF(B3:B198,"=5")</f>
        <v>14</v>
      </c>
      <c r="R9" s="3">
        <f t="shared" ref="R9:AD9" si="11">AVERAGE(C3:C16)</f>
        <v>31.928571428571427</v>
      </c>
      <c r="S9" s="3">
        <f t="shared" si="11"/>
        <v>0.71834464285714272</v>
      </c>
      <c r="T9" s="3">
        <f t="shared" si="11"/>
        <v>1.026239269161527</v>
      </c>
      <c r="U9" s="3">
        <f t="shared" si="11"/>
        <v>0.77668530888209697</v>
      </c>
      <c r="V9" s="3">
        <f t="shared" si="11"/>
        <v>1.2456849773694805</v>
      </c>
      <c r="W9" s="3">
        <f t="shared" si="11"/>
        <v>0.92661845761748363</v>
      </c>
      <c r="X9" s="3">
        <f t="shared" si="11"/>
        <v>31.61259268928206</v>
      </c>
      <c r="Y9" s="3">
        <f t="shared" si="11"/>
        <v>31.388542120226624</v>
      </c>
      <c r="Z9" s="3">
        <f t="shared" si="11"/>
        <v>25</v>
      </c>
      <c r="AA9" s="3">
        <f t="shared" si="11"/>
        <v>0.75449430005689366</v>
      </c>
      <c r="AB9" s="3">
        <f t="shared" si="11"/>
        <v>0.99025960846859407</v>
      </c>
      <c r="AC9" s="3">
        <f t="shared" si="11"/>
        <v>0.98327727011972876</v>
      </c>
      <c r="AD9" s="3">
        <f t="shared" si="11"/>
        <v>1.0509216716680236</v>
      </c>
      <c r="AE9" s="3">
        <f>AE$5/P9</f>
        <v>2.8571428571429181E-2</v>
      </c>
      <c r="AF9" s="3">
        <f>W9+AE9</f>
        <v>0.95518988618891276</v>
      </c>
    </row>
    <row r="10" spans="2:32" x14ac:dyDescent="0.3">
      <c r="B10">
        <v>5</v>
      </c>
      <c r="C10">
        <v>31</v>
      </c>
      <c r="D10">
        <v>0.75923799999999997</v>
      </c>
      <c r="E10">
        <v>1.0324009273293331</v>
      </c>
      <c r="F10">
        <v>0.78134861647623988</v>
      </c>
      <c r="G10">
        <v>1.1558529703891305</v>
      </c>
      <c r="H10">
        <v>0.97170198294334309</v>
      </c>
      <c r="I10">
        <f t="shared" si="3"/>
        <v>31.297343055672414</v>
      </c>
      <c r="J10">
        <f t="shared" si="0"/>
        <v>31.298710113246276</v>
      </c>
      <c r="K10">
        <f t="shared" si="4"/>
        <v>25</v>
      </c>
      <c r="L10">
        <f t="shared" si="1"/>
        <v>0.75902437029120406</v>
      </c>
      <c r="M10">
        <f t="shared" si="5"/>
        <v>1.0095917114733037</v>
      </c>
      <c r="N10">
        <f t="shared" si="6"/>
        <v>1.0096358101047185</v>
      </c>
      <c r="O10">
        <f t="shared" si="7"/>
        <v>0.99971862616360629</v>
      </c>
      <c r="P10" s="2">
        <v>6</v>
      </c>
      <c r="Q10">
        <f>COUNTIF(B3:B198,"=6")</f>
        <v>168</v>
      </c>
      <c r="R10" s="3">
        <f t="shared" ref="R10:AD10" si="12">AVERAGE(C17:C184)</f>
        <v>36.089285714285715</v>
      </c>
      <c r="S10" s="3">
        <f t="shared" si="12"/>
        <v>0.86858892857142833</v>
      </c>
      <c r="T10" s="3">
        <f t="shared" si="12"/>
        <v>1.1491439226998048</v>
      </c>
      <c r="U10" s="3">
        <f t="shared" si="12"/>
        <v>0.95033437437412327</v>
      </c>
      <c r="V10" s="3">
        <f t="shared" si="12"/>
        <v>1.2219613369446616</v>
      </c>
      <c r="W10" s="3">
        <f t="shared" si="12"/>
        <v>0.91513381532689286</v>
      </c>
      <c r="X10" s="3">
        <f t="shared" si="12"/>
        <v>36.509197108038649</v>
      </c>
      <c r="Y10" s="3">
        <f t="shared" si="12"/>
        <v>36.142857142857117</v>
      </c>
      <c r="Z10" s="3">
        <f t="shared" si="12"/>
        <v>36</v>
      </c>
      <c r="AA10" s="3">
        <f t="shared" si="12"/>
        <v>0.92770736546045196</v>
      </c>
      <c r="AB10" s="3">
        <f t="shared" si="12"/>
        <v>1.0117958187207567</v>
      </c>
      <c r="AC10" s="3">
        <f t="shared" si="12"/>
        <v>1.001637115479757</v>
      </c>
      <c r="AD10" s="3">
        <f t="shared" si="12"/>
        <v>1.0726238454082075</v>
      </c>
      <c r="AE10" s="3">
        <f>AE$5/P10</f>
        <v>2.3809523809524318E-2</v>
      </c>
      <c r="AF10" s="3">
        <f>W10+AE10</f>
        <v>0.93894333913641714</v>
      </c>
    </row>
    <row r="11" spans="2:32" x14ac:dyDescent="0.3">
      <c r="B11">
        <v>5</v>
      </c>
      <c r="C11">
        <v>33</v>
      </c>
      <c r="D11">
        <v>0.69641299999999995</v>
      </c>
      <c r="E11">
        <v>1.0213742783141864</v>
      </c>
      <c r="F11">
        <v>0.77300335377423757</v>
      </c>
      <c r="G11">
        <v>1.2806113538157911</v>
      </c>
      <c r="H11">
        <v>0.90091847156900373</v>
      </c>
      <c r="I11">
        <f t="shared" si="3"/>
        <v>31.77601899597077</v>
      </c>
      <c r="J11">
        <f t="shared" si="0"/>
        <v>31.423468496672935</v>
      </c>
      <c r="K11">
        <f t="shared" si="4"/>
        <v>25</v>
      </c>
      <c r="L11">
        <f t="shared" si="1"/>
        <v>0.75091754366640173</v>
      </c>
      <c r="M11">
        <f t="shared" si="5"/>
        <v>0.96290966654456878</v>
      </c>
      <c r="N11">
        <f t="shared" si="6"/>
        <v>0.952226318080998</v>
      </c>
      <c r="O11">
        <f t="shared" si="7"/>
        <v>1.0782646844134183</v>
      </c>
      <c r="P11" s="2">
        <v>7</v>
      </c>
      <c r="Q11">
        <f>COUNTIF(B3:B298,"=7")</f>
        <v>14</v>
      </c>
      <c r="R11" s="3">
        <f t="shared" ref="R11:AD11" si="13">AVERAGE(C185:C198)</f>
        <v>41.071428571428569</v>
      </c>
      <c r="S11" s="3">
        <f t="shared" si="13"/>
        <v>0.95615635714285718</v>
      </c>
      <c r="T11" s="3">
        <f t="shared" si="13"/>
        <v>1.2421576597664601</v>
      </c>
      <c r="U11" s="3">
        <f t="shared" si="13"/>
        <v>1.081952134117649</v>
      </c>
      <c r="V11" s="3">
        <f t="shared" si="13"/>
        <v>1.2637239624232095</v>
      </c>
      <c r="W11" s="3">
        <f t="shared" si="13"/>
        <v>0.8849707719373765</v>
      </c>
      <c r="X11" s="3">
        <f t="shared" si="13"/>
        <v>41.541480634015159</v>
      </c>
      <c r="Y11" s="3">
        <f t="shared" si="13"/>
        <v>40.879133180433932</v>
      </c>
      <c r="Z11" s="3">
        <f t="shared" si="13"/>
        <v>49</v>
      </c>
      <c r="AA11" s="3">
        <f t="shared" si="13"/>
        <v>1.0598714783193293</v>
      </c>
      <c r="AB11" s="3">
        <f t="shared" si="13"/>
        <v>1.0117421978451213</v>
      </c>
      <c r="AC11" s="3">
        <f t="shared" si="13"/>
        <v>0.9956044269426213</v>
      </c>
      <c r="AD11" s="3">
        <f t="shared" si="13"/>
        <v>1.1163930894220517</v>
      </c>
      <c r="AE11" s="3">
        <f>AE$5/P11</f>
        <v>2.0408163265306558E-2</v>
      </c>
      <c r="AF11" s="3">
        <f>W11+AE11</f>
        <v>0.90537893520268309</v>
      </c>
    </row>
    <row r="12" spans="2:32" x14ac:dyDescent="0.3">
      <c r="B12">
        <v>5</v>
      </c>
      <c r="C12">
        <v>32</v>
      </c>
      <c r="D12">
        <v>0.64307700000000001</v>
      </c>
      <c r="E12">
        <v>1.0476415731624913</v>
      </c>
      <c r="F12">
        <v>0.7928831446045197</v>
      </c>
      <c r="G12">
        <v>1.4393958218113962</v>
      </c>
      <c r="H12">
        <v>0.81106150934859245</v>
      </c>
      <c r="I12">
        <f t="shared" si="3"/>
        <v>32.384088275068436</v>
      </c>
      <c r="J12">
        <f t="shared" si="0"/>
        <v>31.582252964668541</v>
      </c>
      <c r="K12">
        <f t="shared" si="4"/>
        <v>25</v>
      </c>
      <c r="L12">
        <f t="shared" si="1"/>
        <v>0.77022934047296154</v>
      </c>
      <c r="M12">
        <f t="shared" si="5"/>
        <v>1.0120027585958886</v>
      </c>
      <c r="N12">
        <f t="shared" si="6"/>
        <v>0.98694540514589191</v>
      </c>
      <c r="O12">
        <f t="shared" si="7"/>
        <v>1.1977249077061713</v>
      </c>
    </row>
    <row r="13" spans="2:32" x14ac:dyDescent="0.3">
      <c r="B13">
        <v>5</v>
      </c>
      <c r="C13">
        <v>31</v>
      </c>
      <c r="D13">
        <v>0.694604</v>
      </c>
      <c r="E13">
        <v>0.95765695340031487</v>
      </c>
      <c r="F13">
        <v>0.72478037920193839</v>
      </c>
      <c r="G13">
        <v>1.2048958488448869</v>
      </c>
      <c r="H13">
        <v>0.95836479564310795</v>
      </c>
      <c r="I13">
        <f t="shared" si="3"/>
        <v>31.413071870629349</v>
      </c>
      <c r="J13">
        <f t="shared" si="0"/>
        <v>31.347752991702034</v>
      </c>
      <c r="K13">
        <f t="shared" si="4"/>
        <v>25</v>
      </c>
      <c r="L13">
        <f t="shared" si="1"/>
        <v>0.7040723683675969</v>
      </c>
      <c r="M13">
        <f t="shared" si="5"/>
        <v>1.0133248990525596</v>
      </c>
      <c r="N13">
        <f t="shared" si="6"/>
        <v>1.0112178384420012</v>
      </c>
      <c r="O13">
        <f t="shared" si="7"/>
        <v>1.0136313185175969</v>
      </c>
    </row>
    <row r="14" spans="2:32" x14ac:dyDescent="0.3">
      <c r="B14">
        <v>5</v>
      </c>
      <c r="C14">
        <v>32</v>
      </c>
      <c r="D14">
        <v>0.79131600000000002</v>
      </c>
      <c r="E14">
        <v>1.0613846430646121</v>
      </c>
      <c r="F14">
        <v>0.80328426724002189</v>
      </c>
      <c r="G14">
        <v>1.0952352744604634</v>
      </c>
      <c r="H14">
        <v>0.98510083201163234</v>
      </c>
      <c r="I14">
        <f t="shared" si="3"/>
        <v>31.169731114402303</v>
      </c>
      <c r="J14">
        <f t="shared" si="0"/>
        <v>31.23809241731761</v>
      </c>
      <c r="K14">
        <f t="shared" si="4"/>
        <v>25</v>
      </c>
      <c r="L14">
        <f t="shared" si="1"/>
        <v>0.78033328817602077</v>
      </c>
      <c r="M14">
        <f t="shared" si="5"/>
        <v>0.97405409732507198</v>
      </c>
      <c r="N14">
        <f t="shared" si="6"/>
        <v>0.97619038804117531</v>
      </c>
      <c r="O14">
        <f t="shared" si="7"/>
        <v>0.98612095316664994</v>
      </c>
    </row>
    <row r="15" spans="2:32" x14ac:dyDescent="0.3">
      <c r="B15">
        <v>5</v>
      </c>
      <c r="C15">
        <v>32</v>
      </c>
      <c r="D15">
        <v>0.785466</v>
      </c>
      <c r="E15">
        <v>1.0935373676555808</v>
      </c>
      <c r="F15">
        <v>0.82761830860908858</v>
      </c>
      <c r="G15">
        <v>1.3076451343990827</v>
      </c>
      <c r="H15">
        <v>0.94906793606350903</v>
      </c>
      <c r="I15">
        <f t="shared" si="3"/>
        <v>31.562305454081535</v>
      </c>
      <c r="J15">
        <f t="shared" si="0"/>
        <v>31.450502277256227</v>
      </c>
      <c r="K15">
        <f t="shared" si="4"/>
        <v>25</v>
      </c>
      <c r="L15">
        <f t="shared" si="1"/>
        <v>0.80397207122025705</v>
      </c>
      <c r="M15">
        <f t="shared" si="5"/>
        <v>0.98632204544004798</v>
      </c>
      <c r="N15">
        <f t="shared" si="6"/>
        <v>0.9828281961642571</v>
      </c>
      <c r="O15">
        <f t="shared" si="7"/>
        <v>1.023560626711095</v>
      </c>
    </row>
    <row r="16" spans="2:32" x14ac:dyDescent="0.3">
      <c r="B16">
        <v>5</v>
      </c>
      <c r="C16">
        <v>32</v>
      </c>
      <c r="D16">
        <v>0.90487899999999999</v>
      </c>
      <c r="E16">
        <v>1.3853906564256009</v>
      </c>
      <c r="F16">
        <v>1.0485006783919197</v>
      </c>
      <c r="G16">
        <v>1.1900962932930479</v>
      </c>
      <c r="H16">
        <v>0.86302185458554814</v>
      </c>
      <c r="I16">
        <f t="shared" si="3"/>
        <v>31.874987020365307</v>
      </c>
      <c r="J16">
        <f t="shared" si="0"/>
        <v>31.332953436150195</v>
      </c>
      <c r="K16">
        <f t="shared" si="4"/>
        <v>25</v>
      </c>
      <c r="L16">
        <f t="shared" si="1"/>
        <v>1.0185435161521501</v>
      </c>
      <c r="M16">
        <f t="shared" si="5"/>
        <v>0.99609334438641584</v>
      </c>
      <c r="N16">
        <f t="shared" si="6"/>
        <v>0.97915479487969359</v>
      </c>
      <c r="O16">
        <f t="shared" si="7"/>
        <v>1.1256129451033234</v>
      </c>
    </row>
    <row r="17" spans="2:15" x14ac:dyDescent="0.3">
      <c r="B17">
        <v>6</v>
      </c>
      <c r="C17">
        <v>36</v>
      </c>
      <c r="D17">
        <v>0.86386399999999997</v>
      </c>
      <c r="E17">
        <v>1.1250808946550301</v>
      </c>
      <c r="F17">
        <v>0.9304344103654788</v>
      </c>
      <c r="G17">
        <v>1.1702897476575638</v>
      </c>
      <c r="H17">
        <v>0.92845233406691219</v>
      </c>
      <c r="I17">
        <f t="shared" si="3"/>
        <v>36.429285995598526</v>
      </c>
      <c r="J17">
        <f t="shared" si="0"/>
        <v>36.142857142857146</v>
      </c>
      <c r="K17">
        <f t="shared" si="4"/>
        <v>36</v>
      </c>
      <c r="L17">
        <f t="shared" si="1"/>
        <v>0.90828121011868124</v>
      </c>
      <c r="M17">
        <f t="shared" si="5"/>
        <v>1.011924610988848</v>
      </c>
      <c r="N17">
        <f t="shared" si="6"/>
        <v>1.003968253968254</v>
      </c>
      <c r="O17">
        <f t="shared" si="7"/>
        <v>1.0514169014088806</v>
      </c>
    </row>
    <row r="18" spans="2:15" x14ac:dyDescent="0.3">
      <c r="B18">
        <v>6</v>
      </c>
      <c r="C18">
        <v>36</v>
      </c>
      <c r="D18">
        <v>0.75912999999999997</v>
      </c>
      <c r="E18">
        <v>1.0325174184671819</v>
      </c>
      <c r="F18">
        <v>0.85388503174090746</v>
      </c>
      <c r="G18">
        <v>1.036359155020866</v>
      </c>
      <c r="H18">
        <v>0.88903069123050416</v>
      </c>
      <c r="I18">
        <f t="shared" si="3"/>
        <v>36.665815852616973</v>
      </c>
      <c r="J18">
        <f t="shared" si="0"/>
        <v>36.142857142857146</v>
      </c>
      <c r="K18">
        <f t="shared" si="4"/>
        <v>36</v>
      </c>
      <c r="L18">
        <f t="shared" si="1"/>
        <v>0.83355443574707588</v>
      </c>
      <c r="M18">
        <f t="shared" si="5"/>
        <v>1.018494884794916</v>
      </c>
      <c r="N18">
        <f t="shared" si="6"/>
        <v>1.003968253968254</v>
      </c>
      <c r="O18">
        <f t="shared" si="7"/>
        <v>1.0980391181313818</v>
      </c>
    </row>
    <row r="19" spans="2:15" x14ac:dyDescent="0.3">
      <c r="B19">
        <v>6</v>
      </c>
      <c r="C19">
        <v>36</v>
      </c>
      <c r="D19">
        <v>0.93957299999999999</v>
      </c>
      <c r="E19">
        <v>1.2484837992636533</v>
      </c>
      <c r="F19">
        <v>1.0324877910000483</v>
      </c>
      <c r="G19">
        <v>1.1720573312058846</v>
      </c>
      <c r="H19">
        <v>0.9100088235328645</v>
      </c>
      <c r="I19">
        <f t="shared" si="3"/>
        <v>36.539947058802809</v>
      </c>
      <c r="J19">
        <f t="shared" si="0"/>
        <v>36.142857142857146</v>
      </c>
      <c r="K19">
        <f t="shared" si="4"/>
        <v>36</v>
      </c>
      <c r="L19">
        <f t="shared" si="1"/>
        <v>1.0079047483571895</v>
      </c>
      <c r="M19">
        <f t="shared" si="5"/>
        <v>1.0149985294111892</v>
      </c>
      <c r="N19">
        <f t="shared" si="6"/>
        <v>1.003968253968254</v>
      </c>
      <c r="O19">
        <f t="shared" si="7"/>
        <v>1.0727263856636893</v>
      </c>
    </row>
    <row r="20" spans="2:15" x14ac:dyDescent="0.3">
      <c r="B20">
        <v>6</v>
      </c>
      <c r="C20">
        <v>36</v>
      </c>
      <c r="D20">
        <v>0.97808899999999999</v>
      </c>
      <c r="E20">
        <v>1.3749492458335935</v>
      </c>
      <c r="F20">
        <v>1.1370738734496917</v>
      </c>
      <c r="G20">
        <v>1.2543283387024389</v>
      </c>
      <c r="H20">
        <v>0.86018069963444133</v>
      </c>
      <c r="I20">
        <f t="shared" si="3"/>
        <v>36.838915802193355</v>
      </c>
      <c r="J20">
        <f t="shared" si="0"/>
        <v>36.142857142857146</v>
      </c>
      <c r="K20">
        <f t="shared" si="4"/>
        <v>36</v>
      </c>
      <c r="L20">
        <f t="shared" si="1"/>
        <v>1.1100006859866032</v>
      </c>
      <c r="M20">
        <f t="shared" si="5"/>
        <v>1.0233032167275933</v>
      </c>
      <c r="N20">
        <f t="shared" si="6"/>
        <v>1.003968253968254</v>
      </c>
      <c r="O20">
        <f t="shared" si="7"/>
        <v>1.1348667513760027</v>
      </c>
    </row>
    <row r="21" spans="2:15" x14ac:dyDescent="0.3">
      <c r="B21">
        <v>6</v>
      </c>
      <c r="C21">
        <v>36</v>
      </c>
      <c r="D21">
        <v>0.93218900000000005</v>
      </c>
      <c r="E21">
        <v>1.2338298711288016</v>
      </c>
      <c r="F21">
        <v>1.0203690899817814</v>
      </c>
      <c r="G21">
        <v>1.0495449465138667</v>
      </c>
      <c r="H21">
        <v>0.91358020264671502</v>
      </c>
      <c r="I21">
        <f t="shared" si="3"/>
        <v>36.518518784119706</v>
      </c>
      <c r="J21">
        <f t="shared" si="0"/>
        <v>36.142857142857146</v>
      </c>
      <c r="K21">
        <f t="shared" si="4"/>
        <v>36</v>
      </c>
      <c r="L21">
        <f t="shared" si="1"/>
        <v>0.99607458783935754</v>
      </c>
      <c r="M21">
        <f t="shared" si="5"/>
        <v>1.0144032995588808</v>
      </c>
      <c r="N21">
        <f t="shared" si="6"/>
        <v>1.003968253968254</v>
      </c>
      <c r="O21">
        <f t="shared" si="7"/>
        <v>1.0685328703077996</v>
      </c>
    </row>
    <row r="22" spans="2:15" x14ac:dyDescent="0.3">
      <c r="B22">
        <v>6</v>
      </c>
      <c r="C22">
        <v>36</v>
      </c>
      <c r="D22">
        <v>0.92089399999999999</v>
      </c>
      <c r="E22">
        <v>1.2124220529766647</v>
      </c>
      <c r="F22">
        <v>1.0026649668789689</v>
      </c>
      <c r="G22">
        <v>1.2132549190517163</v>
      </c>
      <c r="H22">
        <v>0.91844637084159797</v>
      </c>
      <c r="I22">
        <f t="shared" si="3"/>
        <v>36.489321774950412</v>
      </c>
      <c r="J22">
        <f t="shared" si="0"/>
        <v>36.142857142857146</v>
      </c>
      <c r="K22">
        <f t="shared" si="4"/>
        <v>36</v>
      </c>
      <c r="L22">
        <f t="shared" si="1"/>
        <v>0.97879199147708817</v>
      </c>
      <c r="M22">
        <f t="shared" si="5"/>
        <v>1.0135922715264003</v>
      </c>
      <c r="N22">
        <f t="shared" si="6"/>
        <v>1.003968253968254</v>
      </c>
      <c r="O22">
        <f t="shared" si="7"/>
        <v>1.0628715047302819</v>
      </c>
    </row>
    <row r="23" spans="2:15" x14ac:dyDescent="0.3">
      <c r="B23">
        <v>6</v>
      </c>
      <c r="C23">
        <v>37</v>
      </c>
      <c r="D23">
        <v>0.85688799999999998</v>
      </c>
      <c r="E23">
        <v>1.0946235937665425</v>
      </c>
      <c r="F23">
        <v>0.90524642528091026</v>
      </c>
      <c r="G23">
        <v>1.2361941956486484</v>
      </c>
      <c r="H23">
        <v>0.94657982188009859</v>
      </c>
      <c r="I23">
        <f t="shared" si="3"/>
        <v>36.320521068719408</v>
      </c>
      <c r="J23">
        <f t="shared" si="0"/>
        <v>36.142857142857146</v>
      </c>
      <c r="K23">
        <f t="shared" si="4"/>
        <v>36</v>
      </c>
      <c r="L23">
        <f t="shared" si="1"/>
        <v>0.88369293896469769</v>
      </c>
      <c r="M23">
        <f t="shared" si="5"/>
        <v>0.98163570455998406</v>
      </c>
      <c r="N23">
        <f t="shared" si="6"/>
        <v>0.97683397683397688</v>
      </c>
      <c r="O23">
        <f t="shared" si="7"/>
        <v>1.0312817298931689</v>
      </c>
    </row>
    <row r="24" spans="2:15" x14ac:dyDescent="0.3">
      <c r="B24">
        <v>6</v>
      </c>
      <c r="C24">
        <v>37</v>
      </c>
      <c r="D24">
        <v>0.82976000000000005</v>
      </c>
      <c r="E24">
        <v>1.0367450722649436</v>
      </c>
      <c r="F24">
        <v>0.85738127328872593</v>
      </c>
      <c r="G24">
        <v>1.1952183364851912</v>
      </c>
      <c r="H24">
        <v>0.96778414207394947</v>
      </c>
      <c r="I24">
        <f t="shared" si="3"/>
        <v>36.193295147556306</v>
      </c>
      <c r="J24">
        <f t="shared" si="0"/>
        <v>36.142857142857146</v>
      </c>
      <c r="K24">
        <f t="shared" si="4"/>
        <v>36</v>
      </c>
      <c r="L24">
        <f t="shared" si="1"/>
        <v>0.83696743344851776</v>
      </c>
      <c r="M24">
        <f t="shared" si="5"/>
        <v>0.97819716615017038</v>
      </c>
      <c r="N24">
        <f t="shared" si="6"/>
        <v>0.97683397683397688</v>
      </c>
      <c r="O24">
        <f t="shared" si="7"/>
        <v>1.0086861664198294</v>
      </c>
    </row>
    <row r="25" spans="2:15" x14ac:dyDescent="0.3">
      <c r="B25">
        <v>6</v>
      </c>
      <c r="C25">
        <v>36</v>
      </c>
      <c r="D25">
        <v>0.92119899999999999</v>
      </c>
      <c r="E25">
        <v>1.1218619004787438</v>
      </c>
      <c r="F25">
        <v>0.92777232361010709</v>
      </c>
      <c r="G25">
        <v>1.2087951654721156</v>
      </c>
      <c r="H25">
        <v>0.99291493888874671</v>
      </c>
      <c r="I25">
        <f t="shared" si="3"/>
        <v>36.042510366667521</v>
      </c>
      <c r="J25">
        <f t="shared" si="0"/>
        <v>36.142857142857146</v>
      </c>
      <c r="K25">
        <f t="shared" si="4"/>
        <v>36</v>
      </c>
      <c r="L25">
        <f t="shared" si="1"/>
        <v>0.90568250638129455</v>
      </c>
      <c r="M25">
        <f t="shared" si="5"/>
        <v>1.0011808435185423</v>
      </c>
      <c r="N25">
        <f t="shared" si="6"/>
        <v>1.003968253968254</v>
      </c>
      <c r="O25">
        <f t="shared" si="7"/>
        <v>0.98315619793475084</v>
      </c>
    </row>
    <row r="26" spans="2:15" x14ac:dyDescent="0.3">
      <c r="B26">
        <v>6</v>
      </c>
      <c r="C26">
        <v>36</v>
      </c>
      <c r="D26">
        <v>0.93649400000000005</v>
      </c>
      <c r="E26">
        <v>1.1740999349766077</v>
      </c>
      <c r="F26">
        <v>0.97097283039817628</v>
      </c>
      <c r="G26">
        <v>1.1552107260495426</v>
      </c>
      <c r="H26">
        <v>0.96449042720995892</v>
      </c>
      <c r="I26">
        <f t="shared" si="3"/>
        <v>36.213057436740243</v>
      </c>
      <c r="J26">
        <f t="shared" si="0"/>
        <v>36.142857142857146</v>
      </c>
      <c r="K26">
        <f t="shared" si="4"/>
        <v>36</v>
      </c>
      <c r="L26">
        <f t="shared" si="1"/>
        <v>0.94785442967440969</v>
      </c>
      <c r="M26">
        <f t="shared" si="5"/>
        <v>1.0059182621316733</v>
      </c>
      <c r="N26">
        <f t="shared" si="6"/>
        <v>1.003968253968254</v>
      </c>
      <c r="O26">
        <f t="shared" si="7"/>
        <v>1.0121308088192873</v>
      </c>
    </row>
    <row r="27" spans="2:15" x14ac:dyDescent="0.3">
      <c r="B27">
        <v>6</v>
      </c>
      <c r="C27">
        <v>36</v>
      </c>
      <c r="D27">
        <v>0.94345999999999997</v>
      </c>
      <c r="E27">
        <v>1.1651418266640887</v>
      </c>
      <c r="F27">
        <v>0.96356453445666157</v>
      </c>
      <c r="G27">
        <v>1.635307514597006</v>
      </c>
      <c r="H27">
        <v>0.97913524861311108</v>
      </c>
      <c r="I27">
        <f t="shared" si="3"/>
        <v>36.125188508321337</v>
      </c>
      <c r="J27">
        <f t="shared" si="0"/>
        <v>36.142857142857146</v>
      </c>
      <c r="K27">
        <f t="shared" si="4"/>
        <v>36</v>
      </c>
      <c r="L27">
        <f t="shared" si="1"/>
        <v>0.94062252173150251</v>
      </c>
      <c r="M27">
        <f t="shared" si="5"/>
        <v>1.0034774585644817</v>
      </c>
      <c r="N27">
        <f t="shared" si="6"/>
        <v>1.003968253968254</v>
      </c>
      <c r="O27">
        <f t="shared" si="7"/>
        <v>0.9969924763439918</v>
      </c>
    </row>
    <row r="28" spans="2:15" x14ac:dyDescent="0.3">
      <c r="B28">
        <v>6</v>
      </c>
      <c r="C28">
        <v>37</v>
      </c>
      <c r="D28">
        <v>1.04436</v>
      </c>
      <c r="E28">
        <v>1.4109676713469317</v>
      </c>
      <c r="F28">
        <v>1.1668608715793429</v>
      </c>
      <c r="G28">
        <v>1.5228383539466561</v>
      </c>
      <c r="H28">
        <v>0.8950167285894689</v>
      </c>
      <c r="I28">
        <f t="shared" si="3"/>
        <v>36.629899628463185</v>
      </c>
      <c r="J28">
        <f t="shared" si="0"/>
        <v>36.142857142857146</v>
      </c>
      <c r="K28">
        <f t="shared" si="4"/>
        <v>36</v>
      </c>
      <c r="L28">
        <f t="shared" si="1"/>
        <v>1.1390784698750722</v>
      </c>
      <c r="M28">
        <f t="shared" si="5"/>
        <v>0.98999728725576175</v>
      </c>
      <c r="N28">
        <f t="shared" si="6"/>
        <v>0.97683397683397688</v>
      </c>
      <c r="O28">
        <f t="shared" si="7"/>
        <v>1.0906952294946879</v>
      </c>
    </row>
    <row r="29" spans="2:15" x14ac:dyDescent="0.3">
      <c r="B29">
        <v>6</v>
      </c>
      <c r="C29">
        <v>36</v>
      </c>
      <c r="D29">
        <v>0.83731999999999995</v>
      </c>
      <c r="E29">
        <v>1.0593159625197679</v>
      </c>
      <c r="F29">
        <v>0.87604724927804423</v>
      </c>
      <c r="G29">
        <v>1.0814666595508664</v>
      </c>
      <c r="H29">
        <v>0.95579319573235388</v>
      </c>
      <c r="I29">
        <f t="shared" si="3"/>
        <v>36.265240825605879</v>
      </c>
      <c r="J29">
        <f t="shared" si="0"/>
        <v>36.142857142857146</v>
      </c>
      <c r="K29">
        <f t="shared" si="4"/>
        <v>36</v>
      </c>
      <c r="L29">
        <f t="shared" si="1"/>
        <v>0.85518898143809041</v>
      </c>
      <c r="M29">
        <f t="shared" si="5"/>
        <v>1.0073678007112745</v>
      </c>
      <c r="N29">
        <f t="shared" si="6"/>
        <v>1.003968253968254</v>
      </c>
      <c r="O29">
        <f t="shared" si="7"/>
        <v>1.0213406838939598</v>
      </c>
    </row>
    <row r="30" spans="2:15" x14ac:dyDescent="0.3">
      <c r="B30">
        <v>6</v>
      </c>
      <c r="C30">
        <v>36</v>
      </c>
      <c r="D30">
        <v>0.86194099999999996</v>
      </c>
      <c r="E30">
        <v>1.2496526323806525</v>
      </c>
      <c r="F30">
        <v>1.0334544082070398</v>
      </c>
      <c r="G30">
        <v>1.1269466881306476</v>
      </c>
      <c r="H30">
        <v>0.83403872793517631</v>
      </c>
      <c r="I30">
        <f t="shared" si="3"/>
        <v>36.99576763238894</v>
      </c>
      <c r="J30">
        <f t="shared" si="0"/>
        <v>36.142857142857146</v>
      </c>
      <c r="K30">
        <f t="shared" si="4"/>
        <v>36</v>
      </c>
      <c r="L30">
        <f t="shared" si="1"/>
        <v>1.0088483508687764</v>
      </c>
      <c r="M30">
        <f t="shared" si="5"/>
        <v>1.0276602120108038</v>
      </c>
      <c r="N30">
        <f t="shared" si="6"/>
        <v>1.003968253968254</v>
      </c>
      <c r="O30">
        <f t="shared" si="7"/>
        <v>1.1704378267987907</v>
      </c>
    </row>
    <row r="31" spans="2:15" x14ac:dyDescent="0.3">
      <c r="B31">
        <v>6</v>
      </c>
      <c r="C31">
        <v>36</v>
      </c>
      <c r="D31">
        <v>0.93223299999999998</v>
      </c>
      <c r="E31">
        <v>1.1763889027276733</v>
      </c>
      <c r="F31">
        <v>0.97286579149095298</v>
      </c>
      <c r="G31">
        <v>1.0991555571698486</v>
      </c>
      <c r="H31">
        <v>0.95823391895743226</v>
      </c>
      <c r="I31">
        <f t="shared" si="3"/>
        <v>36.250596486255404</v>
      </c>
      <c r="J31">
        <f t="shared" si="0"/>
        <v>36.142857142857146</v>
      </c>
      <c r="K31">
        <f t="shared" si="4"/>
        <v>36</v>
      </c>
      <c r="L31">
        <f t="shared" si="1"/>
        <v>0.94970232026497747</v>
      </c>
      <c r="M31">
        <f t="shared" si="5"/>
        <v>1.0069610135070945</v>
      </c>
      <c r="N31">
        <f t="shared" si="6"/>
        <v>1.003968253968254</v>
      </c>
      <c r="O31">
        <f t="shared" si="7"/>
        <v>1.0187392210584452</v>
      </c>
    </row>
    <row r="32" spans="2:15" x14ac:dyDescent="0.3">
      <c r="B32">
        <v>6</v>
      </c>
      <c r="C32">
        <v>36</v>
      </c>
      <c r="D32">
        <v>0.70295700000000005</v>
      </c>
      <c r="E32">
        <v>0.92201009195254191</v>
      </c>
      <c r="F32">
        <v>0.76249620834590981</v>
      </c>
      <c r="G32">
        <v>1.0922275350727229</v>
      </c>
      <c r="H32">
        <v>0.92191540404500016</v>
      </c>
      <c r="I32">
        <f t="shared" si="3"/>
        <v>36.468507575730001</v>
      </c>
      <c r="J32">
        <f t="shared" si="0"/>
        <v>36.142857142857146</v>
      </c>
      <c r="K32">
        <f t="shared" si="4"/>
        <v>36</v>
      </c>
      <c r="L32">
        <f t="shared" si="1"/>
        <v>0.74434153671862591</v>
      </c>
      <c r="M32">
        <f t="shared" si="5"/>
        <v>1.0130140993258334</v>
      </c>
      <c r="N32">
        <f t="shared" si="6"/>
        <v>1.003968253968254</v>
      </c>
      <c r="O32">
        <f t="shared" si="7"/>
        <v>1.0588720742785489</v>
      </c>
    </row>
    <row r="33" spans="2:15" x14ac:dyDescent="0.3">
      <c r="B33">
        <v>6</v>
      </c>
      <c r="C33">
        <v>36</v>
      </c>
      <c r="D33">
        <v>0.69925199999999998</v>
      </c>
      <c r="E33">
        <v>0.97314155668701297</v>
      </c>
      <c r="F33">
        <v>0.80478158930594124</v>
      </c>
      <c r="G33">
        <v>1.6106911674868547</v>
      </c>
      <c r="H33">
        <v>0.86887176507485475</v>
      </c>
      <c r="I33">
        <f t="shared" si="3"/>
        <v>36.786769409550871</v>
      </c>
      <c r="J33">
        <f t="shared" si="0"/>
        <v>36.142857142857146</v>
      </c>
      <c r="K33">
        <f t="shared" si="4"/>
        <v>36</v>
      </c>
      <c r="L33">
        <f t="shared" si="1"/>
        <v>0.7856201228938946</v>
      </c>
      <c r="M33">
        <f t="shared" si="5"/>
        <v>1.0218547058208576</v>
      </c>
      <c r="N33">
        <f t="shared" si="6"/>
        <v>1.003968253968254</v>
      </c>
      <c r="O33">
        <f t="shared" si="7"/>
        <v>1.1235150173240758</v>
      </c>
    </row>
    <row r="34" spans="2:15" x14ac:dyDescent="0.3">
      <c r="B34">
        <v>6</v>
      </c>
      <c r="C34">
        <v>37</v>
      </c>
      <c r="D34">
        <v>0.78248099999999998</v>
      </c>
      <c r="E34">
        <v>1.1799165949289503</v>
      </c>
      <c r="F34">
        <v>0.97578316945803023</v>
      </c>
      <c r="G34">
        <v>1.4014588190751411</v>
      </c>
      <c r="H34">
        <v>0.80190048823511251</v>
      </c>
      <c r="I34">
        <f t="shared" si="3"/>
        <v>37.188597070589324</v>
      </c>
      <c r="J34">
        <f t="shared" si="0"/>
        <v>36.142857142857146</v>
      </c>
      <c r="K34">
        <f t="shared" si="4"/>
        <v>36</v>
      </c>
      <c r="L34">
        <f t="shared" si="1"/>
        <v>0.95255023685188622</v>
      </c>
      <c r="M34">
        <f t="shared" si="5"/>
        <v>1.0050972181240359</v>
      </c>
      <c r="N34">
        <f t="shared" si="6"/>
        <v>0.97683397683397688</v>
      </c>
      <c r="O34">
        <f t="shared" si="7"/>
        <v>1.2173461551806195</v>
      </c>
    </row>
    <row r="35" spans="2:15" x14ac:dyDescent="0.3">
      <c r="B35">
        <v>6</v>
      </c>
      <c r="C35">
        <v>36</v>
      </c>
      <c r="D35">
        <v>0.68045100000000003</v>
      </c>
      <c r="E35">
        <v>0.91301794033715877</v>
      </c>
      <c r="F35">
        <v>0.75505975881954812</v>
      </c>
      <c r="G35">
        <v>1.4042785683385679</v>
      </c>
      <c r="H35">
        <v>0.90118827291737735</v>
      </c>
      <c r="I35">
        <f t="shared" si="3"/>
        <v>36.592870362495738</v>
      </c>
      <c r="J35">
        <f t="shared" ref="J35:J66" si="14">6*B35+(6-B35)*G35+AE$5</f>
        <v>36.142857142857146</v>
      </c>
      <c r="K35">
        <f t="shared" si="4"/>
        <v>36</v>
      </c>
      <c r="L35">
        <f t="shared" ref="L35:L66" si="15">F35*(1-AE$5/B35)</f>
        <v>0.73708214551432039</v>
      </c>
      <c r="M35">
        <f t="shared" si="5"/>
        <v>1.0164686211804372</v>
      </c>
      <c r="N35">
        <f t="shared" si="6"/>
        <v>1.003968253968254</v>
      </c>
      <c r="O35">
        <f t="shared" si="7"/>
        <v>1.083225897991656</v>
      </c>
    </row>
    <row r="36" spans="2:15" x14ac:dyDescent="0.3">
      <c r="B36">
        <v>6</v>
      </c>
      <c r="C36">
        <v>35</v>
      </c>
      <c r="D36">
        <v>0.80193899999999996</v>
      </c>
      <c r="E36">
        <v>1.1770337723043645</v>
      </c>
      <c r="F36">
        <v>0.9733990943380656</v>
      </c>
      <c r="G36">
        <v>1.3982475452032652</v>
      </c>
      <c r="H36">
        <v>0.82385426970767572</v>
      </c>
      <c r="I36">
        <f t="shared" si="3"/>
        <v>37.056874381753943</v>
      </c>
      <c r="J36">
        <f t="shared" si="14"/>
        <v>36.142857142857146</v>
      </c>
      <c r="K36">
        <f t="shared" si="4"/>
        <v>36</v>
      </c>
      <c r="L36">
        <f t="shared" si="15"/>
        <v>0.95022292542525411</v>
      </c>
      <c r="M36">
        <f t="shared" si="5"/>
        <v>1.0587678394786841</v>
      </c>
      <c r="N36">
        <f t="shared" si="6"/>
        <v>1.03265306122449</v>
      </c>
      <c r="O36">
        <f t="shared" si="7"/>
        <v>1.1849067390727401</v>
      </c>
    </row>
    <row r="37" spans="2:15" x14ac:dyDescent="0.3">
      <c r="B37">
        <v>6</v>
      </c>
      <c r="C37">
        <v>36</v>
      </c>
      <c r="D37">
        <v>0.958754</v>
      </c>
      <c r="E37">
        <v>1.2588322206564717</v>
      </c>
      <c r="F37">
        <v>1.0410458666038414</v>
      </c>
      <c r="G37">
        <v>1.2978455132601727</v>
      </c>
      <c r="H37">
        <v>0.92095269839330085</v>
      </c>
      <c r="I37">
        <f t="shared" si="3"/>
        <v>36.474283809640198</v>
      </c>
      <c r="J37">
        <f t="shared" si="14"/>
        <v>36.142857142857146</v>
      </c>
      <c r="K37">
        <f t="shared" si="4"/>
        <v>36</v>
      </c>
      <c r="L37">
        <f t="shared" si="15"/>
        <v>1.0162590602561303</v>
      </c>
      <c r="M37">
        <f t="shared" si="5"/>
        <v>1.0131745502677834</v>
      </c>
      <c r="N37">
        <f t="shared" si="6"/>
        <v>1.003968253968254</v>
      </c>
      <c r="O37">
        <f t="shared" si="7"/>
        <v>1.0599789521150684</v>
      </c>
    </row>
    <row r="38" spans="2:15" x14ac:dyDescent="0.3">
      <c r="B38">
        <v>6</v>
      </c>
      <c r="C38">
        <v>36</v>
      </c>
      <c r="D38">
        <v>0.81143500000000002</v>
      </c>
      <c r="E38">
        <v>1.0802987555565622</v>
      </c>
      <c r="F38">
        <v>0.89339987943980392</v>
      </c>
      <c r="G38">
        <v>1.1247826767139217</v>
      </c>
      <c r="H38">
        <v>0.90825510353639283</v>
      </c>
      <c r="I38">
        <f t="shared" si="3"/>
        <v>36.550469378781642</v>
      </c>
      <c r="J38">
        <f t="shared" si="14"/>
        <v>36.142857142857146</v>
      </c>
      <c r="K38">
        <f t="shared" si="4"/>
        <v>36</v>
      </c>
      <c r="L38">
        <f t="shared" si="15"/>
        <v>0.87212845373885584</v>
      </c>
      <c r="M38">
        <f t="shared" si="5"/>
        <v>1.0152908160772678</v>
      </c>
      <c r="N38">
        <f t="shared" si="6"/>
        <v>1.003968253968254</v>
      </c>
      <c r="O38">
        <f t="shared" si="7"/>
        <v>1.0747976778655786</v>
      </c>
    </row>
    <row r="39" spans="2:15" x14ac:dyDescent="0.3">
      <c r="B39">
        <v>6</v>
      </c>
      <c r="C39">
        <v>36</v>
      </c>
      <c r="D39">
        <v>0.69774599999999998</v>
      </c>
      <c r="E39">
        <v>0.9445620848943671</v>
      </c>
      <c r="F39">
        <v>0.78114655638317454</v>
      </c>
      <c r="G39">
        <v>1.2840792539588231</v>
      </c>
      <c r="H39">
        <v>0.89323315106280232</v>
      </c>
      <c r="I39">
        <f t="shared" si="3"/>
        <v>36.640601093623189</v>
      </c>
      <c r="J39">
        <f t="shared" si="14"/>
        <v>36.142857142857146</v>
      </c>
      <c r="K39">
        <f t="shared" si="4"/>
        <v>36</v>
      </c>
      <c r="L39">
        <f t="shared" si="15"/>
        <v>0.76254782885024142</v>
      </c>
      <c r="M39">
        <f t="shared" si="5"/>
        <v>1.0177944748228664</v>
      </c>
      <c r="N39">
        <f t="shared" si="6"/>
        <v>1.003968253968254</v>
      </c>
      <c r="O39">
        <f t="shared" si="7"/>
        <v>1.0928730925727148</v>
      </c>
    </row>
    <row r="40" spans="2:15" x14ac:dyDescent="0.3">
      <c r="B40">
        <v>6</v>
      </c>
      <c r="C40">
        <v>35</v>
      </c>
      <c r="D40">
        <v>0.822187</v>
      </c>
      <c r="E40">
        <v>1.0748803013241852</v>
      </c>
      <c r="F40">
        <v>0.88891885385955893</v>
      </c>
      <c r="G40">
        <v>1.4314125705917125</v>
      </c>
      <c r="H40">
        <v>0.92492919508927196</v>
      </c>
      <c r="I40">
        <f t="shared" si="3"/>
        <v>36.450424829464367</v>
      </c>
      <c r="J40">
        <f t="shared" si="14"/>
        <v>36.142857142857146</v>
      </c>
      <c r="K40">
        <f t="shared" si="4"/>
        <v>36</v>
      </c>
      <c r="L40">
        <f t="shared" si="15"/>
        <v>0.8677541192438547</v>
      </c>
      <c r="M40">
        <f t="shared" si="5"/>
        <v>1.0414407094132676</v>
      </c>
      <c r="N40">
        <f t="shared" si="6"/>
        <v>1.03265306122449</v>
      </c>
      <c r="O40">
        <f t="shared" si="7"/>
        <v>1.0554218435025788</v>
      </c>
    </row>
    <row r="41" spans="2:15" x14ac:dyDescent="0.3">
      <c r="B41">
        <v>6</v>
      </c>
      <c r="C41">
        <v>36</v>
      </c>
      <c r="D41">
        <v>0.92525900000000005</v>
      </c>
      <c r="E41">
        <v>1.1637540094115482</v>
      </c>
      <c r="F41">
        <v>0.9624168188273261</v>
      </c>
      <c r="G41">
        <v>1.2101939310116461</v>
      </c>
      <c r="H41">
        <v>0.96139113729059555</v>
      </c>
      <c r="I41">
        <f t="shared" si="3"/>
        <v>36.23165317625643</v>
      </c>
      <c r="J41">
        <f t="shared" si="14"/>
        <v>36.142857142857146</v>
      </c>
      <c r="K41">
        <f t="shared" si="4"/>
        <v>36</v>
      </c>
      <c r="L41">
        <f t="shared" si="15"/>
        <v>0.93950213266477023</v>
      </c>
      <c r="M41">
        <f t="shared" si="5"/>
        <v>1.0064348104515675</v>
      </c>
      <c r="N41">
        <f t="shared" si="6"/>
        <v>1.003968253968254</v>
      </c>
      <c r="O41">
        <f t="shared" si="7"/>
        <v>1.0153936710313223</v>
      </c>
    </row>
    <row r="42" spans="2:15" x14ac:dyDescent="0.3">
      <c r="B42">
        <v>6</v>
      </c>
      <c r="C42">
        <v>36</v>
      </c>
      <c r="D42">
        <v>0.88322800000000001</v>
      </c>
      <c r="E42">
        <v>1.0983206276383413</v>
      </c>
      <c r="F42">
        <v>0.90830384768222416</v>
      </c>
      <c r="G42">
        <v>1.1444066691429382</v>
      </c>
      <c r="H42">
        <v>0.9723926660156601</v>
      </c>
      <c r="I42">
        <f t="shared" si="3"/>
        <v>36.165644003906039</v>
      </c>
      <c r="J42">
        <f t="shared" si="14"/>
        <v>36.142857142857146</v>
      </c>
      <c r="K42">
        <f t="shared" si="4"/>
        <v>36</v>
      </c>
      <c r="L42">
        <f t="shared" si="15"/>
        <v>0.88667756559455169</v>
      </c>
      <c r="M42">
        <f t="shared" si="5"/>
        <v>1.0046012223307232</v>
      </c>
      <c r="N42">
        <f t="shared" si="6"/>
        <v>1.003968253968254</v>
      </c>
      <c r="O42">
        <f t="shared" si="7"/>
        <v>1.0039056343260762</v>
      </c>
    </row>
    <row r="43" spans="2:15" x14ac:dyDescent="0.3">
      <c r="B43">
        <v>6</v>
      </c>
      <c r="C43">
        <v>36</v>
      </c>
      <c r="D43">
        <v>0.96467199999999997</v>
      </c>
      <c r="E43">
        <v>1.18786022743677</v>
      </c>
      <c r="F43">
        <v>0.98235250066228963</v>
      </c>
      <c r="G43">
        <v>1.1337210943310301</v>
      </c>
      <c r="H43">
        <v>0.98200187748250278</v>
      </c>
      <c r="I43">
        <f t="shared" si="3"/>
        <v>36.107988735104982</v>
      </c>
      <c r="J43">
        <f t="shared" si="14"/>
        <v>36.142857142857146</v>
      </c>
      <c r="K43">
        <f t="shared" si="4"/>
        <v>36</v>
      </c>
      <c r="L43">
        <f t="shared" si="15"/>
        <v>0.95896315540842514</v>
      </c>
      <c r="M43">
        <f t="shared" si="5"/>
        <v>1.0029996870862494</v>
      </c>
      <c r="N43">
        <f t="shared" si="6"/>
        <v>1.003968253968254</v>
      </c>
      <c r="O43">
        <f t="shared" si="7"/>
        <v>0.99408208739180282</v>
      </c>
    </row>
    <row r="44" spans="2:15" x14ac:dyDescent="0.3">
      <c r="B44">
        <v>6</v>
      </c>
      <c r="C44">
        <v>36</v>
      </c>
      <c r="D44">
        <v>0.827982</v>
      </c>
      <c r="E44">
        <v>1.0174082840897058</v>
      </c>
      <c r="F44">
        <v>0.84138987819023736</v>
      </c>
      <c r="G44">
        <v>1.2316038699873944</v>
      </c>
      <c r="H44">
        <v>0.98406460721981037</v>
      </c>
      <c r="I44">
        <f t="shared" si="3"/>
        <v>36.095612356681137</v>
      </c>
      <c r="J44">
        <f t="shared" si="14"/>
        <v>36.142857142857146</v>
      </c>
      <c r="K44">
        <f t="shared" si="4"/>
        <v>36</v>
      </c>
      <c r="L44">
        <f t="shared" si="15"/>
        <v>0.82135678585237415</v>
      </c>
      <c r="M44">
        <f t="shared" si="5"/>
        <v>1.0026558987966983</v>
      </c>
      <c r="N44">
        <f t="shared" si="6"/>
        <v>1.003968253968254</v>
      </c>
      <c r="O44">
        <f t="shared" si="7"/>
        <v>0.99199835968943062</v>
      </c>
    </row>
    <row r="45" spans="2:15" x14ac:dyDescent="0.3">
      <c r="B45">
        <v>6</v>
      </c>
      <c r="C45">
        <v>36</v>
      </c>
      <c r="D45">
        <v>1.101764</v>
      </c>
      <c r="E45">
        <v>1.4591630321385289</v>
      </c>
      <c r="F45">
        <v>1.2067181141238721</v>
      </c>
      <c r="G45">
        <v>1.1969073460764403</v>
      </c>
      <c r="H45">
        <v>0.91302516064402228</v>
      </c>
      <c r="I45">
        <f t="shared" si="3"/>
        <v>36.521849036135869</v>
      </c>
      <c r="J45">
        <f t="shared" si="14"/>
        <v>36.142857142857146</v>
      </c>
      <c r="K45">
        <f t="shared" si="4"/>
        <v>36</v>
      </c>
      <c r="L45">
        <f t="shared" si="15"/>
        <v>1.1779867304542555</v>
      </c>
      <c r="M45">
        <f t="shared" si="5"/>
        <v>1.0144958065593297</v>
      </c>
      <c r="N45">
        <f t="shared" si="6"/>
        <v>1.003968253968254</v>
      </c>
      <c r="O45">
        <f t="shared" si="7"/>
        <v>1.0691824478329801</v>
      </c>
    </row>
    <row r="46" spans="2:15" x14ac:dyDescent="0.3">
      <c r="B46">
        <v>6</v>
      </c>
      <c r="C46">
        <v>36</v>
      </c>
      <c r="D46">
        <v>0.758158</v>
      </c>
      <c r="E46">
        <v>1.0773985855822403</v>
      </c>
      <c r="F46">
        <v>0.89100145817708654</v>
      </c>
      <c r="G46">
        <v>1.363750917550749</v>
      </c>
      <c r="H46">
        <v>0.85090545368031945</v>
      </c>
      <c r="I46">
        <f t="shared" si="3"/>
        <v>36.894567277918085</v>
      </c>
      <c r="J46">
        <f t="shared" si="14"/>
        <v>36.142857142857146</v>
      </c>
      <c r="K46">
        <f t="shared" si="4"/>
        <v>36</v>
      </c>
      <c r="L46">
        <f t="shared" si="15"/>
        <v>0.86978713774429839</v>
      </c>
      <c r="M46">
        <f t="shared" si="5"/>
        <v>1.0248490910532801</v>
      </c>
      <c r="N46">
        <f t="shared" si="6"/>
        <v>1.003968253968254</v>
      </c>
      <c r="O46">
        <f t="shared" si="7"/>
        <v>1.1472373011223234</v>
      </c>
    </row>
    <row r="47" spans="2:15" x14ac:dyDescent="0.3">
      <c r="B47">
        <v>6</v>
      </c>
      <c r="C47">
        <v>36</v>
      </c>
      <c r="D47">
        <v>0.79891000000000001</v>
      </c>
      <c r="E47">
        <v>1.0806362212005225</v>
      </c>
      <c r="F47">
        <v>0.89367896128089508</v>
      </c>
      <c r="G47">
        <v>1.0995559565225008</v>
      </c>
      <c r="H47">
        <v>0.89395636980749293</v>
      </c>
      <c r="I47">
        <f t="shared" si="3"/>
        <v>36.636261781155042</v>
      </c>
      <c r="J47">
        <f t="shared" si="14"/>
        <v>36.142857142857146</v>
      </c>
      <c r="K47">
        <f t="shared" si="4"/>
        <v>36</v>
      </c>
      <c r="L47">
        <f t="shared" si="15"/>
        <v>0.87240089077420668</v>
      </c>
      <c r="M47">
        <f t="shared" si="5"/>
        <v>1.0176739383654179</v>
      </c>
      <c r="N47">
        <f t="shared" si="6"/>
        <v>1.003968253968254</v>
      </c>
      <c r="O47">
        <f t="shared" si="7"/>
        <v>1.091988948409967</v>
      </c>
    </row>
    <row r="48" spans="2:15" x14ac:dyDescent="0.3">
      <c r="B48">
        <v>6</v>
      </c>
      <c r="C48">
        <v>36</v>
      </c>
      <c r="D48">
        <v>0.81501299999999999</v>
      </c>
      <c r="E48">
        <v>1.0659476835181887</v>
      </c>
      <c r="F48">
        <v>0.88153163839725135</v>
      </c>
      <c r="G48">
        <v>1.1328657541295228</v>
      </c>
      <c r="H48">
        <v>0.92454197274394867</v>
      </c>
      <c r="I48">
        <f t="shared" si="3"/>
        <v>36.452748163536306</v>
      </c>
      <c r="J48">
        <f t="shared" si="14"/>
        <v>36.142857142857146</v>
      </c>
      <c r="K48">
        <f t="shared" si="4"/>
        <v>36</v>
      </c>
      <c r="L48">
        <f t="shared" si="15"/>
        <v>0.86054278986398303</v>
      </c>
      <c r="M48">
        <f t="shared" si="5"/>
        <v>1.0125763378760084</v>
      </c>
      <c r="N48">
        <f t="shared" si="6"/>
        <v>1.003968253968254</v>
      </c>
      <c r="O48">
        <f t="shared" si="7"/>
        <v>1.0558638817589205</v>
      </c>
    </row>
    <row r="49" spans="2:15" x14ac:dyDescent="0.3">
      <c r="B49">
        <v>6</v>
      </c>
      <c r="C49">
        <v>36</v>
      </c>
      <c r="D49">
        <v>0.94298700000000002</v>
      </c>
      <c r="E49">
        <v>1.1606482195140606</v>
      </c>
      <c r="F49">
        <v>0.95984835125693513</v>
      </c>
      <c r="G49">
        <v>1.1528464990176566</v>
      </c>
      <c r="H49">
        <v>0.98243331747681295</v>
      </c>
      <c r="I49">
        <f t="shared" si="3"/>
        <v>36.105400095139125</v>
      </c>
      <c r="J49">
        <f t="shared" si="14"/>
        <v>36.142857142857146</v>
      </c>
      <c r="K49">
        <f t="shared" si="4"/>
        <v>36</v>
      </c>
      <c r="L49">
        <f t="shared" si="15"/>
        <v>0.9369948190841505</v>
      </c>
      <c r="M49">
        <f t="shared" si="5"/>
        <v>1.0029277804205312</v>
      </c>
      <c r="N49">
        <f t="shared" si="6"/>
        <v>1.003968253968254</v>
      </c>
      <c r="O49">
        <f t="shared" si="7"/>
        <v>0.99364553178797854</v>
      </c>
    </row>
    <row r="50" spans="2:15" x14ac:dyDescent="0.3">
      <c r="B50">
        <v>6</v>
      </c>
      <c r="C50">
        <v>36</v>
      </c>
      <c r="D50">
        <v>0.98329500000000003</v>
      </c>
      <c r="E50">
        <v>1.2200032716130116</v>
      </c>
      <c r="F50">
        <v>1.0089345842240611</v>
      </c>
      <c r="G50">
        <v>1.2315947388582196</v>
      </c>
      <c r="H50">
        <v>0.97458746619952608</v>
      </c>
      <c r="I50">
        <f t="shared" si="3"/>
        <v>36.15247520280284</v>
      </c>
      <c r="J50">
        <f t="shared" si="14"/>
        <v>36.142857142857146</v>
      </c>
      <c r="K50">
        <f t="shared" si="4"/>
        <v>36</v>
      </c>
      <c r="L50">
        <f t="shared" si="15"/>
        <v>0.98491233221872587</v>
      </c>
      <c r="M50">
        <f t="shared" si="5"/>
        <v>1.0042354223000789</v>
      </c>
      <c r="N50">
        <f t="shared" si="6"/>
        <v>1.003968253968254</v>
      </c>
      <c r="O50">
        <f t="shared" si="7"/>
        <v>1.0016448087488758</v>
      </c>
    </row>
    <row r="51" spans="2:15" x14ac:dyDescent="0.3">
      <c r="B51">
        <v>6</v>
      </c>
      <c r="C51">
        <v>36</v>
      </c>
      <c r="D51">
        <v>0.84762099999999996</v>
      </c>
      <c r="E51">
        <v>1.0691141200979752</v>
      </c>
      <c r="F51">
        <v>0.88415026037018662</v>
      </c>
      <c r="G51">
        <v>1.1734629699471164</v>
      </c>
      <c r="H51">
        <v>0.95868433001999886</v>
      </c>
      <c r="I51">
        <f t="shared" si="3"/>
        <v>36.247894019880007</v>
      </c>
      <c r="J51">
        <f t="shared" si="14"/>
        <v>36.142857142857146</v>
      </c>
      <c r="K51">
        <f t="shared" si="4"/>
        <v>36</v>
      </c>
      <c r="L51">
        <f t="shared" si="15"/>
        <v>0.86309906369470557</v>
      </c>
      <c r="M51">
        <f t="shared" si="5"/>
        <v>1.0068859449966669</v>
      </c>
      <c r="N51">
        <f t="shared" si="6"/>
        <v>1.003968253968254</v>
      </c>
      <c r="O51">
        <f t="shared" si="7"/>
        <v>1.0182605948822712</v>
      </c>
    </row>
    <row r="52" spans="2:15" x14ac:dyDescent="0.3">
      <c r="B52">
        <v>6</v>
      </c>
      <c r="C52">
        <v>36</v>
      </c>
      <c r="D52">
        <v>0.75736400000000004</v>
      </c>
      <c r="E52">
        <v>1.1734341991434214</v>
      </c>
      <c r="F52">
        <v>0.97042227129584646</v>
      </c>
      <c r="G52">
        <v>1.3877966783856046</v>
      </c>
      <c r="H52">
        <v>0.78044787553016426</v>
      </c>
      <c r="I52">
        <f t="shared" si="3"/>
        <v>37.317312746819013</v>
      </c>
      <c r="J52">
        <f t="shared" si="14"/>
        <v>36.142857142857146</v>
      </c>
      <c r="K52">
        <f t="shared" si="4"/>
        <v>36</v>
      </c>
      <c r="L52">
        <f t="shared" si="15"/>
        <v>0.94731697912213542</v>
      </c>
      <c r="M52">
        <f t="shared" si="5"/>
        <v>1.0365920207449726</v>
      </c>
      <c r="N52">
        <f t="shared" si="6"/>
        <v>1.003968253968254</v>
      </c>
      <c r="O52">
        <f t="shared" si="7"/>
        <v>1.2508080383040854</v>
      </c>
    </row>
    <row r="53" spans="2:15" x14ac:dyDescent="0.3">
      <c r="B53">
        <v>6</v>
      </c>
      <c r="C53">
        <v>38</v>
      </c>
      <c r="D53">
        <v>0.97122600000000003</v>
      </c>
      <c r="E53">
        <v>1.2481175300791241</v>
      </c>
      <c r="F53">
        <v>1.0321848888226484</v>
      </c>
      <c r="G53">
        <v>1.2657757277054638</v>
      </c>
      <c r="H53">
        <v>0.94094188988546379</v>
      </c>
      <c r="I53">
        <f t="shared" si="3"/>
        <v>36.354348660687215</v>
      </c>
      <c r="J53">
        <f t="shared" si="14"/>
        <v>36.142857142857146</v>
      </c>
      <c r="K53">
        <f t="shared" si="4"/>
        <v>36</v>
      </c>
      <c r="L53">
        <f t="shared" si="15"/>
        <v>1.0076090581363943</v>
      </c>
      <c r="M53">
        <f t="shared" si="5"/>
        <v>0.95669338580755825</v>
      </c>
      <c r="N53">
        <f t="shared" si="6"/>
        <v>0.95112781954887227</v>
      </c>
      <c r="O53">
        <f t="shared" si="7"/>
        <v>1.0374609597934923</v>
      </c>
    </row>
    <row r="54" spans="2:15" x14ac:dyDescent="0.3">
      <c r="B54">
        <v>6</v>
      </c>
      <c r="C54">
        <v>37</v>
      </c>
      <c r="D54">
        <v>0.89670099999999997</v>
      </c>
      <c r="E54">
        <v>1.0915273994679746</v>
      </c>
      <c r="F54">
        <v>0.90268589320694925</v>
      </c>
      <c r="G54">
        <v>1.1140168500948224</v>
      </c>
      <c r="H54">
        <v>0.99336990502234734</v>
      </c>
      <c r="I54">
        <f t="shared" si="3"/>
        <v>36.039780569865918</v>
      </c>
      <c r="J54">
        <f t="shared" si="14"/>
        <v>36.142857142857146</v>
      </c>
      <c r="K54">
        <f t="shared" si="4"/>
        <v>36</v>
      </c>
      <c r="L54">
        <f t="shared" si="15"/>
        <v>0.88119337194011671</v>
      </c>
      <c r="M54">
        <f t="shared" si="5"/>
        <v>0.97404812350988967</v>
      </c>
      <c r="N54">
        <f t="shared" si="6"/>
        <v>0.97683397683397688</v>
      </c>
      <c r="O54">
        <f t="shared" si="7"/>
        <v>0.98270590970693328</v>
      </c>
    </row>
    <row r="55" spans="2:15" x14ac:dyDescent="0.3">
      <c r="B55">
        <v>6</v>
      </c>
      <c r="C55">
        <v>36</v>
      </c>
      <c r="D55">
        <v>0.82745000000000002</v>
      </c>
      <c r="E55">
        <v>1.0072380017868154</v>
      </c>
      <c r="F55">
        <v>0.83297912242796701</v>
      </c>
      <c r="G55">
        <v>1.2410150320837257</v>
      </c>
      <c r="H55">
        <v>0.99336223168252924</v>
      </c>
      <c r="I55">
        <f t="shared" si="3"/>
        <v>36.039826609904821</v>
      </c>
      <c r="J55">
        <f t="shared" si="14"/>
        <v>36.142857142857146</v>
      </c>
      <c r="K55">
        <f t="shared" si="4"/>
        <v>36</v>
      </c>
      <c r="L55">
        <f t="shared" si="15"/>
        <v>0.81314628617968165</v>
      </c>
      <c r="M55">
        <f t="shared" si="5"/>
        <v>1.0011062947195783</v>
      </c>
      <c r="N55">
        <f t="shared" si="6"/>
        <v>1.003968253968254</v>
      </c>
      <c r="O55">
        <f t="shared" si="7"/>
        <v>0.98271350073077723</v>
      </c>
    </row>
    <row r="56" spans="2:15" x14ac:dyDescent="0.3">
      <c r="B56">
        <v>6</v>
      </c>
      <c r="C56">
        <v>36</v>
      </c>
      <c r="D56">
        <v>1.0157970000000001</v>
      </c>
      <c r="E56">
        <v>1.2852394972536445</v>
      </c>
      <c r="F56">
        <v>1.0628845085599667</v>
      </c>
      <c r="G56">
        <v>1.2842877356534903</v>
      </c>
      <c r="H56">
        <v>0.95569837721714235</v>
      </c>
      <c r="I56">
        <f t="shared" si="3"/>
        <v>36.265809736697143</v>
      </c>
      <c r="J56">
        <f t="shared" si="14"/>
        <v>36.142857142857146</v>
      </c>
      <c r="K56">
        <f t="shared" si="4"/>
        <v>36</v>
      </c>
      <c r="L56">
        <f t="shared" si="15"/>
        <v>1.0375777345466337</v>
      </c>
      <c r="M56">
        <f t="shared" si="5"/>
        <v>1.0073836037971429</v>
      </c>
      <c r="N56">
        <f t="shared" si="6"/>
        <v>1.003968253968254</v>
      </c>
      <c r="O56">
        <f t="shared" si="7"/>
        <v>1.0214420150351238</v>
      </c>
    </row>
    <row r="57" spans="2:15" x14ac:dyDescent="0.3">
      <c r="B57">
        <v>6</v>
      </c>
      <c r="C57">
        <v>36</v>
      </c>
      <c r="D57">
        <v>0.85359499999999999</v>
      </c>
      <c r="E57">
        <v>1.1879535248095474</v>
      </c>
      <c r="F57">
        <v>0.98242965696850859</v>
      </c>
      <c r="G57">
        <v>1.1871503687938136</v>
      </c>
      <c r="H57">
        <v>0.86886118913993826</v>
      </c>
      <c r="I57">
        <f t="shared" si="3"/>
        <v>36.78683286516037</v>
      </c>
      <c r="J57">
        <f t="shared" si="14"/>
        <v>36.142857142857146</v>
      </c>
      <c r="K57">
        <f t="shared" si="4"/>
        <v>36</v>
      </c>
      <c r="L57">
        <f t="shared" si="15"/>
        <v>0.95903847465973413</v>
      </c>
      <c r="M57">
        <f t="shared" si="5"/>
        <v>1.0218564684766769</v>
      </c>
      <c r="N57">
        <f t="shared" si="6"/>
        <v>1.003968253968254</v>
      </c>
      <c r="O57">
        <f t="shared" si="7"/>
        <v>1.123528692951264</v>
      </c>
    </row>
    <row r="58" spans="2:15" x14ac:dyDescent="0.3">
      <c r="B58">
        <v>6</v>
      </c>
      <c r="C58">
        <v>36</v>
      </c>
      <c r="D58">
        <v>0.93576700000000002</v>
      </c>
      <c r="E58">
        <v>1.1587959998314159</v>
      </c>
      <c r="F58">
        <v>0.95831657790936853</v>
      </c>
      <c r="G58">
        <v>1.1225957281930086</v>
      </c>
      <c r="H58">
        <v>0.97646959425604229</v>
      </c>
      <c r="I58">
        <f t="shared" si="3"/>
        <v>36.141182434463744</v>
      </c>
      <c r="J58">
        <f t="shared" si="14"/>
        <v>36.142857142857146</v>
      </c>
      <c r="K58">
        <f t="shared" si="4"/>
        <v>36</v>
      </c>
      <c r="L58">
        <f t="shared" si="15"/>
        <v>0.93549951653057362</v>
      </c>
      <c r="M58">
        <f t="shared" si="5"/>
        <v>1.0039217342906595</v>
      </c>
      <c r="N58">
        <f t="shared" si="6"/>
        <v>1.003968253968254</v>
      </c>
      <c r="O58">
        <f t="shared" si="7"/>
        <v>0.99971415590694435</v>
      </c>
    </row>
    <row r="59" spans="2:15" x14ac:dyDescent="0.3">
      <c r="B59">
        <v>6</v>
      </c>
      <c r="C59">
        <v>35</v>
      </c>
      <c r="D59">
        <v>0.76755799999999996</v>
      </c>
      <c r="E59">
        <v>1.0097264086840887</v>
      </c>
      <c r="F59">
        <v>0.83503701836701738</v>
      </c>
      <c r="G59">
        <v>1.0837334851308795</v>
      </c>
      <c r="H59">
        <v>0.91919038691365074</v>
      </c>
      <c r="I59">
        <f t="shared" si="3"/>
        <v>36.484857678518097</v>
      </c>
      <c r="J59">
        <f t="shared" si="14"/>
        <v>36.142857142857146</v>
      </c>
      <c r="K59">
        <f t="shared" si="4"/>
        <v>36</v>
      </c>
      <c r="L59">
        <f t="shared" si="15"/>
        <v>0.81515518459637371</v>
      </c>
      <c r="M59">
        <f t="shared" si="5"/>
        <v>1.042424505100517</v>
      </c>
      <c r="N59">
        <f t="shared" si="6"/>
        <v>1.03265306122449</v>
      </c>
      <c r="O59">
        <f t="shared" si="7"/>
        <v>1.06201118950799</v>
      </c>
    </row>
    <row r="60" spans="2:15" x14ac:dyDescent="0.3">
      <c r="B60">
        <v>6</v>
      </c>
      <c r="C60">
        <v>36</v>
      </c>
      <c r="D60">
        <v>0.95622099999999999</v>
      </c>
      <c r="E60">
        <v>1.1898056044612602</v>
      </c>
      <c r="F60">
        <v>0.98396131451142643</v>
      </c>
      <c r="G60">
        <v>1.0918458341667299</v>
      </c>
      <c r="H60">
        <v>0.97180751508996011</v>
      </c>
      <c r="I60">
        <f t="shared" si="3"/>
        <v>36.169154909460239</v>
      </c>
      <c r="J60">
        <f t="shared" si="14"/>
        <v>36.142857142857146</v>
      </c>
      <c r="K60">
        <f t="shared" si="4"/>
        <v>36</v>
      </c>
      <c r="L60">
        <f t="shared" si="15"/>
        <v>0.96053366416591579</v>
      </c>
      <c r="M60">
        <f t="shared" si="5"/>
        <v>1.0046987474850066</v>
      </c>
      <c r="N60">
        <f t="shared" si="6"/>
        <v>1.003968253968254</v>
      </c>
      <c r="O60">
        <f t="shared" si="7"/>
        <v>1.0045101123756075</v>
      </c>
    </row>
    <row r="61" spans="2:15" x14ac:dyDescent="0.3">
      <c r="B61">
        <v>6</v>
      </c>
      <c r="C61">
        <v>36</v>
      </c>
      <c r="D61">
        <v>0.79913699999999999</v>
      </c>
      <c r="E61">
        <v>1.0455162751389189</v>
      </c>
      <c r="F61">
        <v>0.86463499967676971</v>
      </c>
      <c r="G61">
        <v>1.3011432538453005</v>
      </c>
      <c r="H61">
        <v>0.92424780433216891</v>
      </c>
      <c r="I61">
        <f t="shared" si="3"/>
        <v>36.454513174006983</v>
      </c>
      <c r="J61">
        <f t="shared" si="14"/>
        <v>36.142857142857146</v>
      </c>
      <c r="K61">
        <f t="shared" si="4"/>
        <v>36</v>
      </c>
      <c r="L61">
        <f t="shared" si="15"/>
        <v>0.84404845206541768</v>
      </c>
      <c r="M61">
        <f t="shared" si="5"/>
        <v>1.0126253659446385</v>
      </c>
      <c r="N61">
        <f t="shared" si="6"/>
        <v>1.003968253968254</v>
      </c>
      <c r="O61">
        <f t="shared" si="7"/>
        <v>1.0561999407678755</v>
      </c>
    </row>
    <row r="62" spans="2:15" x14ac:dyDescent="0.3">
      <c r="B62">
        <v>6</v>
      </c>
      <c r="C62">
        <v>36</v>
      </c>
      <c r="D62">
        <v>0.72701400000000005</v>
      </c>
      <c r="E62">
        <v>1.1577487967269622</v>
      </c>
      <c r="F62">
        <v>0.95745054791307738</v>
      </c>
      <c r="G62">
        <v>1.2665911882711987</v>
      </c>
      <c r="H62">
        <v>0.75932276772377216</v>
      </c>
      <c r="I62">
        <f t="shared" si="3"/>
        <v>37.444063393657366</v>
      </c>
      <c r="J62">
        <f t="shared" si="14"/>
        <v>36.142857142857146</v>
      </c>
      <c r="K62">
        <f t="shared" si="4"/>
        <v>36</v>
      </c>
      <c r="L62">
        <f t="shared" si="15"/>
        <v>0.93465410629609891</v>
      </c>
      <c r="M62">
        <f t="shared" si="5"/>
        <v>1.040112872046038</v>
      </c>
      <c r="N62">
        <f t="shared" si="6"/>
        <v>1.003968253968254</v>
      </c>
      <c r="O62">
        <f t="shared" si="7"/>
        <v>1.2856067507587183</v>
      </c>
    </row>
    <row r="63" spans="2:15" x14ac:dyDescent="0.3">
      <c r="B63">
        <v>6</v>
      </c>
      <c r="C63">
        <v>36</v>
      </c>
      <c r="D63">
        <v>1.10294</v>
      </c>
      <c r="E63">
        <v>1.3925615505764095</v>
      </c>
      <c r="F63">
        <v>1.151639132229225</v>
      </c>
      <c r="G63">
        <v>1.1538156858354183</v>
      </c>
      <c r="H63">
        <v>0.95771320123956005</v>
      </c>
      <c r="I63">
        <f t="shared" si="3"/>
        <v>36.253720792562639</v>
      </c>
      <c r="J63">
        <f t="shared" si="14"/>
        <v>36.142857142857146</v>
      </c>
      <c r="K63">
        <f t="shared" si="4"/>
        <v>36</v>
      </c>
      <c r="L63">
        <f t="shared" si="15"/>
        <v>1.1242191528904333</v>
      </c>
      <c r="M63">
        <f t="shared" si="5"/>
        <v>1.0070477997934066</v>
      </c>
      <c r="N63">
        <f t="shared" si="6"/>
        <v>1.003968253968254</v>
      </c>
      <c r="O63">
        <f t="shared" si="7"/>
        <v>1.0192931191999866</v>
      </c>
    </row>
    <row r="64" spans="2:15" x14ac:dyDescent="0.3">
      <c r="B64">
        <v>6</v>
      </c>
      <c r="C64">
        <v>36</v>
      </c>
      <c r="D64">
        <v>0.88261100000000003</v>
      </c>
      <c r="E64">
        <v>1.1653500692445333</v>
      </c>
      <c r="F64">
        <v>0.96373674968444611</v>
      </c>
      <c r="G64">
        <v>1.159793436179082</v>
      </c>
      <c r="H64">
        <v>0.91582167048106355</v>
      </c>
      <c r="I64">
        <f t="shared" si="3"/>
        <v>36.505069977113621</v>
      </c>
      <c r="J64">
        <f t="shared" si="14"/>
        <v>36.142857142857146</v>
      </c>
      <c r="K64">
        <f t="shared" si="4"/>
        <v>36</v>
      </c>
      <c r="L64">
        <f t="shared" si="15"/>
        <v>0.9407906365967208</v>
      </c>
      <c r="M64">
        <f t="shared" si="5"/>
        <v>1.0140297215864895</v>
      </c>
      <c r="N64">
        <f t="shared" si="6"/>
        <v>1.003968253968254</v>
      </c>
      <c r="O64">
        <f t="shared" si="7"/>
        <v>1.0659176427630301</v>
      </c>
    </row>
    <row r="65" spans="2:15" x14ac:dyDescent="0.3">
      <c r="B65">
        <v>6</v>
      </c>
      <c r="C65">
        <v>36</v>
      </c>
      <c r="D65">
        <v>0.895339</v>
      </c>
      <c r="E65">
        <v>1.2226907653460086</v>
      </c>
      <c r="F65">
        <v>1.0111571236509607</v>
      </c>
      <c r="G65">
        <v>1.2050206304258355</v>
      </c>
      <c r="H65">
        <v>0.88545981535215912</v>
      </c>
      <c r="I65">
        <f t="shared" si="3"/>
        <v>36.687241107887047</v>
      </c>
      <c r="J65">
        <f t="shared" si="14"/>
        <v>36.142857142857146</v>
      </c>
      <c r="K65">
        <f t="shared" si="4"/>
        <v>36</v>
      </c>
      <c r="L65">
        <f t="shared" si="15"/>
        <v>0.98708195404022303</v>
      </c>
      <c r="M65">
        <f t="shared" si="5"/>
        <v>1.0190900307746402</v>
      </c>
      <c r="N65">
        <f t="shared" si="6"/>
        <v>1.003968253968254</v>
      </c>
      <c r="O65">
        <f t="shared" si="7"/>
        <v>1.1024672822698698</v>
      </c>
    </row>
    <row r="66" spans="2:15" x14ac:dyDescent="0.3">
      <c r="B66">
        <v>6</v>
      </c>
      <c r="C66">
        <v>36</v>
      </c>
      <c r="D66">
        <v>1.0403439999999999</v>
      </c>
      <c r="E66">
        <v>1.2910037426671868</v>
      </c>
      <c r="F66">
        <v>1.0676515011451493</v>
      </c>
      <c r="G66">
        <v>1.1743173050477191</v>
      </c>
      <c r="H66">
        <v>0.97442283262294893</v>
      </c>
      <c r="I66">
        <f t="shared" si="3"/>
        <v>36.153463004262306</v>
      </c>
      <c r="J66">
        <f t="shared" si="14"/>
        <v>36.142857142857146</v>
      </c>
      <c r="K66">
        <f t="shared" si="4"/>
        <v>36</v>
      </c>
      <c r="L66">
        <f t="shared" si="15"/>
        <v>1.0422312273083596</v>
      </c>
      <c r="M66">
        <f t="shared" si="5"/>
        <v>1.0042628612295086</v>
      </c>
      <c r="N66">
        <f t="shared" si="6"/>
        <v>1.003968253968254</v>
      </c>
      <c r="O66">
        <f t="shared" si="7"/>
        <v>1.0018140416135044</v>
      </c>
    </row>
    <row r="67" spans="2:15" x14ac:dyDescent="0.3">
      <c r="B67">
        <v>6</v>
      </c>
      <c r="C67">
        <v>36</v>
      </c>
      <c r="D67">
        <v>0.82215800000000006</v>
      </c>
      <c r="E67">
        <v>1.0185715666350559</v>
      </c>
      <c r="F67">
        <v>0.84235190511142433</v>
      </c>
      <c r="G67">
        <v>1.0319205892296288</v>
      </c>
      <c r="H67">
        <v>0.97602675913844694</v>
      </c>
      <c r="I67">
        <f t="shared" si="3"/>
        <v>36.14383944516932</v>
      </c>
      <c r="J67">
        <f t="shared" ref="J67:J98" si="16">6*B67+(6-B67)*G67+AE$5</f>
        <v>36.142857142857146</v>
      </c>
      <c r="K67">
        <f t="shared" si="4"/>
        <v>36</v>
      </c>
      <c r="L67">
        <f t="shared" ref="L67:L98" si="17">F67*(1-AE$5/B67)</f>
        <v>0.8222959073706757</v>
      </c>
      <c r="M67">
        <f t="shared" si="5"/>
        <v>1.0039955401435923</v>
      </c>
      <c r="N67">
        <f t="shared" si="6"/>
        <v>1.003968253968254</v>
      </c>
      <c r="O67">
        <f t="shared" si="7"/>
        <v>1.0001677382822713</v>
      </c>
    </row>
    <row r="68" spans="2:15" x14ac:dyDescent="0.3">
      <c r="B68">
        <v>6</v>
      </c>
      <c r="C68">
        <v>36</v>
      </c>
      <c r="D68">
        <v>1.05298</v>
      </c>
      <c r="E68">
        <v>1.2936144141865444</v>
      </c>
      <c r="F68">
        <v>1.0698105091127641</v>
      </c>
      <c r="G68">
        <v>1.1472159346307851</v>
      </c>
      <c r="H68">
        <v>0.98426776614232148</v>
      </c>
      <c r="I68">
        <f t="shared" ref="I68:I131" si="18">6*B68+(6-B68)*G68+(1-H68)*B68</f>
        <v>36.094393403146071</v>
      </c>
      <c r="J68">
        <f t="shared" si="16"/>
        <v>36.142857142857146</v>
      </c>
      <c r="K68">
        <f t="shared" ref="K68:K131" si="19">B68^2</f>
        <v>36</v>
      </c>
      <c r="L68">
        <f t="shared" si="17"/>
        <v>1.0443388303243644</v>
      </c>
      <c r="M68">
        <f t="shared" ref="M68:M131" si="20">I68/C68</f>
        <v>1.0026220389762797</v>
      </c>
      <c r="N68">
        <f t="shared" ref="N68:N131" si="21">J68/C68</f>
        <v>1.003968253968254</v>
      </c>
      <c r="O68">
        <f t="shared" ref="O68:O131" si="22">L68/D68</f>
        <v>0.99179360512484982</v>
      </c>
    </row>
    <row r="69" spans="2:15" x14ac:dyDescent="0.3">
      <c r="B69">
        <v>6</v>
      </c>
      <c r="C69">
        <v>36</v>
      </c>
      <c r="D69">
        <v>0.86281600000000003</v>
      </c>
      <c r="E69">
        <v>1.1163328512166235</v>
      </c>
      <c r="F69">
        <v>0.9231998366764812</v>
      </c>
      <c r="G69">
        <v>1.3749889596194516</v>
      </c>
      <c r="H69">
        <v>0.93459288630957416</v>
      </c>
      <c r="I69">
        <f t="shared" si="18"/>
        <v>36.392442682142558</v>
      </c>
      <c r="J69">
        <f t="shared" si="16"/>
        <v>36.142857142857146</v>
      </c>
      <c r="K69">
        <f t="shared" si="19"/>
        <v>36</v>
      </c>
      <c r="L69">
        <f t="shared" si="17"/>
        <v>0.90121888818418361</v>
      </c>
      <c r="M69">
        <f t="shared" si="20"/>
        <v>1.0109011856150711</v>
      </c>
      <c r="N69">
        <f t="shared" si="21"/>
        <v>1.003968253968254</v>
      </c>
      <c r="O69">
        <f t="shared" si="22"/>
        <v>1.0445087807645936</v>
      </c>
    </row>
    <row r="70" spans="2:15" x14ac:dyDescent="0.3">
      <c r="B70">
        <v>6</v>
      </c>
      <c r="C70">
        <v>37</v>
      </c>
      <c r="D70">
        <v>1.0395179999999999</v>
      </c>
      <c r="E70">
        <v>1.3322377927417783</v>
      </c>
      <c r="F70">
        <v>1.1017517860672363</v>
      </c>
      <c r="G70">
        <v>1.1373204728467508</v>
      </c>
      <c r="H70">
        <v>0.94351378699427091</v>
      </c>
      <c r="I70">
        <f t="shared" si="18"/>
        <v>36.338917278034373</v>
      </c>
      <c r="J70">
        <f t="shared" si="16"/>
        <v>36.142857142857146</v>
      </c>
      <c r="K70">
        <f t="shared" si="19"/>
        <v>36</v>
      </c>
      <c r="L70">
        <f t="shared" si="17"/>
        <v>1.0755196006846826</v>
      </c>
      <c r="M70">
        <f t="shared" si="20"/>
        <v>0.98213289940633441</v>
      </c>
      <c r="N70">
        <f t="shared" si="21"/>
        <v>0.97683397683397688</v>
      </c>
      <c r="O70">
        <f t="shared" si="22"/>
        <v>1.034632974787048</v>
      </c>
    </row>
    <row r="71" spans="2:15" x14ac:dyDescent="0.3">
      <c r="B71">
        <v>6</v>
      </c>
      <c r="C71">
        <v>36</v>
      </c>
      <c r="D71">
        <v>0.938469</v>
      </c>
      <c r="E71">
        <v>1.2890336914474836</v>
      </c>
      <c r="F71">
        <v>1.0660222819008243</v>
      </c>
      <c r="G71">
        <v>1.0864463591791051</v>
      </c>
      <c r="H71">
        <v>0.88034651426480126</v>
      </c>
      <c r="I71">
        <f t="shared" si="18"/>
        <v>36.717920914411195</v>
      </c>
      <c r="J71">
        <f t="shared" si="16"/>
        <v>36.142857142857146</v>
      </c>
      <c r="K71">
        <f t="shared" si="19"/>
        <v>36</v>
      </c>
      <c r="L71">
        <f t="shared" si="17"/>
        <v>1.0406407989984232</v>
      </c>
      <c r="M71">
        <f t="shared" si="20"/>
        <v>1.0199422476225333</v>
      </c>
      <c r="N71">
        <f t="shared" si="21"/>
        <v>1.003968253968254</v>
      </c>
      <c r="O71">
        <f t="shared" si="22"/>
        <v>1.1088707234851904</v>
      </c>
    </row>
    <row r="72" spans="2:15" x14ac:dyDescent="0.3">
      <c r="B72">
        <v>6</v>
      </c>
      <c r="C72">
        <v>36</v>
      </c>
      <c r="D72">
        <v>0.74102699999999999</v>
      </c>
      <c r="E72">
        <v>1.1223212384876033</v>
      </c>
      <c r="F72">
        <v>0.92815219308568198</v>
      </c>
      <c r="G72">
        <v>1.346832919371399</v>
      </c>
      <c r="H72">
        <v>0.79838953731976192</v>
      </c>
      <c r="I72">
        <f t="shared" si="18"/>
        <v>37.20966277608143</v>
      </c>
      <c r="J72">
        <f t="shared" si="16"/>
        <v>36.142857142857146</v>
      </c>
      <c r="K72">
        <f t="shared" si="19"/>
        <v>36</v>
      </c>
      <c r="L72">
        <f t="shared" si="17"/>
        <v>0.90605333134554622</v>
      </c>
      <c r="M72">
        <f t="shared" si="20"/>
        <v>1.0336017437800398</v>
      </c>
      <c r="N72">
        <f t="shared" si="21"/>
        <v>1.003968253968254</v>
      </c>
      <c r="O72">
        <f t="shared" si="22"/>
        <v>1.2226994851004704</v>
      </c>
    </row>
    <row r="73" spans="2:15" x14ac:dyDescent="0.3">
      <c r="B73">
        <v>6</v>
      </c>
      <c r="C73">
        <v>36</v>
      </c>
      <c r="D73">
        <v>0.69460200000000005</v>
      </c>
      <c r="E73">
        <v>0.85551180048336573</v>
      </c>
      <c r="F73">
        <v>0.70750256397120392</v>
      </c>
      <c r="G73">
        <v>1.2494331745758045</v>
      </c>
      <c r="H73">
        <v>0.981766053399449</v>
      </c>
      <c r="I73">
        <f t="shared" si="18"/>
        <v>36.109403679603304</v>
      </c>
      <c r="J73">
        <f t="shared" si="16"/>
        <v>36.142857142857146</v>
      </c>
      <c r="K73">
        <f t="shared" si="19"/>
        <v>36</v>
      </c>
      <c r="L73">
        <f t="shared" si="17"/>
        <v>0.69065726482903211</v>
      </c>
      <c r="M73">
        <f t="shared" si="20"/>
        <v>1.0030389911000919</v>
      </c>
      <c r="N73">
        <f t="shared" si="21"/>
        <v>1.003968253968254</v>
      </c>
      <c r="O73">
        <f t="shared" si="22"/>
        <v>0.99432086983485801</v>
      </c>
    </row>
    <row r="74" spans="2:15" x14ac:dyDescent="0.3">
      <c r="B74">
        <v>6</v>
      </c>
      <c r="C74">
        <v>36</v>
      </c>
      <c r="D74">
        <v>0.69722799999999996</v>
      </c>
      <c r="E74">
        <v>0.95136181357637306</v>
      </c>
      <c r="F74">
        <v>0.78676988673830184</v>
      </c>
      <c r="G74">
        <v>1.2166584051596701</v>
      </c>
      <c r="H74">
        <v>0.88619050087247986</v>
      </c>
      <c r="I74">
        <f t="shared" si="18"/>
        <v>36.682856994765118</v>
      </c>
      <c r="J74">
        <f t="shared" si="16"/>
        <v>36.142857142857146</v>
      </c>
      <c r="K74">
        <f t="shared" si="19"/>
        <v>36</v>
      </c>
      <c r="L74">
        <f t="shared" si="17"/>
        <v>0.76803727038738956</v>
      </c>
      <c r="M74">
        <f t="shared" si="20"/>
        <v>1.0189682498545867</v>
      </c>
      <c r="N74">
        <f t="shared" si="21"/>
        <v>1.003968253968254</v>
      </c>
      <c r="O74">
        <f t="shared" si="22"/>
        <v>1.1015582713077925</v>
      </c>
    </row>
    <row r="75" spans="2:15" x14ac:dyDescent="0.3">
      <c r="B75">
        <v>6</v>
      </c>
      <c r="C75">
        <v>36</v>
      </c>
      <c r="D75">
        <v>0.73520200000000002</v>
      </c>
      <c r="E75">
        <v>0.9778839389680597</v>
      </c>
      <c r="F75">
        <v>0.80870350788295708</v>
      </c>
      <c r="G75">
        <v>1.4293632619789371</v>
      </c>
      <c r="H75">
        <v>0.9091119215305854</v>
      </c>
      <c r="I75">
        <f t="shared" si="18"/>
        <v>36.545328470816486</v>
      </c>
      <c r="J75">
        <f t="shared" si="16"/>
        <v>36.142857142857146</v>
      </c>
      <c r="K75">
        <f t="shared" si="19"/>
        <v>36</v>
      </c>
      <c r="L75">
        <f t="shared" si="17"/>
        <v>0.78944866245717205</v>
      </c>
      <c r="M75">
        <f t="shared" si="20"/>
        <v>1.0151480130782358</v>
      </c>
      <c r="N75">
        <f t="shared" si="21"/>
        <v>1.003968253968254</v>
      </c>
      <c r="O75">
        <f t="shared" si="22"/>
        <v>1.0737847046895574</v>
      </c>
    </row>
    <row r="76" spans="2:15" x14ac:dyDescent="0.3">
      <c r="B76">
        <v>6</v>
      </c>
      <c r="C76">
        <v>37</v>
      </c>
      <c r="D76">
        <v>0.83670299999999997</v>
      </c>
      <c r="E76">
        <v>1.0647902304037189</v>
      </c>
      <c r="F76">
        <v>0.88057443237659672</v>
      </c>
      <c r="G76">
        <v>1.1408978349928547</v>
      </c>
      <c r="H76">
        <v>0.95017862117777885</v>
      </c>
      <c r="I76">
        <f t="shared" si="18"/>
        <v>36.298928272933324</v>
      </c>
      <c r="J76">
        <f t="shared" si="16"/>
        <v>36.142857142857146</v>
      </c>
      <c r="K76">
        <f t="shared" si="19"/>
        <v>36</v>
      </c>
      <c r="L76">
        <f t="shared" si="17"/>
        <v>0.85960837446286786</v>
      </c>
      <c r="M76">
        <f t="shared" si="20"/>
        <v>0.98105211548468441</v>
      </c>
      <c r="N76">
        <f t="shared" si="21"/>
        <v>0.97683397683397688</v>
      </c>
      <c r="O76">
        <f t="shared" si="22"/>
        <v>1.0273757527615748</v>
      </c>
    </row>
    <row r="77" spans="2:15" x14ac:dyDescent="0.3">
      <c r="B77">
        <v>6</v>
      </c>
      <c r="C77">
        <v>36</v>
      </c>
      <c r="D77">
        <v>1.1176200000000001</v>
      </c>
      <c r="E77">
        <v>1.3667540698250678</v>
      </c>
      <c r="F77">
        <v>1.1302965174448401</v>
      </c>
      <c r="G77">
        <v>1.125472169256343</v>
      </c>
      <c r="H77">
        <v>0.9887847858953891</v>
      </c>
      <c r="I77">
        <f t="shared" si="18"/>
        <v>36.067291284627665</v>
      </c>
      <c r="J77">
        <f t="shared" si="16"/>
        <v>36.142857142857146</v>
      </c>
      <c r="K77">
        <f t="shared" si="19"/>
        <v>36</v>
      </c>
      <c r="L77">
        <f t="shared" si="17"/>
        <v>1.1033846956009148</v>
      </c>
      <c r="M77">
        <f t="shared" si="20"/>
        <v>1.0018692023507685</v>
      </c>
      <c r="N77">
        <f t="shared" si="21"/>
        <v>1.003968253968254</v>
      </c>
      <c r="O77">
        <f t="shared" si="22"/>
        <v>0.98726284032221567</v>
      </c>
    </row>
    <row r="78" spans="2:15" x14ac:dyDescent="0.3">
      <c r="B78">
        <v>6</v>
      </c>
      <c r="C78">
        <v>36</v>
      </c>
      <c r="D78">
        <v>0.93191299999999999</v>
      </c>
      <c r="E78">
        <v>1.1516141719878408</v>
      </c>
      <c r="F78">
        <v>0.95237725409120699</v>
      </c>
      <c r="G78">
        <v>1.1662590047269521</v>
      </c>
      <c r="H78">
        <v>0.97851244976368668</v>
      </c>
      <c r="I78">
        <f t="shared" si="18"/>
        <v>36.12892530141788</v>
      </c>
      <c r="J78">
        <f t="shared" si="16"/>
        <v>36.142857142857146</v>
      </c>
      <c r="K78">
        <f t="shared" si="19"/>
        <v>36</v>
      </c>
      <c r="L78">
        <f t="shared" si="17"/>
        <v>0.92970160518427303</v>
      </c>
      <c r="M78">
        <f t="shared" si="20"/>
        <v>1.0035812583727188</v>
      </c>
      <c r="N78">
        <f t="shared" si="21"/>
        <v>1.003968253968254</v>
      </c>
      <c r="O78">
        <f t="shared" si="22"/>
        <v>0.99762703727093949</v>
      </c>
    </row>
    <row r="79" spans="2:15" x14ac:dyDescent="0.3">
      <c r="B79">
        <v>6</v>
      </c>
      <c r="C79">
        <v>36</v>
      </c>
      <c r="D79">
        <v>0.79148300000000005</v>
      </c>
      <c r="E79">
        <v>0.96450944155112472</v>
      </c>
      <c r="F79">
        <v>0.79764288755140678</v>
      </c>
      <c r="G79">
        <v>1.0436199941628104</v>
      </c>
      <c r="H79">
        <v>0.9922773867258865</v>
      </c>
      <c r="I79">
        <f t="shared" si="18"/>
        <v>36.046335679644685</v>
      </c>
      <c r="J79">
        <f t="shared" si="16"/>
        <v>36.142857142857146</v>
      </c>
      <c r="K79">
        <f t="shared" si="19"/>
        <v>36</v>
      </c>
      <c r="L79">
        <f t="shared" si="17"/>
        <v>0.77865139022875385</v>
      </c>
      <c r="M79">
        <f t="shared" si="20"/>
        <v>1.0012871022123524</v>
      </c>
      <c r="N79">
        <f t="shared" si="21"/>
        <v>1.003968253968254</v>
      </c>
      <c r="O79">
        <f t="shared" si="22"/>
        <v>0.98378788960565644</v>
      </c>
    </row>
    <row r="80" spans="2:15" x14ac:dyDescent="0.3">
      <c r="B80">
        <v>6</v>
      </c>
      <c r="C80">
        <v>36</v>
      </c>
      <c r="D80">
        <v>0.79968399999999995</v>
      </c>
      <c r="E80">
        <v>1.0751927044304541</v>
      </c>
      <c r="F80">
        <v>0.88917720914881737</v>
      </c>
      <c r="G80">
        <v>1.1008720870275597</v>
      </c>
      <c r="H80">
        <v>0.89935278566745247</v>
      </c>
      <c r="I80">
        <f t="shared" si="18"/>
        <v>36.603883285995288</v>
      </c>
      <c r="J80">
        <f t="shared" si="16"/>
        <v>36.142857142857146</v>
      </c>
      <c r="K80">
        <f t="shared" si="19"/>
        <v>36</v>
      </c>
      <c r="L80">
        <f t="shared" si="17"/>
        <v>0.86800632321670224</v>
      </c>
      <c r="M80">
        <f t="shared" si="20"/>
        <v>1.0167745357220914</v>
      </c>
      <c r="N80">
        <f t="shared" si="21"/>
        <v>1.003968253968254</v>
      </c>
      <c r="O80">
        <f t="shared" si="22"/>
        <v>1.0854366514982197</v>
      </c>
    </row>
    <row r="81" spans="2:15" x14ac:dyDescent="0.3">
      <c r="B81">
        <v>6</v>
      </c>
      <c r="C81">
        <v>36</v>
      </c>
      <c r="D81">
        <v>0.98121899999999995</v>
      </c>
      <c r="E81">
        <v>1.2743583037231987</v>
      </c>
      <c r="F81">
        <v>1.0538858339449495</v>
      </c>
      <c r="G81">
        <v>1.0956134212428399</v>
      </c>
      <c r="H81">
        <v>0.93104866617958038</v>
      </c>
      <c r="I81">
        <f t="shared" si="18"/>
        <v>36.413708002922519</v>
      </c>
      <c r="J81">
        <f t="shared" si="16"/>
        <v>36.142857142857146</v>
      </c>
      <c r="K81">
        <f t="shared" si="19"/>
        <v>36</v>
      </c>
      <c r="L81">
        <f t="shared" si="17"/>
        <v>1.0287933140891168</v>
      </c>
      <c r="M81">
        <f t="shared" si="20"/>
        <v>1.0114918889700699</v>
      </c>
      <c r="N81">
        <f t="shared" si="21"/>
        <v>1.003968253968254</v>
      </c>
      <c r="O81">
        <f t="shared" si="22"/>
        <v>1.0484849091682049</v>
      </c>
    </row>
    <row r="82" spans="2:15" x14ac:dyDescent="0.3">
      <c r="B82">
        <v>6</v>
      </c>
      <c r="C82">
        <v>36</v>
      </c>
      <c r="D82">
        <v>0.85394000000000003</v>
      </c>
      <c r="E82">
        <v>1.0951029539243726</v>
      </c>
      <c r="F82">
        <v>0.90564285294039903</v>
      </c>
      <c r="G82">
        <v>1.1609585547402603</v>
      </c>
      <c r="H82">
        <v>0.94291032853344714</v>
      </c>
      <c r="I82">
        <f t="shared" si="18"/>
        <v>36.342538028799318</v>
      </c>
      <c r="J82">
        <f t="shared" si="16"/>
        <v>36.142857142857146</v>
      </c>
      <c r="K82">
        <f t="shared" si="19"/>
        <v>36</v>
      </c>
      <c r="L82">
        <f t="shared" si="17"/>
        <v>0.88407992787038914</v>
      </c>
      <c r="M82">
        <f t="shared" si="20"/>
        <v>1.0095149452444254</v>
      </c>
      <c r="N82">
        <f t="shared" si="21"/>
        <v>1.003968253968254</v>
      </c>
      <c r="O82">
        <f t="shared" si="22"/>
        <v>1.035295135337833</v>
      </c>
    </row>
    <row r="83" spans="2:15" x14ac:dyDescent="0.3">
      <c r="B83">
        <v>6</v>
      </c>
      <c r="C83">
        <v>36</v>
      </c>
      <c r="D83">
        <v>0.91827099999999995</v>
      </c>
      <c r="E83">
        <v>1.2350982119219207</v>
      </c>
      <c r="F83">
        <v>1.0214179993745145</v>
      </c>
      <c r="G83">
        <v>1.2244904550268509</v>
      </c>
      <c r="H83">
        <v>0.89901587847709885</v>
      </c>
      <c r="I83">
        <f t="shared" si="18"/>
        <v>36.605904729137407</v>
      </c>
      <c r="J83">
        <f t="shared" si="16"/>
        <v>36.142857142857146</v>
      </c>
      <c r="K83">
        <f t="shared" si="19"/>
        <v>36</v>
      </c>
      <c r="L83">
        <f t="shared" si="17"/>
        <v>0.99709852319893033</v>
      </c>
      <c r="M83">
        <f t="shared" si="20"/>
        <v>1.0168306869204835</v>
      </c>
      <c r="N83">
        <f t="shared" si="21"/>
        <v>1.003968253968254</v>
      </c>
      <c r="O83">
        <f t="shared" si="22"/>
        <v>1.0858434200785285</v>
      </c>
    </row>
    <row r="84" spans="2:15" x14ac:dyDescent="0.3">
      <c r="B84">
        <v>6</v>
      </c>
      <c r="C84">
        <v>36</v>
      </c>
      <c r="D84">
        <v>1.175778</v>
      </c>
      <c r="E84">
        <v>1.5465047358700221</v>
      </c>
      <c r="F84">
        <v>1.2789491216876843</v>
      </c>
      <c r="G84">
        <v>1.362811133761811</v>
      </c>
      <c r="H84">
        <v>0.91933133231168651</v>
      </c>
      <c r="I84">
        <f t="shared" si="18"/>
        <v>36.48401200612988</v>
      </c>
      <c r="J84">
        <f t="shared" si="16"/>
        <v>36.142857142857146</v>
      </c>
      <c r="K84">
        <f t="shared" si="19"/>
        <v>36</v>
      </c>
      <c r="L84">
        <f t="shared" si="17"/>
        <v>1.2484979521236912</v>
      </c>
      <c r="M84">
        <f t="shared" si="20"/>
        <v>1.0134447779480522</v>
      </c>
      <c r="N84">
        <f t="shared" si="21"/>
        <v>1.003968253968254</v>
      </c>
      <c r="O84">
        <f t="shared" si="22"/>
        <v>1.061848369440227</v>
      </c>
    </row>
    <row r="85" spans="2:15" x14ac:dyDescent="0.3">
      <c r="B85">
        <v>6</v>
      </c>
      <c r="C85">
        <v>36</v>
      </c>
      <c r="D85">
        <v>0.71034799999999998</v>
      </c>
      <c r="E85">
        <v>0.99676539564826405</v>
      </c>
      <c r="F85">
        <v>0.82431834686613437</v>
      </c>
      <c r="G85">
        <v>1.2515775321996117</v>
      </c>
      <c r="H85">
        <v>0.86173988811552837</v>
      </c>
      <c r="I85">
        <f t="shared" si="18"/>
        <v>36.82956067130683</v>
      </c>
      <c r="J85">
        <f t="shared" si="16"/>
        <v>36.142857142857146</v>
      </c>
      <c r="K85">
        <f t="shared" si="19"/>
        <v>36</v>
      </c>
      <c r="L85">
        <f t="shared" si="17"/>
        <v>0.80469171955979746</v>
      </c>
      <c r="M85">
        <f t="shared" si="20"/>
        <v>1.0230433519807454</v>
      </c>
      <c r="N85">
        <f t="shared" si="21"/>
        <v>1.003968253968254</v>
      </c>
      <c r="O85">
        <f t="shared" si="22"/>
        <v>1.1328133809904406</v>
      </c>
    </row>
    <row r="86" spans="2:15" x14ac:dyDescent="0.3">
      <c r="B86">
        <v>6</v>
      </c>
      <c r="C86">
        <v>37</v>
      </c>
      <c r="D86">
        <v>1.0432600000000001</v>
      </c>
      <c r="E86">
        <v>1.3075293634058485</v>
      </c>
      <c r="F86">
        <v>1.081318079487158</v>
      </c>
      <c r="G86">
        <v>1.0849715624797169</v>
      </c>
      <c r="H86">
        <v>0.96480399226728186</v>
      </c>
      <c r="I86">
        <f t="shared" si="18"/>
        <v>36.211176046396311</v>
      </c>
      <c r="J86">
        <f t="shared" si="16"/>
        <v>36.142857142857146</v>
      </c>
      <c r="K86">
        <f t="shared" si="19"/>
        <v>36</v>
      </c>
      <c r="L86">
        <f t="shared" si="17"/>
        <v>1.0555724109279394</v>
      </c>
      <c r="M86">
        <f t="shared" si="20"/>
        <v>0.9786804336863868</v>
      </c>
      <c r="N86">
        <f t="shared" si="21"/>
        <v>0.97683397683397688</v>
      </c>
      <c r="O86">
        <f t="shared" si="22"/>
        <v>1.0118018623621525</v>
      </c>
    </row>
    <row r="87" spans="2:15" x14ac:dyDescent="0.3">
      <c r="B87">
        <v>6</v>
      </c>
      <c r="C87">
        <v>36</v>
      </c>
      <c r="D87">
        <v>0.80887399999999998</v>
      </c>
      <c r="E87">
        <v>1.0710035155811639</v>
      </c>
      <c r="F87">
        <v>0.88571277785732883</v>
      </c>
      <c r="G87">
        <v>1.1497822112963636</v>
      </c>
      <c r="H87">
        <v>0.91324639343782155</v>
      </c>
      <c r="I87">
        <f t="shared" si="18"/>
        <v>36.520521639373072</v>
      </c>
      <c r="J87">
        <f t="shared" si="16"/>
        <v>36.142857142857146</v>
      </c>
      <c r="K87">
        <f t="shared" si="19"/>
        <v>36</v>
      </c>
      <c r="L87">
        <f t="shared" si="17"/>
        <v>0.86462437838453488</v>
      </c>
      <c r="M87">
        <f t="shared" si="20"/>
        <v>1.0144589344270298</v>
      </c>
      <c r="N87">
        <f t="shared" si="21"/>
        <v>1.003968253968254</v>
      </c>
      <c r="O87">
        <f t="shared" si="22"/>
        <v>1.0689234397255134</v>
      </c>
    </row>
    <row r="88" spans="2:15" x14ac:dyDescent="0.3">
      <c r="B88">
        <v>6</v>
      </c>
      <c r="C88">
        <v>36</v>
      </c>
      <c r="D88">
        <v>0.63966800000000001</v>
      </c>
      <c r="E88">
        <v>1.2914723376533439</v>
      </c>
      <c r="F88">
        <v>1.0680390260793267</v>
      </c>
      <c r="G88">
        <v>1.1454241048141356</v>
      </c>
      <c r="H88">
        <v>0.59891818967342658</v>
      </c>
      <c r="I88">
        <f t="shared" si="18"/>
        <v>38.406490861959441</v>
      </c>
      <c r="J88">
        <f t="shared" si="16"/>
        <v>36.142857142857146</v>
      </c>
      <c r="K88">
        <f t="shared" si="19"/>
        <v>36</v>
      </c>
      <c r="L88">
        <f t="shared" si="17"/>
        <v>1.0426095254583898</v>
      </c>
      <c r="M88">
        <f t="shared" si="20"/>
        <v>1.0668469683877622</v>
      </c>
      <c r="N88">
        <f t="shared" si="21"/>
        <v>1.003968253968254</v>
      </c>
      <c r="O88">
        <f>L88/D88</f>
        <v>1.6299229060362403</v>
      </c>
    </row>
    <row r="89" spans="2:15" x14ac:dyDescent="0.3">
      <c r="B89">
        <v>6</v>
      </c>
      <c r="C89">
        <v>36</v>
      </c>
      <c r="D89">
        <v>0.71081300000000003</v>
      </c>
      <c r="E89">
        <v>1.0390007257243694</v>
      </c>
      <c r="F89">
        <v>0.85924668368408552</v>
      </c>
      <c r="G89">
        <v>1.059249864300378</v>
      </c>
      <c r="H89">
        <v>0.82725137436938978</v>
      </c>
      <c r="I89">
        <f t="shared" si="18"/>
        <v>37.036491753783665</v>
      </c>
      <c r="J89">
        <f t="shared" si="16"/>
        <v>36.142857142857146</v>
      </c>
      <c r="K89">
        <f t="shared" si="19"/>
        <v>36</v>
      </c>
      <c r="L89">
        <f t="shared" si="17"/>
        <v>0.83878842931065456</v>
      </c>
      <c r="M89">
        <f t="shared" si="20"/>
        <v>1.0287914376051017</v>
      </c>
      <c r="N89">
        <f t="shared" si="21"/>
        <v>1.003968253968254</v>
      </c>
      <c r="O89">
        <f t="shared" si="22"/>
        <v>1.1800409239992158</v>
      </c>
    </row>
    <row r="90" spans="2:15" x14ac:dyDescent="0.3">
      <c r="B90">
        <v>6</v>
      </c>
      <c r="C90">
        <v>36</v>
      </c>
      <c r="D90">
        <v>0.76749100000000003</v>
      </c>
      <c r="E90">
        <v>1.0595536511030132</v>
      </c>
      <c r="F90">
        <v>0.87624381615412672</v>
      </c>
      <c r="G90">
        <v>1.027501309951899</v>
      </c>
      <c r="H90">
        <v>0.8758874936984461</v>
      </c>
      <c r="I90">
        <f t="shared" si="18"/>
        <v>36.744675037809323</v>
      </c>
      <c r="J90">
        <f t="shared" si="16"/>
        <v>36.142857142857146</v>
      </c>
      <c r="K90">
        <f t="shared" si="19"/>
        <v>36</v>
      </c>
      <c r="L90">
        <f t="shared" si="17"/>
        <v>0.85538086815045666</v>
      </c>
      <c r="M90">
        <f t="shared" si="20"/>
        <v>1.0206854177169256</v>
      </c>
      <c r="N90">
        <f t="shared" si="21"/>
        <v>1.003968253968254</v>
      </c>
      <c r="O90">
        <f t="shared" si="22"/>
        <v>1.1145158290461472</v>
      </c>
    </row>
    <row r="91" spans="2:15" x14ac:dyDescent="0.3">
      <c r="B91">
        <v>6</v>
      </c>
      <c r="C91">
        <v>36</v>
      </c>
      <c r="D91">
        <v>0.89814499999999997</v>
      </c>
      <c r="E91">
        <v>1.1006251808865759</v>
      </c>
      <c r="F91">
        <v>0.91020969787740902</v>
      </c>
      <c r="G91">
        <v>1.1951080899679107</v>
      </c>
      <c r="H91">
        <v>0.98674514465672725</v>
      </c>
      <c r="I91">
        <f t="shared" si="18"/>
        <v>36.079529132059633</v>
      </c>
      <c r="J91">
        <f t="shared" si="16"/>
        <v>36.142857142857146</v>
      </c>
      <c r="K91">
        <f t="shared" si="19"/>
        <v>36</v>
      </c>
      <c r="L91">
        <f t="shared" si="17"/>
        <v>0.88853803840413692</v>
      </c>
      <c r="M91">
        <f t="shared" si="20"/>
        <v>1.0022091425572119</v>
      </c>
      <c r="N91">
        <f t="shared" si="21"/>
        <v>1.003968253968254</v>
      </c>
      <c r="O91">
        <f t="shared" si="22"/>
        <v>0.98930355165829231</v>
      </c>
    </row>
    <row r="92" spans="2:15" x14ac:dyDescent="0.3">
      <c r="B92">
        <v>6</v>
      </c>
      <c r="C92">
        <v>36</v>
      </c>
      <c r="D92">
        <v>0.65556599999999998</v>
      </c>
      <c r="E92">
        <v>0.97584136756437245</v>
      </c>
      <c r="F92">
        <v>0.80701431492923459</v>
      </c>
      <c r="G92">
        <v>1.1326607832859281</v>
      </c>
      <c r="H92">
        <v>0.81233503281473418</v>
      </c>
      <c r="I92">
        <f t="shared" si="18"/>
        <v>37.125989803111594</v>
      </c>
      <c r="J92">
        <f t="shared" si="16"/>
        <v>36.142857142857146</v>
      </c>
      <c r="K92">
        <f t="shared" si="19"/>
        <v>36</v>
      </c>
      <c r="L92">
        <f t="shared" si="17"/>
        <v>0.78779968838330006</v>
      </c>
      <c r="M92">
        <f t="shared" si="20"/>
        <v>1.0312774945308776</v>
      </c>
      <c r="N92">
        <f t="shared" si="21"/>
        <v>1.003968253968254</v>
      </c>
      <c r="O92">
        <f t="shared" si="22"/>
        <v>1.2017091923365459</v>
      </c>
    </row>
    <row r="93" spans="2:15" x14ac:dyDescent="0.3">
      <c r="B93">
        <v>6</v>
      </c>
      <c r="C93">
        <v>36</v>
      </c>
      <c r="D93">
        <v>0.75495100000000004</v>
      </c>
      <c r="E93">
        <v>1.0443781658864753</v>
      </c>
      <c r="F93">
        <v>0.86369379090124121</v>
      </c>
      <c r="G93">
        <v>1.2230770588199189</v>
      </c>
      <c r="H93">
        <v>0.87409566672029559</v>
      </c>
      <c r="I93">
        <f t="shared" si="18"/>
        <v>36.755425999678224</v>
      </c>
      <c r="J93">
        <f t="shared" si="16"/>
        <v>36.142857142857146</v>
      </c>
      <c r="K93">
        <f t="shared" si="19"/>
        <v>36</v>
      </c>
      <c r="L93">
        <f t="shared" si="17"/>
        <v>0.84312965302263987</v>
      </c>
      <c r="M93">
        <f t="shared" si="20"/>
        <v>1.0209840555466174</v>
      </c>
      <c r="N93">
        <f t="shared" si="21"/>
        <v>1.003968253968254</v>
      </c>
      <c r="O93">
        <f t="shared" si="22"/>
        <v>1.1168004983404749</v>
      </c>
    </row>
    <row r="94" spans="2:15" x14ac:dyDescent="0.3">
      <c r="B94">
        <v>6</v>
      </c>
      <c r="C94">
        <v>36</v>
      </c>
      <c r="D94">
        <v>0.87104000000000004</v>
      </c>
      <c r="E94">
        <v>1.1175792220922078</v>
      </c>
      <c r="F94">
        <v>0.92423057709366374</v>
      </c>
      <c r="G94">
        <v>1.1886128574807604</v>
      </c>
      <c r="H94">
        <v>0.94244880183370816</v>
      </c>
      <c r="I94">
        <f t="shared" si="18"/>
        <v>36.345307188997751</v>
      </c>
      <c r="J94">
        <f t="shared" si="16"/>
        <v>36.142857142857146</v>
      </c>
      <c r="K94">
        <f t="shared" si="19"/>
        <v>36</v>
      </c>
      <c r="L94">
        <f t="shared" si="17"/>
        <v>0.90222508716286176</v>
      </c>
      <c r="M94">
        <f t="shared" si="20"/>
        <v>1.0095918663610486</v>
      </c>
      <c r="N94">
        <f t="shared" si="21"/>
        <v>1.003968253968254</v>
      </c>
      <c r="O94">
        <f t="shared" si="22"/>
        <v>1.0358021298251077</v>
      </c>
    </row>
    <row r="95" spans="2:15" x14ac:dyDescent="0.3">
      <c r="B95">
        <v>6</v>
      </c>
      <c r="C95">
        <v>36</v>
      </c>
      <c r="D95">
        <v>0.89899499999999999</v>
      </c>
      <c r="E95">
        <v>1.1454077866005854</v>
      </c>
      <c r="F95">
        <v>0.94724461469103072</v>
      </c>
      <c r="G95">
        <v>1.2204293363494554</v>
      </c>
      <c r="H95">
        <v>0.94906319450887711</v>
      </c>
      <c r="I95">
        <f t="shared" si="18"/>
        <v>36.305620832946737</v>
      </c>
      <c r="J95">
        <f t="shared" si="16"/>
        <v>36.142857142857146</v>
      </c>
      <c r="K95">
        <f t="shared" si="19"/>
        <v>36</v>
      </c>
      <c r="L95">
        <f t="shared" si="17"/>
        <v>0.92469117148410096</v>
      </c>
      <c r="M95">
        <f t="shared" si="20"/>
        <v>1.0084894675818539</v>
      </c>
      <c r="N95">
        <f t="shared" si="21"/>
        <v>1.003968253968254</v>
      </c>
      <c r="O95">
        <f t="shared" si="22"/>
        <v>1.0285832195775293</v>
      </c>
    </row>
    <row r="96" spans="2:15" x14ac:dyDescent="0.3">
      <c r="B96">
        <v>6</v>
      </c>
      <c r="C96">
        <v>36</v>
      </c>
      <c r="D96">
        <v>0.86518600000000001</v>
      </c>
      <c r="E96">
        <v>1.23575215788598</v>
      </c>
      <c r="F96">
        <v>1.02195880833356</v>
      </c>
      <c r="G96">
        <v>1.2309343868998108</v>
      </c>
      <c r="H96">
        <v>0.84659576584187479</v>
      </c>
      <c r="I96">
        <f t="shared" si="18"/>
        <v>36.920425404948752</v>
      </c>
      <c r="J96">
        <f t="shared" si="16"/>
        <v>36.142857142857146</v>
      </c>
      <c r="K96">
        <f t="shared" si="19"/>
        <v>36</v>
      </c>
      <c r="L96">
        <f t="shared" si="17"/>
        <v>0.99762645575418907</v>
      </c>
      <c r="M96">
        <f t="shared" si="20"/>
        <v>1.0255673723596876</v>
      </c>
      <c r="N96">
        <f t="shared" si="21"/>
        <v>1.003968253968254</v>
      </c>
      <c r="O96">
        <f t="shared" si="22"/>
        <v>1.1530774373998065</v>
      </c>
    </row>
    <row r="97" spans="2:15" x14ac:dyDescent="0.3">
      <c r="B97">
        <v>6</v>
      </c>
      <c r="C97">
        <v>37</v>
      </c>
      <c r="D97">
        <v>0.76960899999999999</v>
      </c>
      <c r="E97">
        <v>1.116728782037375</v>
      </c>
      <c r="F97">
        <v>0.92352726882958369</v>
      </c>
      <c r="G97">
        <v>1.3597651898258833</v>
      </c>
      <c r="H97">
        <v>0.8333365196409962</v>
      </c>
      <c r="I97">
        <f t="shared" si="18"/>
        <v>36.99998088215402</v>
      </c>
      <c r="J97">
        <f t="shared" si="16"/>
        <v>36.142857142857146</v>
      </c>
      <c r="K97">
        <f t="shared" si="19"/>
        <v>36</v>
      </c>
      <c r="L97">
        <f t="shared" si="17"/>
        <v>0.90153852433364079</v>
      </c>
      <c r="M97">
        <f t="shared" si="20"/>
        <v>0.99999948330146005</v>
      </c>
      <c r="N97">
        <f t="shared" si="21"/>
        <v>0.97683397683397688</v>
      </c>
      <c r="O97">
        <f t="shared" si="22"/>
        <v>1.1714240924074963</v>
      </c>
    </row>
    <row r="98" spans="2:15" x14ac:dyDescent="0.3">
      <c r="B98">
        <v>6</v>
      </c>
      <c r="C98">
        <v>36</v>
      </c>
      <c r="D98">
        <v>0.871421</v>
      </c>
      <c r="E98">
        <v>1.1437143541481019</v>
      </c>
      <c r="F98">
        <v>0.94584415732578198</v>
      </c>
      <c r="G98">
        <v>1.0732670972327985</v>
      </c>
      <c r="H98">
        <v>0.92131562398587818</v>
      </c>
      <c r="I98">
        <f t="shared" si="18"/>
        <v>36.472106256084729</v>
      </c>
      <c r="J98">
        <f t="shared" si="16"/>
        <v>36.142857142857146</v>
      </c>
      <c r="K98">
        <f t="shared" si="19"/>
        <v>36</v>
      </c>
      <c r="L98">
        <f t="shared" si="17"/>
        <v>0.92332405834183429</v>
      </c>
      <c r="M98">
        <f t="shared" si="20"/>
        <v>1.0131140626690203</v>
      </c>
      <c r="N98">
        <f t="shared" si="21"/>
        <v>1.003968253968254</v>
      </c>
      <c r="O98">
        <f t="shared" si="22"/>
        <v>1.0595614041225014</v>
      </c>
    </row>
    <row r="99" spans="2:15" x14ac:dyDescent="0.3">
      <c r="B99">
        <v>6</v>
      </c>
      <c r="C99">
        <v>35</v>
      </c>
      <c r="D99">
        <v>0.80461499999999997</v>
      </c>
      <c r="E99">
        <v>1.1091266259491319</v>
      </c>
      <c r="F99">
        <v>0.9172403363511511</v>
      </c>
      <c r="G99">
        <v>1.1712105984234815</v>
      </c>
      <c r="H99">
        <v>0.87721283954957441</v>
      </c>
      <c r="I99">
        <f t="shared" si="18"/>
        <v>36.736722962702551</v>
      </c>
      <c r="J99">
        <f t="shared" ref="J99:J130" si="23">6*B99+(6-B99)*G99+AE$5</f>
        <v>36.142857142857146</v>
      </c>
      <c r="K99">
        <f t="shared" si="19"/>
        <v>36</v>
      </c>
      <c r="L99">
        <f t="shared" ref="L99:L130" si="24">F99*(1-AE$5/B99)</f>
        <v>0.89540128072374225</v>
      </c>
      <c r="M99">
        <f t="shared" si="20"/>
        <v>1.0496206560772157</v>
      </c>
      <c r="N99">
        <f t="shared" si="21"/>
        <v>1.03265306122449</v>
      </c>
      <c r="O99">
        <f t="shared" si="22"/>
        <v>1.1128319515839777</v>
      </c>
    </row>
    <row r="100" spans="2:15" x14ac:dyDescent="0.3">
      <c r="B100">
        <v>6</v>
      </c>
      <c r="C100">
        <v>35</v>
      </c>
      <c r="D100">
        <v>0.73673</v>
      </c>
      <c r="E100">
        <v>1.043498655178918</v>
      </c>
      <c r="F100">
        <v>0.86296644140087753</v>
      </c>
      <c r="G100">
        <v>1.1425315184670757</v>
      </c>
      <c r="H100">
        <v>0.85371801805415004</v>
      </c>
      <c r="I100">
        <f t="shared" si="18"/>
        <v>36.877691891675099</v>
      </c>
      <c r="J100">
        <f t="shared" si="23"/>
        <v>36.142857142857146</v>
      </c>
      <c r="K100">
        <f t="shared" si="19"/>
        <v>36</v>
      </c>
      <c r="L100">
        <f t="shared" si="24"/>
        <v>0.84241962136752291</v>
      </c>
      <c r="M100">
        <f t="shared" si="20"/>
        <v>1.0536483397621457</v>
      </c>
      <c r="N100">
        <f t="shared" si="21"/>
        <v>1.03265306122449</v>
      </c>
      <c r="O100">
        <f t="shared" si="22"/>
        <v>1.1434577407836288</v>
      </c>
    </row>
    <row r="101" spans="2:15" x14ac:dyDescent="0.3">
      <c r="B101">
        <v>6</v>
      </c>
      <c r="C101">
        <v>36</v>
      </c>
      <c r="D101">
        <v>0.79804699999999995</v>
      </c>
      <c r="E101">
        <v>1.0929618213262902</v>
      </c>
      <c r="F101">
        <v>0.90387215053502057</v>
      </c>
      <c r="G101">
        <v>1.1258438952345744</v>
      </c>
      <c r="H101">
        <v>0.88292022221020916</v>
      </c>
      <c r="I101">
        <f t="shared" si="18"/>
        <v>36.702478666738742</v>
      </c>
      <c r="J101">
        <f t="shared" si="23"/>
        <v>36.142857142857146</v>
      </c>
      <c r="K101">
        <f t="shared" si="19"/>
        <v>36</v>
      </c>
      <c r="L101">
        <f t="shared" si="24"/>
        <v>0.88235138504609112</v>
      </c>
      <c r="M101">
        <f t="shared" si="20"/>
        <v>1.0195132962982985</v>
      </c>
      <c r="N101">
        <f t="shared" si="21"/>
        <v>1.003968253968254</v>
      </c>
      <c r="O101">
        <f t="shared" si="22"/>
        <v>1.1056383709807707</v>
      </c>
    </row>
    <row r="102" spans="2:15" x14ac:dyDescent="0.3">
      <c r="B102">
        <v>6</v>
      </c>
      <c r="C102">
        <v>36</v>
      </c>
      <c r="D102">
        <v>0.90659999999999996</v>
      </c>
      <c r="E102">
        <v>1.1460432840796779</v>
      </c>
      <c r="F102">
        <v>0.94777016687581772</v>
      </c>
      <c r="G102">
        <v>1.2368407145754603</v>
      </c>
      <c r="H102">
        <v>0.95656102258258557</v>
      </c>
      <c r="I102">
        <f t="shared" si="18"/>
        <v>36.260633864504484</v>
      </c>
      <c r="J102">
        <f t="shared" si="23"/>
        <v>36.142857142857146</v>
      </c>
      <c r="K102">
        <f t="shared" si="19"/>
        <v>36</v>
      </c>
      <c r="L102">
        <f t="shared" si="24"/>
        <v>0.92520421052163115</v>
      </c>
      <c r="M102">
        <f t="shared" si="20"/>
        <v>1.007239829569569</v>
      </c>
      <c r="N102">
        <f t="shared" si="21"/>
        <v>1.003968253968254</v>
      </c>
      <c r="O102">
        <f t="shared" si="22"/>
        <v>1.0205208587267054</v>
      </c>
    </row>
    <row r="103" spans="2:15" x14ac:dyDescent="0.3">
      <c r="B103">
        <v>6</v>
      </c>
      <c r="C103">
        <v>36</v>
      </c>
      <c r="D103">
        <v>0.86002699999999999</v>
      </c>
      <c r="E103">
        <v>1.2215720174801183</v>
      </c>
      <c r="F103">
        <v>1.0102319266132256</v>
      </c>
      <c r="G103">
        <v>1.4721353548482503</v>
      </c>
      <c r="H103">
        <v>0.85131639314074792</v>
      </c>
      <c r="I103">
        <f t="shared" si="18"/>
        <v>36.892101641155513</v>
      </c>
      <c r="J103">
        <f t="shared" si="23"/>
        <v>36.142857142857146</v>
      </c>
      <c r="K103">
        <f t="shared" si="19"/>
        <v>36</v>
      </c>
      <c r="L103">
        <f t="shared" si="24"/>
        <v>0.98617878550338645</v>
      </c>
      <c r="M103">
        <f t="shared" si="20"/>
        <v>1.0247806011432088</v>
      </c>
      <c r="N103">
        <f t="shared" si="21"/>
        <v>1.003968253968254</v>
      </c>
      <c r="O103">
        <f t="shared" si="22"/>
        <v>1.1466835174981558</v>
      </c>
    </row>
    <row r="104" spans="2:15" x14ac:dyDescent="0.3">
      <c r="B104">
        <v>6</v>
      </c>
      <c r="C104">
        <v>36</v>
      </c>
      <c r="D104">
        <v>0.83323100000000005</v>
      </c>
      <c r="E104">
        <v>1.1730223511694808</v>
      </c>
      <c r="F104">
        <v>0.97008167576301496</v>
      </c>
      <c r="G104">
        <v>1.0737065838592736</v>
      </c>
      <c r="H104">
        <v>0.85892870756951945</v>
      </c>
      <c r="I104">
        <f t="shared" si="18"/>
        <v>36.846427754582884</v>
      </c>
      <c r="J104">
        <f t="shared" si="23"/>
        <v>36.142857142857146</v>
      </c>
      <c r="K104">
        <f t="shared" si="19"/>
        <v>36</v>
      </c>
      <c r="L104">
        <f t="shared" si="24"/>
        <v>0.94698449300675225</v>
      </c>
      <c r="M104">
        <f t="shared" si="20"/>
        <v>1.0235118820717468</v>
      </c>
      <c r="N104">
        <f t="shared" si="21"/>
        <v>1.003968253968254</v>
      </c>
      <c r="O104">
        <f t="shared" si="22"/>
        <v>1.1365209563815464</v>
      </c>
    </row>
    <row r="105" spans="2:15" x14ac:dyDescent="0.3">
      <c r="B105">
        <v>6</v>
      </c>
      <c r="C105">
        <v>36</v>
      </c>
      <c r="D105">
        <v>1.0180100000000001</v>
      </c>
      <c r="E105">
        <v>1.529917150550943</v>
      </c>
      <c r="F105">
        <v>1.2652312990501604</v>
      </c>
      <c r="G105">
        <v>1.1449146142788691</v>
      </c>
      <c r="H105">
        <v>0.80460387026802505</v>
      </c>
      <c r="I105">
        <f t="shared" si="18"/>
        <v>37.17237677839185</v>
      </c>
      <c r="J105">
        <f t="shared" si="23"/>
        <v>36.142857142857146</v>
      </c>
      <c r="K105">
        <f t="shared" si="19"/>
        <v>36</v>
      </c>
      <c r="L105">
        <f t="shared" si="24"/>
        <v>1.2351067443108703</v>
      </c>
      <c r="M105">
        <f t="shared" si="20"/>
        <v>1.0325660216219958</v>
      </c>
      <c r="N105">
        <f t="shared" si="21"/>
        <v>1.003968253968254</v>
      </c>
      <c r="O105">
        <f t="shared" si="22"/>
        <v>1.2132560036845121</v>
      </c>
    </row>
    <row r="106" spans="2:15" x14ac:dyDescent="0.3">
      <c r="B106">
        <v>6</v>
      </c>
      <c r="C106">
        <v>36</v>
      </c>
      <c r="D106">
        <v>0.91746000000000005</v>
      </c>
      <c r="E106">
        <v>1.1521261931224152</v>
      </c>
      <c r="F106">
        <v>0.95280069216104313</v>
      </c>
      <c r="G106">
        <v>1.4089397522160527</v>
      </c>
      <c r="H106">
        <v>0.96290862039479941</v>
      </c>
      <c r="I106">
        <f t="shared" si="18"/>
        <v>36.222548277631205</v>
      </c>
      <c r="J106">
        <f t="shared" si="23"/>
        <v>36.142857142857146</v>
      </c>
      <c r="K106">
        <f t="shared" si="19"/>
        <v>36</v>
      </c>
      <c r="L106">
        <f t="shared" si="24"/>
        <v>0.93011496139530359</v>
      </c>
      <c r="M106">
        <f t="shared" si="20"/>
        <v>1.0061818966008669</v>
      </c>
      <c r="N106">
        <f t="shared" si="21"/>
        <v>1.003968253968254</v>
      </c>
      <c r="O106">
        <f t="shared" si="22"/>
        <v>1.013793474805772</v>
      </c>
    </row>
    <row r="107" spans="2:15" x14ac:dyDescent="0.3">
      <c r="B107">
        <v>6</v>
      </c>
      <c r="C107">
        <v>36</v>
      </c>
      <c r="D107">
        <v>0.95038699999999998</v>
      </c>
      <c r="E107">
        <v>1.241362821429929</v>
      </c>
      <c r="F107">
        <v>1.0265987897349631</v>
      </c>
      <c r="G107">
        <v>1.1310238474494116</v>
      </c>
      <c r="H107">
        <v>0.92576282916265784</v>
      </c>
      <c r="I107">
        <f t="shared" si="18"/>
        <v>36.445423025024056</v>
      </c>
      <c r="J107">
        <f t="shared" si="23"/>
        <v>36.142857142857146</v>
      </c>
      <c r="K107">
        <f t="shared" si="19"/>
        <v>36</v>
      </c>
      <c r="L107">
        <f t="shared" si="24"/>
        <v>1.0021559614079396</v>
      </c>
      <c r="M107">
        <f t="shared" si="20"/>
        <v>1.0123728618062238</v>
      </c>
      <c r="N107">
        <f t="shared" si="21"/>
        <v>1.003968253968254</v>
      </c>
      <c r="O107">
        <f t="shared" si="22"/>
        <v>1.0544714536372441</v>
      </c>
    </row>
    <row r="108" spans="2:15" x14ac:dyDescent="0.3">
      <c r="B108">
        <v>6</v>
      </c>
      <c r="C108">
        <v>36</v>
      </c>
      <c r="D108">
        <v>0.846252</v>
      </c>
      <c r="E108">
        <v>1.0830932633389136</v>
      </c>
      <c r="F108">
        <v>0.89571091877314102</v>
      </c>
      <c r="G108">
        <v>1.1762892645883174</v>
      </c>
      <c r="H108">
        <v>0.9447824987543022</v>
      </c>
      <c r="I108">
        <f t="shared" si="18"/>
        <v>36.331305007474185</v>
      </c>
      <c r="J108">
        <f t="shared" si="23"/>
        <v>36.142857142857146</v>
      </c>
      <c r="K108">
        <f t="shared" si="19"/>
        <v>36</v>
      </c>
      <c r="L108">
        <f t="shared" si="24"/>
        <v>0.87438446832616101</v>
      </c>
      <c r="M108">
        <f t="shared" si="20"/>
        <v>1.0092029168742829</v>
      </c>
      <c r="N108">
        <f t="shared" si="21"/>
        <v>1.003968253968254</v>
      </c>
      <c r="O108">
        <f t="shared" si="22"/>
        <v>1.0332436063089494</v>
      </c>
    </row>
    <row r="109" spans="2:15" x14ac:dyDescent="0.3">
      <c r="B109">
        <v>6</v>
      </c>
      <c r="C109">
        <v>36</v>
      </c>
      <c r="D109">
        <v>0.81530499999999995</v>
      </c>
      <c r="E109">
        <v>1.0671552851123722</v>
      </c>
      <c r="F109">
        <v>0.88253031687679773</v>
      </c>
      <c r="G109">
        <v>1.2595832727559824</v>
      </c>
      <c r="H109">
        <v>0.92382662035373164</v>
      </c>
      <c r="I109">
        <f t="shared" si="18"/>
        <v>36.45704027787761</v>
      </c>
      <c r="J109">
        <f t="shared" si="23"/>
        <v>36.142857142857146</v>
      </c>
      <c r="K109">
        <f t="shared" si="19"/>
        <v>36</v>
      </c>
      <c r="L109">
        <f t="shared" si="24"/>
        <v>0.86151769028449265</v>
      </c>
      <c r="M109">
        <f t="shared" si="20"/>
        <v>1.0126955632743782</v>
      </c>
      <c r="N109">
        <f t="shared" si="21"/>
        <v>1.003968253968254</v>
      </c>
      <c r="O109">
        <f t="shared" si="22"/>
        <v>1.0566814753797569</v>
      </c>
    </row>
    <row r="110" spans="2:15" x14ac:dyDescent="0.3">
      <c r="B110">
        <v>6</v>
      </c>
      <c r="C110">
        <v>36</v>
      </c>
      <c r="D110">
        <v>0.98727299999999996</v>
      </c>
      <c r="E110">
        <v>1.2024730078209906</v>
      </c>
      <c r="F110">
        <v>0.99443717276470012</v>
      </c>
      <c r="G110">
        <v>1.1434853542086567</v>
      </c>
      <c r="H110">
        <v>0.99279575124411068</v>
      </c>
      <c r="I110">
        <f t="shared" si="18"/>
        <v>36.043225492535335</v>
      </c>
      <c r="J110">
        <f t="shared" si="23"/>
        <v>36.142857142857146</v>
      </c>
      <c r="K110">
        <f t="shared" si="19"/>
        <v>36</v>
      </c>
      <c r="L110">
        <f t="shared" si="24"/>
        <v>0.97076009722268297</v>
      </c>
      <c r="M110">
        <f t="shared" si="20"/>
        <v>1.0012007081259815</v>
      </c>
      <c r="N110">
        <f t="shared" si="21"/>
        <v>1.003968253968254</v>
      </c>
      <c r="O110">
        <f t="shared" si="22"/>
        <v>0.98327422832659561</v>
      </c>
    </row>
    <row r="111" spans="2:15" x14ac:dyDescent="0.3">
      <c r="B111">
        <v>6</v>
      </c>
      <c r="C111">
        <v>36</v>
      </c>
      <c r="D111">
        <v>0.84940899999999997</v>
      </c>
      <c r="E111">
        <v>1.1412692415062955</v>
      </c>
      <c r="F111">
        <v>0.94382206544779834</v>
      </c>
      <c r="G111">
        <v>1.2562337483865773</v>
      </c>
      <c r="H111">
        <v>0.89996730432128236</v>
      </c>
      <c r="I111">
        <f t="shared" si="18"/>
        <v>36.600196174072309</v>
      </c>
      <c r="J111">
        <f t="shared" si="23"/>
        <v>36.142857142857146</v>
      </c>
      <c r="K111">
        <f t="shared" si="19"/>
        <v>36</v>
      </c>
      <c r="L111">
        <f t="shared" si="24"/>
        <v>0.92135011150856461</v>
      </c>
      <c r="M111">
        <f t="shared" si="20"/>
        <v>1.0166721159464531</v>
      </c>
      <c r="N111">
        <f t="shared" si="21"/>
        <v>1.003968253968254</v>
      </c>
      <c r="O111">
        <f t="shared" si="22"/>
        <v>1.0846954900508055</v>
      </c>
    </row>
    <row r="112" spans="2:15" x14ac:dyDescent="0.3">
      <c r="B112">
        <v>6</v>
      </c>
      <c r="C112">
        <v>36</v>
      </c>
      <c r="D112">
        <v>0.78304499999999999</v>
      </c>
      <c r="E112">
        <v>1.2001992082815001</v>
      </c>
      <c r="F112">
        <v>0.99255675568192303</v>
      </c>
      <c r="G112">
        <v>1.3059194543317922</v>
      </c>
      <c r="H112">
        <v>0.78891710274242122</v>
      </c>
      <c r="I112">
        <f t="shared" si="18"/>
        <v>37.26649738354547</v>
      </c>
      <c r="J112">
        <f t="shared" si="23"/>
        <v>36.142857142857146</v>
      </c>
      <c r="K112">
        <f t="shared" si="19"/>
        <v>36</v>
      </c>
      <c r="L112">
        <f t="shared" si="24"/>
        <v>0.96892445197521015</v>
      </c>
      <c r="M112">
        <f t="shared" si="20"/>
        <v>1.035180482876263</v>
      </c>
      <c r="N112">
        <f t="shared" si="21"/>
        <v>1.003968253968254</v>
      </c>
      <c r="O112">
        <f t="shared" si="22"/>
        <v>1.2373802935657723</v>
      </c>
    </row>
    <row r="113" spans="2:15" x14ac:dyDescent="0.3">
      <c r="B113">
        <v>6</v>
      </c>
      <c r="C113">
        <v>36</v>
      </c>
      <c r="D113">
        <v>0.86914499999999995</v>
      </c>
      <c r="E113">
        <v>1.2380923094516458</v>
      </c>
      <c r="F113">
        <v>1.0238940981002873</v>
      </c>
      <c r="G113">
        <v>1.0881472603291718</v>
      </c>
      <c r="H113">
        <v>0.84886220324210704</v>
      </c>
      <c r="I113">
        <f t="shared" si="18"/>
        <v>36.906826780547355</v>
      </c>
      <c r="J113">
        <f t="shared" si="23"/>
        <v>36.142857142857146</v>
      </c>
      <c r="K113">
        <f t="shared" si="19"/>
        <v>36</v>
      </c>
      <c r="L113">
        <f t="shared" si="24"/>
        <v>0.99951566719313711</v>
      </c>
      <c r="M113">
        <f t="shared" si="20"/>
        <v>1.0251896327929821</v>
      </c>
      <c r="N113">
        <f t="shared" si="21"/>
        <v>1.003968253968254</v>
      </c>
      <c r="O113">
        <f t="shared" si="22"/>
        <v>1.1499987541700605</v>
      </c>
    </row>
    <row r="114" spans="2:15" x14ac:dyDescent="0.3">
      <c r="B114">
        <v>6</v>
      </c>
      <c r="C114">
        <v>36</v>
      </c>
      <c r="D114">
        <v>0.885073</v>
      </c>
      <c r="E114">
        <v>1.1111938057773454</v>
      </c>
      <c r="F114">
        <v>0.91894988030814184</v>
      </c>
      <c r="G114">
        <v>1.1973378476513348</v>
      </c>
      <c r="H114">
        <v>0.96313522528912865</v>
      </c>
      <c r="I114">
        <f t="shared" si="18"/>
        <v>36.221188648265226</v>
      </c>
      <c r="J114">
        <f t="shared" si="23"/>
        <v>36.142857142857146</v>
      </c>
      <c r="K114">
        <f t="shared" si="19"/>
        <v>36</v>
      </c>
      <c r="L114">
        <f t="shared" si="24"/>
        <v>0.89707012125318564</v>
      </c>
      <c r="M114">
        <f t="shared" si="20"/>
        <v>1.0061441291184785</v>
      </c>
      <c r="N114">
        <f t="shared" si="21"/>
        <v>1.003968253968254</v>
      </c>
      <c r="O114">
        <f t="shared" si="22"/>
        <v>1.0135549511206259</v>
      </c>
    </row>
    <row r="115" spans="2:15" x14ac:dyDescent="0.3">
      <c r="B115">
        <v>6</v>
      </c>
      <c r="C115">
        <v>36</v>
      </c>
      <c r="D115">
        <v>0.74282899999999996</v>
      </c>
      <c r="E115">
        <v>1.0729234140592687</v>
      </c>
      <c r="F115">
        <v>0.887300521118212</v>
      </c>
      <c r="G115">
        <v>1.215941933547068</v>
      </c>
      <c r="H115">
        <v>0.83717859092864821</v>
      </c>
      <c r="I115">
        <f t="shared" si="18"/>
        <v>36.976928454428112</v>
      </c>
      <c r="J115">
        <f t="shared" si="23"/>
        <v>36.142857142857146</v>
      </c>
      <c r="K115">
        <f t="shared" si="19"/>
        <v>36</v>
      </c>
      <c r="L115">
        <f t="shared" si="24"/>
        <v>0.86617431823444468</v>
      </c>
      <c r="M115">
        <f t="shared" si="20"/>
        <v>1.0271369015118921</v>
      </c>
      <c r="N115">
        <f t="shared" si="21"/>
        <v>1.003968253968254</v>
      </c>
      <c r="O115">
        <f t="shared" si="22"/>
        <v>1.1660480652134539</v>
      </c>
    </row>
    <row r="116" spans="2:15" x14ac:dyDescent="0.3">
      <c r="B116">
        <v>6</v>
      </c>
      <c r="C116">
        <v>37</v>
      </c>
      <c r="D116">
        <v>0.96386099999999997</v>
      </c>
      <c r="E116">
        <v>1.5522855543070202</v>
      </c>
      <c r="F116">
        <v>1.2837298200529403</v>
      </c>
      <c r="G116">
        <v>1.7456723116097286</v>
      </c>
      <c r="H116">
        <v>0.75082855048132391</v>
      </c>
      <c r="I116">
        <f t="shared" si="18"/>
        <v>37.495028697112055</v>
      </c>
      <c r="J116">
        <f t="shared" si="23"/>
        <v>36.142857142857146</v>
      </c>
      <c r="K116">
        <f t="shared" si="19"/>
        <v>36</v>
      </c>
      <c r="L116">
        <f t="shared" si="24"/>
        <v>1.2531648243373936</v>
      </c>
      <c r="M116">
        <f t="shared" si="20"/>
        <v>1.0133791539760015</v>
      </c>
      <c r="N116">
        <f t="shared" si="21"/>
        <v>0.97683397683397688</v>
      </c>
      <c r="O116">
        <f t="shared" si="22"/>
        <v>1.3001509806262455</v>
      </c>
    </row>
    <row r="117" spans="2:15" x14ac:dyDescent="0.3">
      <c r="B117">
        <v>6</v>
      </c>
      <c r="C117">
        <v>36</v>
      </c>
      <c r="D117">
        <v>0.73147099999999998</v>
      </c>
      <c r="E117">
        <v>0.98820266074242369</v>
      </c>
      <c r="F117">
        <v>0.81723702209999449</v>
      </c>
      <c r="G117">
        <v>1.2800221413841151</v>
      </c>
      <c r="H117">
        <v>0.89505367502856414</v>
      </c>
      <c r="I117">
        <f t="shared" si="18"/>
        <v>36.629677949828618</v>
      </c>
      <c r="J117">
        <f t="shared" si="23"/>
        <v>36.142857142857146</v>
      </c>
      <c r="K117">
        <f t="shared" si="19"/>
        <v>36</v>
      </c>
      <c r="L117">
        <f t="shared" si="24"/>
        <v>0.79777899776427996</v>
      </c>
      <c r="M117">
        <f t="shared" si="20"/>
        <v>1.017491054161906</v>
      </c>
      <c r="N117">
        <f t="shared" si="21"/>
        <v>1.003968253968254</v>
      </c>
      <c r="O117">
        <f t="shared" si="22"/>
        <v>1.090650207273125</v>
      </c>
    </row>
    <row r="118" spans="2:15" x14ac:dyDescent="0.3">
      <c r="B118">
        <v>6</v>
      </c>
      <c r="C118">
        <v>37</v>
      </c>
      <c r="D118">
        <v>0.718364</v>
      </c>
      <c r="E118">
        <v>0.98308252189295375</v>
      </c>
      <c r="F118">
        <v>0.81300270135556774</v>
      </c>
      <c r="G118">
        <v>1.5229220333853009</v>
      </c>
      <c r="H118">
        <v>0.88359362004852993</v>
      </c>
      <c r="I118">
        <f t="shared" si="18"/>
        <v>36.698438279708817</v>
      </c>
      <c r="J118">
        <f t="shared" si="23"/>
        <v>36.142857142857146</v>
      </c>
      <c r="K118">
        <f t="shared" si="19"/>
        <v>36</v>
      </c>
      <c r="L118">
        <f t="shared" si="24"/>
        <v>0.79364549418043484</v>
      </c>
      <c r="M118">
        <f t="shared" si="20"/>
        <v>0.99184968323537348</v>
      </c>
      <c r="N118">
        <f t="shared" si="21"/>
        <v>0.97683397683397688</v>
      </c>
      <c r="O118">
        <f t="shared" si="22"/>
        <v>1.1047957500381906</v>
      </c>
    </row>
    <row r="119" spans="2:15" x14ac:dyDescent="0.3">
      <c r="B119">
        <v>6</v>
      </c>
      <c r="C119">
        <v>36</v>
      </c>
      <c r="D119">
        <v>0.81779299999999999</v>
      </c>
      <c r="E119">
        <v>1.03811324984369</v>
      </c>
      <c r="F119">
        <v>0.85851274703857261</v>
      </c>
      <c r="G119">
        <v>1.3951717481844432</v>
      </c>
      <c r="H119">
        <v>0.95256943221980706</v>
      </c>
      <c r="I119">
        <f t="shared" si="18"/>
        <v>36.284583406681158</v>
      </c>
      <c r="J119">
        <f t="shared" si="23"/>
        <v>36.142857142857146</v>
      </c>
      <c r="K119">
        <f t="shared" si="19"/>
        <v>36</v>
      </c>
      <c r="L119">
        <f t="shared" si="24"/>
        <v>0.83807196734717759</v>
      </c>
      <c r="M119">
        <f t="shared" si="20"/>
        <v>1.0079050946300321</v>
      </c>
      <c r="N119">
        <f t="shared" si="21"/>
        <v>1.003968253968254</v>
      </c>
      <c r="O119">
        <f t="shared" si="22"/>
        <v>1.0247971887105631</v>
      </c>
    </row>
    <row r="120" spans="2:15" x14ac:dyDescent="0.3">
      <c r="B120">
        <v>6</v>
      </c>
      <c r="C120">
        <v>36</v>
      </c>
      <c r="D120">
        <v>0.80997399999999997</v>
      </c>
      <c r="E120">
        <v>1.0146469957314406</v>
      </c>
      <c r="F120">
        <v>0.8391063110994823</v>
      </c>
      <c r="G120">
        <v>1.2137662841191068</v>
      </c>
      <c r="H120">
        <v>0.96528173997248312</v>
      </c>
      <c r="I120">
        <f t="shared" si="18"/>
        <v>36.208309560165098</v>
      </c>
      <c r="J120">
        <f t="shared" si="23"/>
        <v>36.142857142857146</v>
      </c>
      <c r="K120">
        <f t="shared" si="19"/>
        <v>36</v>
      </c>
      <c r="L120">
        <f t="shared" si="24"/>
        <v>0.8191275894066371</v>
      </c>
      <c r="M120">
        <f t="shared" si="20"/>
        <v>1.0057863766712527</v>
      </c>
      <c r="N120">
        <f t="shared" si="21"/>
        <v>1.003968253968254</v>
      </c>
      <c r="O120">
        <f t="shared" si="22"/>
        <v>1.0113010904135653</v>
      </c>
    </row>
    <row r="121" spans="2:15" x14ac:dyDescent="0.3">
      <c r="B121">
        <v>6</v>
      </c>
      <c r="C121">
        <v>36</v>
      </c>
      <c r="D121">
        <v>0.76247399999999999</v>
      </c>
      <c r="E121">
        <v>0.93593224106569017</v>
      </c>
      <c r="F121">
        <v>0.77400973298458398</v>
      </c>
      <c r="G121">
        <v>1.4064096831399808</v>
      </c>
      <c r="H121">
        <v>0.98509613963108422</v>
      </c>
      <c r="I121">
        <f t="shared" si="18"/>
        <v>36.089423162213492</v>
      </c>
      <c r="J121">
        <f t="shared" si="23"/>
        <v>36.142857142857146</v>
      </c>
      <c r="K121">
        <f t="shared" si="19"/>
        <v>36</v>
      </c>
      <c r="L121">
        <f t="shared" si="24"/>
        <v>0.75558092981828395</v>
      </c>
      <c r="M121">
        <f t="shared" si="20"/>
        <v>1.0024839767281526</v>
      </c>
      <c r="N121">
        <f t="shared" si="21"/>
        <v>1.003968253968254</v>
      </c>
      <c r="O121">
        <f t="shared" si="22"/>
        <v>0.99095959969557512</v>
      </c>
    </row>
    <row r="122" spans="2:15" x14ac:dyDescent="0.3">
      <c r="B122">
        <v>6</v>
      </c>
      <c r="C122">
        <v>36</v>
      </c>
      <c r="D122">
        <v>0.92229899999999998</v>
      </c>
      <c r="E122">
        <v>1.1597235607219993</v>
      </c>
      <c r="F122">
        <v>0.95908366459123129</v>
      </c>
      <c r="G122">
        <v>1.3150710657522415</v>
      </c>
      <c r="H122">
        <v>0.96164603157232464</v>
      </c>
      <c r="I122">
        <f t="shared" si="18"/>
        <v>36.230123810566049</v>
      </c>
      <c r="J122">
        <f t="shared" si="23"/>
        <v>36.142857142857146</v>
      </c>
      <c r="K122">
        <f t="shared" si="19"/>
        <v>36</v>
      </c>
      <c r="L122">
        <f t="shared" si="24"/>
        <v>0.93624833924382056</v>
      </c>
      <c r="M122">
        <f t="shared" si="20"/>
        <v>1.0063923280712792</v>
      </c>
      <c r="N122">
        <f t="shared" si="21"/>
        <v>1.003968253968254</v>
      </c>
      <c r="O122">
        <f t="shared" si="22"/>
        <v>1.0151245303787824</v>
      </c>
    </row>
    <row r="123" spans="2:15" x14ac:dyDescent="0.3">
      <c r="B123">
        <v>6</v>
      </c>
      <c r="C123">
        <v>36</v>
      </c>
      <c r="D123">
        <v>0.87634199999999995</v>
      </c>
      <c r="E123">
        <v>1.1261589086622101</v>
      </c>
      <c r="F123">
        <v>0.93132592077322074</v>
      </c>
      <c r="G123">
        <v>1.1534427704538071</v>
      </c>
      <c r="H123">
        <v>0.94096167673764397</v>
      </c>
      <c r="I123">
        <f t="shared" si="18"/>
        <v>36.35422993957414</v>
      </c>
      <c r="J123">
        <f t="shared" si="23"/>
        <v>36.142857142857146</v>
      </c>
      <c r="K123">
        <f t="shared" si="19"/>
        <v>36</v>
      </c>
      <c r="L123">
        <f t="shared" si="24"/>
        <v>0.90915149408814366</v>
      </c>
      <c r="M123">
        <f t="shared" si="20"/>
        <v>1.0098397205437262</v>
      </c>
      <c r="N123">
        <f t="shared" si="21"/>
        <v>1.003968253968254</v>
      </c>
      <c r="O123">
        <f t="shared" si="22"/>
        <v>1.037439143722592</v>
      </c>
    </row>
    <row r="124" spans="2:15" x14ac:dyDescent="0.3">
      <c r="B124">
        <v>6</v>
      </c>
      <c r="C124">
        <v>36</v>
      </c>
      <c r="D124">
        <v>1.008554</v>
      </c>
      <c r="E124">
        <v>1.2374543962072462</v>
      </c>
      <c r="F124">
        <v>1.0233665480936724</v>
      </c>
      <c r="G124">
        <v>1.2246498783174411</v>
      </c>
      <c r="H124">
        <v>0.98552566710210987</v>
      </c>
      <c r="I124">
        <f t="shared" si="18"/>
        <v>36.086845997387343</v>
      </c>
      <c r="J124">
        <f t="shared" si="23"/>
        <v>36.142857142857146</v>
      </c>
      <c r="K124">
        <f t="shared" si="19"/>
        <v>36</v>
      </c>
      <c r="L124">
        <f t="shared" si="24"/>
        <v>0.99900067790096547</v>
      </c>
      <c r="M124">
        <f t="shared" si="20"/>
        <v>1.002412388816315</v>
      </c>
      <c r="N124">
        <f t="shared" si="21"/>
        <v>1.003968253968254</v>
      </c>
      <c r="O124">
        <f t="shared" si="22"/>
        <v>0.99052770392162004</v>
      </c>
    </row>
    <row r="125" spans="2:15" x14ac:dyDescent="0.3">
      <c r="B125">
        <v>6</v>
      </c>
      <c r="C125">
        <v>36</v>
      </c>
      <c r="D125">
        <v>0.88129299999999999</v>
      </c>
      <c r="E125">
        <v>1.0710952229261037</v>
      </c>
      <c r="F125">
        <v>0.8857886192211103</v>
      </c>
      <c r="G125">
        <v>1.1265493885699027</v>
      </c>
      <c r="H125">
        <v>0.99492472682132294</v>
      </c>
      <c r="I125">
        <f t="shared" si="18"/>
        <v>36.030451639072062</v>
      </c>
      <c r="J125">
        <f t="shared" si="23"/>
        <v>36.142857142857146</v>
      </c>
      <c r="K125">
        <f t="shared" si="19"/>
        <v>36</v>
      </c>
      <c r="L125">
        <f t="shared" si="24"/>
        <v>0.86469841400155967</v>
      </c>
      <c r="M125">
        <f t="shared" si="20"/>
        <v>1.0008458788631129</v>
      </c>
      <c r="N125">
        <f t="shared" si="21"/>
        <v>1.003968253968254</v>
      </c>
      <c r="O125">
        <f t="shared" si="22"/>
        <v>0.98117018290348346</v>
      </c>
    </row>
    <row r="126" spans="2:15" x14ac:dyDescent="0.3">
      <c r="B126">
        <v>6</v>
      </c>
      <c r="C126">
        <v>36</v>
      </c>
      <c r="D126">
        <v>0.88646599999999998</v>
      </c>
      <c r="E126">
        <v>1.1488328052933148</v>
      </c>
      <c r="F126">
        <v>0.95007708235002297</v>
      </c>
      <c r="G126">
        <v>1.0848633413321593</v>
      </c>
      <c r="H126">
        <v>0.93304639851675986</v>
      </c>
      <c r="I126">
        <f t="shared" si="18"/>
        <v>36.401721608899443</v>
      </c>
      <c r="J126">
        <f t="shared" si="23"/>
        <v>36.142857142857146</v>
      </c>
      <c r="K126">
        <f t="shared" si="19"/>
        <v>36</v>
      </c>
      <c r="L126">
        <f t="shared" si="24"/>
        <v>0.9274561994369267</v>
      </c>
      <c r="M126">
        <f t="shared" si="20"/>
        <v>1.01115893358054</v>
      </c>
      <c r="N126">
        <f t="shared" si="21"/>
        <v>1.003968253968254</v>
      </c>
      <c r="O126">
        <f t="shared" si="22"/>
        <v>1.0462400130822014</v>
      </c>
    </row>
    <row r="127" spans="2:15" x14ac:dyDescent="0.3">
      <c r="B127">
        <v>6</v>
      </c>
      <c r="C127">
        <v>36</v>
      </c>
      <c r="D127">
        <v>0.88726000000000005</v>
      </c>
      <c r="E127">
        <v>1.130161971487234</v>
      </c>
      <c r="F127">
        <v>0.93463642708165751</v>
      </c>
      <c r="G127">
        <v>1.7456553847983902</v>
      </c>
      <c r="H127">
        <v>0.94931031392646725</v>
      </c>
      <c r="I127">
        <f t="shared" si="18"/>
        <v>36.304138116441194</v>
      </c>
      <c r="J127">
        <f t="shared" si="23"/>
        <v>36.142857142857146</v>
      </c>
      <c r="K127">
        <f t="shared" si="19"/>
        <v>36</v>
      </c>
      <c r="L127">
        <f t="shared" si="24"/>
        <v>0.91238317881780806</v>
      </c>
      <c r="M127">
        <f t="shared" si="20"/>
        <v>1.0084482810122555</v>
      </c>
      <c r="N127">
        <f t="shared" si="21"/>
        <v>1.003968253968254</v>
      </c>
      <c r="O127">
        <f t="shared" si="22"/>
        <v>1.0283154642582872</v>
      </c>
    </row>
    <row r="128" spans="2:15" x14ac:dyDescent="0.3">
      <c r="B128">
        <v>6</v>
      </c>
      <c r="C128">
        <v>36</v>
      </c>
      <c r="D128">
        <v>0.55947899999999995</v>
      </c>
      <c r="E128">
        <v>0.81425476055414625</v>
      </c>
      <c r="F128">
        <v>0.67338326659237979</v>
      </c>
      <c r="G128">
        <v>1.0836086701289005</v>
      </c>
      <c r="H128">
        <v>0.8308477916762228</v>
      </c>
      <c r="I128">
        <f t="shared" si="18"/>
        <v>37.014913249942666</v>
      </c>
      <c r="J128">
        <f t="shared" si="23"/>
        <v>36.142857142857146</v>
      </c>
      <c r="K128">
        <f t="shared" si="19"/>
        <v>36</v>
      </c>
      <c r="L128">
        <f t="shared" si="24"/>
        <v>0.65735033167351331</v>
      </c>
      <c r="M128">
        <f t="shared" si="20"/>
        <v>1.0281920347206297</v>
      </c>
      <c r="N128">
        <f t="shared" si="21"/>
        <v>1.003968253968254</v>
      </c>
      <c r="O128">
        <f t="shared" si="22"/>
        <v>1.1749329852836539</v>
      </c>
    </row>
    <row r="129" spans="2:15" x14ac:dyDescent="0.3">
      <c r="B129">
        <v>6</v>
      </c>
      <c r="C129">
        <v>36</v>
      </c>
      <c r="D129">
        <v>0.84562999999999999</v>
      </c>
      <c r="E129">
        <v>1.1521115226764669</v>
      </c>
      <c r="F129">
        <v>0.95278855979990307</v>
      </c>
      <c r="G129">
        <v>1.0960114692990872</v>
      </c>
      <c r="H129">
        <v>0.88753164729181089</v>
      </c>
      <c r="I129">
        <f t="shared" si="18"/>
        <v>36.674810116249134</v>
      </c>
      <c r="J129">
        <f t="shared" si="23"/>
        <v>36.142857142857146</v>
      </c>
      <c r="K129">
        <f t="shared" si="19"/>
        <v>36</v>
      </c>
      <c r="L129">
        <f t="shared" si="24"/>
        <v>0.93010311789990496</v>
      </c>
      <c r="M129">
        <f t="shared" si="20"/>
        <v>1.0187447254513649</v>
      </c>
      <c r="N129">
        <f t="shared" si="21"/>
        <v>1.003968253968254</v>
      </c>
      <c r="O129">
        <f t="shared" si="22"/>
        <v>1.099893709896651</v>
      </c>
    </row>
    <row r="130" spans="2:15" x14ac:dyDescent="0.3">
      <c r="B130">
        <v>6</v>
      </c>
      <c r="C130">
        <v>36</v>
      </c>
      <c r="D130">
        <v>0.98367300000000002</v>
      </c>
      <c r="E130">
        <v>1.2801757967202303</v>
      </c>
      <c r="F130">
        <v>1.0586968619272157</v>
      </c>
      <c r="G130">
        <v>1.289595398036701</v>
      </c>
      <c r="H130">
        <v>0.92913565287173439</v>
      </c>
      <c r="I130">
        <f t="shared" si="18"/>
        <v>36.425186082769592</v>
      </c>
      <c r="J130">
        <f t="shared" si="23"/>
        <v>36.142857142857146</v>
      </c>
      <c r="K130">
        <f t="shared" si="19"/>
        <v>36</v>
      </c>
      <c r="L130">
        <f t="shared" si="24"/>
        <v>1.033489793786091</v>
      </c>
      <c r="M130">
        <f t="shared" si="20"/>
        <v>1.0118107245213777</v>
      </c>
      <c r="N130">
        <f t="shared" si="21"/>
        <v>1.003968253968254</v>
      </c>
      <c r="O130">
        <f t="shared" si="22"/>
        <v>1.0506436527037857</v>
      </c>
    </row>
    <row r="131" spans="2:15" x14ac:dyDescent="0.3">
      <c r="B131">
        <v>6</v>
      </c>
      <c r="C131">
        <v>36</v>
      </c>
      <c r="D131">
        <v>1.167081</v>
      </c>
      <c r="E131">
        <v>1.4726405413443628</v>
      </c>
      <c r="F131">
        <v>1.2178639245191061</v>
      </c>
      <c r="G131">
        <v>1.2335357180862798</v>
      </c>
      <c r="H131">
        <v>0.9583016431501914</v>
      </c>
      <c r="I131">
        <f t="shared" si="18"/>
        <v>36.250190141098855</v>
      </c>
      <c r="J131">
        <f t="shared" ref="J131:J162" si="25">6*B131+(6-B131)*G131+AE$5</f>
        <v>36.142857142857146</v>
      </c>
      <c r="K131">
        <f t="shared" si="19"/>
        <v>36</v>
      </c>
      <c r="L131">
        <f t="shared" ref="L131:L162" si="26">F131*(1-AE$5/B131)</f>
        <v>1.1888671644115076</v>
      </c>
      <c r="M131">
        <f t="shared" si="20"/>
        <v>1.0069497261416349</v>
      </c>
      <c r="N131">
        <f t="shared" si="21"/>
        <v>1.003968253968254</v>
      </c>
      <c r="O131">
        <f t="shared" si="22"/>
        <v>1.0186672256780014</v>
      </c>
    </row>
    <row r="132" spans="2:15" x14ac:dyDescent="0.3">
      <c r="B132">
        <v>6</v>
      </c>
      <c r="C132">
        <v>36</v>
      </c>
      <c r="D132">
        <v>0.91108100000000003</v>
      </c>
      <c r="E132">
        <v>1.132192923072749</v>
      </c>
      <c r="F132">
        <v>0.93631601052310287</v>
      </c>
      <c r="G132">
        <v>1.3642331574099691</v>
      </c>
      <c r="H132">
        <v>0.97304861794576758</v>
      </c>
      <c r="I132">
        <f t="shared" ref="I132:I195" si="27">6*B132+(6-B132)*G132+(1-H132)*B132</f>
        <v>36.161708292325393</v>
      </c>
      <c r="J132">
        <f t="shared" si="25"/>
        <v>36.142857142857146</v>
      </c>
      <c r="K132">
        <f t="shared" ref="K132:K195" si="28">B132^2</f>
        <v>36</v>
      </c>
      <c r="L132">
        <f t="shared" si="26"/>
        <v>0.91402277217731431</v>
      </c>
      <c r="M132">
        <f t="shared" ref="M132:M195" si="29">I132/C132</f>
        <v>1.0044918970090386</v>
      </c>
      <c r="N132">
        <f t="shared" ref="N132:N195" si="30">J132/C132</f>
        <v>1.003968253968254</v>
      </c>
      <c r="O132">
        <f t="shared" ref="O132:O195" si="31">L132/D132</f>
        <v>1.0032288810515357</v>
      </c>
    </row>
    <row r="133" spans="2:15" x14ac:dyDescent="0.3">
      <c r="B133">
        <v>6</v>
      </c>
      <c r="C133">
        <v>36</v>
      </c>
      <c r="D133">
        <v>0.698986</v>
      </c>
      <c r="E133">
        <v>0.96224403471084319</v>
      </c>
      <c r="F133">
        <v>0.79576941117500655</v>
      </c>
      <c r="G133">
        <v>1.4645566362375444</v>
      </c>
      <c r="H133">
        <v>0.87837756790362254</v>
      </c>
      <c r="I133">
        <f t="shared" si="27"/>
        <v>36.729734592578268</v>
      </c>
      <c r="J133">
        <f t="shared" si="25"/>
        <v>36.142857142857146</v>
      </c>
      <c r="K133">
        <f t="shared" si="28"/>
        <v>36</v>
      </c>
      <c r="L133">
        <f t="shared" si="26"/>
        <v>0.77682252043274413</v>
      </c>
      <c r="M133">
        <f t="shared" si="29"/>
        <v>1.0202704053493963</v>
      </c>
      <c r="N133">
        <f t="shared" si="30"/>
        <v>1.003968253968254</v>
      </c>
      <c r="O133">
        <f t="shared" si="31"/>
        <v>1.1113563367975097</v>
      </c>
    </row>
    <row r="134" spans="2:15" x14ac:dyDescent="0.3">
      <c r="B134">
        <v>6</v>
      </c>
      <c r="C134">
        <v>36</v>
      </c>
      <c r="D134">
        <v>0.77277600000000002</v>
      </c>
      <c r="E134">
        <v>1.0601600498525279</v>
      </c>
      <c r="F134">
        <v>0.87674530388325933</v>
      </c>
      <c r="G134">
        <v>1.2808167150566157</v>
      </c>
      <c r="H134">
        <v>0.88141447302567699</v>
      </c>
      <c r="I134">
        <f t="shared" si="27"/>
        <v>36.711513161845936</v>
      </c>
      <c r="J134">
        <f t="shared" si="25"/>
        <v>36.142857142857146</v>
      </c>
      <c r="K134">
        <f t="shared" si="28"/>
        <v>36</v>
      </c>
      <c r="L134">
        <f t="shared" si="26"/>
        <v>0.85587041569556221</v>
      </c>
      <c r="M134">
        <f t="shared" si="29"/>
        <v>1.0197642544957204</v>
      </c>
      <c r="N134">
        <f t="shared" si="30"/>
        <v>1.003968253968254</v>
      </c>
      <c r="O134">
        <f t="shared" si="31"/>
        <v>1.1075271691868824</v>
      </c>
    </row>
    <row r="135" spans="2:15" x14ac:dyDescent="0.3">
      <c r="B135">
        <v>6</v>
      </c>
      <c r="C135">
        <v>36</v>
      </c>
      <c r="D135">
        <v>0.78617199999999998</v>
      </c>
      <c r="E135">
        <v>1.0509150110930316</v>
      </c>
      <c r="F135">
        <v>0.86909971837215205</v>
      </c>
      <c r="G135">
        <v>1.2129975248721974</v>
      </c>
      <c r="H135">
        <v>0.90458204436255252</v>
      </c>
      <c r="I135">
        <f t="shared" si="27"/>
        <v>36.572507733824686</v>
      </c>
      <c r="J135">
        <f t="shared" si="25"/>
        <v>36.142857142857146</v>
      </c>
      <c r="K135">
        <f t="shared" si="28"/>
        <v>36</v>
      </c>
      <c r="L135">
        <f t="shared" si="26"/>
        <v>0.84840686793471942</v>
      </c>
      <c r="M135">
        <f t="shared" si="29"/>
        <v>1.0159029926062413</v>
      </c>
      <c r="N135">
        <f t="shared" si="30"/>
        <v>1.003968253968254</v>
      </c>
      <c r="O135">
        <f t="shared" si="31"/>
        <v>1.0791618983310516</v>
      </c>
    </row>
    <row r="136" spans="2:15" x14ac:dyDescent="0.3">
      <c r="B136">
        <v>6</v>
      </c>
      <c r="C136">
        <v>36</v>
      </c>
      <c r="D136">
        <v>0.89649100000000004</v>
      </c>
      <c r="E136">
        <v>1.132710265953029</v>
      </c>
      <c r="F136">
        <v>0.93674384964121182</v>
      </c>
      <c r="G136">
        <v>1.0923352255736858</v>
      </c>
      <c r="H136">
        <v>0.95702896831761497</v>
      </c>
      <c r="I136">
        <f t="shared" si="27"/>
        <v>36.257826190094313</v>
      </c>
      <c r="J136">
        <f t="shared" si="25"/>
        <v>36.142857142857146</v>
      </c>
      <c r="K136">
        <f t="shared" si="28"/>
        <v>36</v>
      </c>
      <c r="L136">
        <f t="shared" si="26"/>
        <v>0.91444042464975395</v>
      </c>
      <c r="M136">
        <f t="shared" si="29"/>
        <v>1.0071618386137309</v>
      </c>
      <c r="N136">
        <f t="shared" si="30"/>
        <v>1.003968253968254</v>
      </c>
      <c r="O136">
        <f t="shared" si="31"/>
        <v>1.0200218682058759</v>
      </c>
    </row>
    <row r="137" spans="2:15" x14ac:dyDescent="0.3">
      <c r="B137">
        <v>6</v>
      </c>
      <c r="C137">
        <v>36</v>
      </c>
      <c r="D137">
        <v>0.93135900000000005</v>
      </c>
      <c r="E137">
        <v>1.2242090386231412</v>
      </c>
      <c r="F137">
        <v>1.0124127255442057</v>
      </c>
      <c r="G137">
        <v>1.1544936998095443</v>
      </c>
      <c r="H137">
        <v>0.91994003680600067</v>
      </c>
      <c r="I137">
        <f t="shared" si="27"/>
        <v>36.480359779163997</v>
      </c>
      <c r="J137">
        <f t="shared" si="25"/>
        <v>36.142857142857146</v>
      </c>
      <c r="K137">
        <f t="shared" si="28"/>
        <v>36</v>
      </c>
      <c r="L137">
        <f t="shared" si="26"/>
        <v>0.98830766065029552</v>
      </c>
      <c r="M137">
        <f t="shared" si="29"/>
        <v>1.013343327199</v>
      </c>
      <c r="N137">
        <f t="shared" si="30"/>
        <v>1.003968253968254</v>
      </c>
      <c r="O137">
        <f t="shared" si="31"/>
        <v>1.0611457672608473</v>
      </c>
    </row>
    <row r="138" spans="2:15" x14ac:dyDescent="0.3">
      <c r="B138">
        <v>6</v>
      </c>
      <c r="C138">
        <v>36</v>
      </c>
      <c r="D138">
        <v>0.75683500000000004</v>
      </c>
      <c r="E138">
        <v>1.0280554392164023</v>
      </c>
      <c r="F138">
        <v>0.85019500460331654</v>
      </c>
      <c r="G138">
        <v>1.0906555620263656</v>
      </c>
      <c r="H138">
        <v>0.89018989279185856</v>
      </c>
      <c r="I138">
        <f t="shared" si="27"/>
        <v>36.65886064324885</v>
      </c>
      <c r="J138">
        <f t="shared" si="25"/>
        <v>36.142857142857146</v>
      </c>
      <c r="K138">
        <f t="shared" si="28"/>
        <v>36</v>
      </c>
      <c r="L138">
        <f t="shared" si="26"/>
        <v>0.8299522663984753</v>
      </c>
      <c r="M138">
        <f t="shared" si="29"/>
        <v>1.0183016845346904</v>
      </c>
      <c r="N138">
        <f t="shared" si="30"/>
        <v>1.003968253968254</v>
      </c>
      <c r="O138">
        <f t="shared" si="31"/>
        <v>1.0966092561766769</v>
      </c>
    </row>
    <row r="139" spans="2:15" x14ac:dyDescent="0.3">
      <c r="B139">
        <v>6</v>
      </c>
      <c r="C139">
        <v>37</v>
      </c>
      <c r="D139">
        <v>0.85757300000000003</v>
      </c>
      <c r="E139">
        <v>1.0894010696916219</v>
      </c>
      <c r="F139">
        <v>0.9009274326366008</v>
      </c>
      <c r="G139">
        <v>1.2197367641244814</v>
      </c>
      <c r="H139">
        <v>0.95187799697726794</v>
      </c>
      <c r="I139">
        <f t="shared" si="27"/>
        <v>36.288732018136393</v>
      </c>
      <c r="J139">
        <f t="shared" si="25"/>
        <v>36.142857142857146</v>
      </c>
      <c r="K139">
        <f t="shared" si="28"/>
        <v>36</v>
      </c>
      <c r="L139">
        <f t="shared" si="26"/>
        <v>0.87947677947858605</v>
      </c>
      <c r="M139">
        <f t="shared" si="29"/>
        <v>0.98077654103071332</v>
      </c>
      <c r="N139">
        <f t="shared" si="30"/>
        <v>0.97683397683397688</v>
      </c>
      <c r="O139">
        <f t="shared" si="31"/>
        <v>1.0255415917695474</v>
      </c>
    </row>
    <row r="140" spans="2:15" x14ac:dyDescent="0.3">
      <c r="B140">
        <v>6</v>
      </c>
      <c r="C140">
        <v>37</v>
      </c>
      <c r="D140">
        <v>1.0208790000000001</v>
      </c>
      <c r="E140">
        <v>1.3240301831101644</v>
      </c>
      <c r="F140">
        <v>1.0949641475388601</v>
      </c>
      <c r="G140">
        <v>1.1197060197013744</v>
      </c>
      <c r="H140">
        <v>0.93234011569659114</v>
      </c>
      <c r="I140">
        <f t="shared" si="27"/>
        <v>36.405959305820453</v>
      </c>
      <c r="J140">
        <f t="shared" si="25"/>
        <v>36.142857142857146</v>
      </c>
      <c r="K140">
        <f t="shared" si="28"/>
        <v>36</v>
      </c>
      <c r="L140">
        <f t="shared" si="26"/>
        <v>1.0688935725974582</v>
      </c>
      <c r="M140">
        <f t="shared" si="29"/>
        <v>0.9839448461032555</v>
      </c>
      <c r="N140">
        <f t="shared" si="30"/>
        <v>0.97683397683397688</v>
      </c>
      <c r="O140">
        <f t="shared" si="31"/>
        <v>1.0470325793727349</v>
      </c>
    </row>
    <row r="141" spans="2:15" x14ac:dyDescent="0.3">
      <c r="B141">
        <v>6</v>
      </c>
      <c r="C141">
        <v>36</v>
      </c>
      <c r="D141">
        <v>0.81310400000000005</v>
      </c>
      <c r="E141">
        <v>1.0704452131863793</v>
      </c>
      <c r="F141">
        <v>0.88525106549338684</v>
      </c>
      <c r="G141">
        <v>1.3416092891886406</v>
      </c>
      <c r="H141">
        <v>0.91850101253120064</v>
      </c>
      <c r="I141">
        <f t="shared" si="27"/>
        <v>36.488993924812796</v>
      </c>
      <c r="J141">
        <f t="shared" si="25"/>
        <v>36.142857142857146</v>
      </c>
      <c r="K141">
        <f t="shared" si="28"/>
        <v>36</v>
      </c>
      <c r="L141">
        <f t="shared" si="26"/>
        <v>0.8641736591721153</v>
      </c>
      <c r="M141">
        <f t="shared" si="29"/>
        <v>1.0135831645781332</v>
      </c>
      <c r="N141">
        <f t="shared" si="30"/>
        <v>1.003968253968254</v>
      </c>
      <c r="O141">
        <f t="shared" si="31"/>
        <v>1.0628082744299809</v>
      </c>
    </row>
    <row r="142" spans="2:15" x14ac:dyDescent="0.3">
      <c r="B142">
        <v>6</v>
      </c>
      <c r="C142">
        <v>36</v>
      </c>
      <c r="D142">
        <v>0.837808</v>
      </c>
      <c r="E142">
        <v>1.0488114595185343</v>
      </c>
      <c r="F142">
        <v>0.86736009522310653</v>
      </c>
      <c r="G142">
        <v>1.0708602526259912</v>
      </c>
      <c r="H142">
        <v>0.96592868938072951</v>
      </c>
      <c r="I142">
        <f t="shared" si="27"/>
        <v>36.204427863715622</v>
      </c>
      <c r="J142">
        <f t="shared" si="25"/>
        <v>36.142857142857146</v>
      </c>
      <c r="K142">
        <f t="shared" si="28"/>
        <v>36</v>
      </c>
      <c r="L142">
        <f t="shared" si="26"/>
        <v>0.84670866438446069</v>
      </c>
      <c r="M142">
        <f t="shared" si="29"/>
        <v>1.0056785517698783</v>
      </c>
      <c r="N142">
        <f t="shared" si="30"/>
        <v>1.003968253968254</v>
      </c>
      <c r="O142">
        <f t="shared" si="31"/>
        <v>1.0106237519628134</v>
      </c>
    </row>
    <row r="143" spans="2:15" x14ac:dyDescent="0.3">
      <c r="B143">
        <v>6</v>
      </c>
      <c r="C143">
        <v>36</v>
      </c>
      <c r="D143">
        <v>0.94078700000000004</v>
      </c>
      <c r="E143">
        <v>1.1935413925446166</v>
      </c>
      <c r="F143">
        <v>0.98705078638771659</v>
      </c>
      <c r="G143">
        <v>1.0281469446896967</v>
      </c>
      <c r="H143">
        <v>0.95312927457661334</v>
      </c>
      <c r="I143">
        <f t="shared" si="27"/>
        <v>36.28122435254032</v>
      </c>
      <c r="J143">
        <f t="shared" si="25"/>
        <v>36.142857142857146</v>
      </c>
      <c r="K143">
        <f t="shared" si="28"/>
        <v>36</v>
      </c>
      <c r="L143">
        <f t="shared" si="26"/>
        <v>0.9635495771880086</v>
      </c>
      <c r="M143">
        <f t="shared" si="29"/>
        <v>1.0078117875705646</v>
      </c>
      <c r="N143">
        <f t="shared" si="30"/>
        <v>1.003968253968254</v>
      </c>
      <c r="O143">
        <f t="shared" si="31"/>
        <v>1.0241952505593812</v>
      </c>
    </row>
    <row r="144" spans="2:15" x14ac:dyDescent="0.3">
      <c r="B144">
        <v>6</v>
      </c>
      <c r="C144">
        <v>36</v>
      </c>
      <c r="D144">
        <v>0.99985500000000005</v>
      </c>
      <c r="E144">
        <v>1.3070047980139852</v>
      </c>
      <c r="F144">
        <v>1.0808842674000494</v>
      </c>
      <c r="G144">
        <v>1.171826945717757</v>
      </c>
      <c r="H144">
        <v>0.92503427994658805</v>
      </c>
      <c r="I144">
        <f t="shared" si="27"/>
        <v>36.449794320320471</v>
      </c>
      <c r="J144">
        <f t="shared" si="25"/>
        <v>36.142857142857146</v>
      </c>
      <c r="K144">
        <f t="shared" si="28"/>
        <v>36</v>
      </c>
      <c r="L144">
        <f t="shared" si="26"/>
        <v>1.0551489277000476</v>
      </c>
      <c r="M144">
        <f t="shared" si="29"/>
        <v>1.0124942866755686</v>
      </c>
      <c r="N144">
        <f t="shared" si="30"/>
        <v>1.003968253968254</v>
      </c>
      <c r="O144">
        <f t="shared" si="31"/>
        <v>1.0553019464822875</v>
      </c>
    </row>
    <row r="145" spans="2:15" x14ac:dyDescent="0.3">
      <c r="B145">
        <v>6</v>
      </c>
      <c r="C145">
        <v>36</v>
      </c>
      <c r="D145">
        <v>0.84217200000000003</v>
      </c>
      <c r="E145">
        <v>1.096971545073397</v>
      </c>
      <c r="F145">
        <v>0.90718816538167879</v>
      </c>
      <c r="G145">
        <v>1.165637012517547</v>
      </c>
      <c r="H145">
        <v>0.92833221611271277</v>
      </c>
      <c r="I145">
        <f t="shared" si="27"/>
        <v>36.430006703323727</v>
      </c>
      <c r="J145">
        <f t="shared" si="25"/>
        <v>36.142857142857146</v>
      </c>
      <c r="K145">
        <f t="shared" si="28"/>
        <v>36</v>
      </c>
      <c r="L145">
        <f t="shared" si="26"/>
        <v>0.88558844715830509</v>
      </c>
      <c r="M145">
        <f t="shared" si="29"/>
        <v>1.0119446306478812</v>
      </c>
      <c r="N145">
        <f t="shared" si="30"/>
        <v>1.003968253968254</v>
      </c>
      <c r="O145">
        <f t="shared" si="31"/>
        <v>1.051552945429562</v>
      </c>
    </row>
    <row r="146" spans="2:15" x14ac:dyDescent="0.3">
      <c r="B146">
        <v>6</v>
      </c>
      <c r="C146">
        <v>36</v>
      </c>
      <c r="D146">
        <v>0.86962799999999996</v>
      </c>
      <c r="E146">
        <v>1.1303864602193834</v>
      </c>
      <c r="F146">
        <v>0.93482207776875315</v>
      </c>
      <c r="G146">
        <v>1.1511356926903527</v>
      </c>
      <c r="H146">
        <v>0.9302604427953185</v>
      </c>
      <c r="I146">
        <f t="shared" si="27"/>
        <v>36.418437343228092</v>
      </c>
      <c r="J146">
        <f t="shared" si="25"/>
        <v>36.142857142857146</v>
      </c>
      <c r="K146">
        <f t="shared" si="28"/>
        <v>36</v>
      </c>
      <c r="L146">
        <f t="shared" si="26"/>
        <v>0.91256440925044902</v>
      </c>
      <c r="M146">
        <f t="shared" si="29"/>
        <v>1.0116232595341137</v>
      </c>
      <c r="N146">
        <f t="shared" si="30"/>
        <v>1.003968253968254</v>
      </c>
      <c r="O146">
        <f t="shared" si="31"/>
        <v>1.0493733058853314</v>
      </c>
    </row>
    <row r="147" spans="2:15" x14ac:dyDescent="0.3">
      <c r="B147">
        <v>6</v>
      </c>
      <c r="C147">
        <v>36</v>
      </c>
      <c r="D147">
        <v>0.70534799999999997</v>
      </c>
      <c r="E147">
        <v>1.0462826710934858</v>
      </c>
      <c r="F147">
        <v>0.86526880402940054</v>
      </c>
      <c r="G147">
        <v>1.1954717657472498</v>
      </c>
      <c r="H147">
        <v>0.81517789236746052</v>
      </c>
      <c r="I147">
        <f t="shared" si="27"/>
        <v>37.108932645795235</v>
      </c>
      <c r="J147">
        <f t="shared" si="25"/>
        <v>36.142857142857146</v>
      </c>
      <c r="K147">
        <f t="shared" si="28"/>
        <v>36</v>
      </c>
      <c r="L147">
        <f t="shared" si="26"/>
        <v>0.84466716583822388</v>
      </c>
      <c r="M147">
        <f t="shared" si="29"/>
        <v>1.0308036846054232</v>
      </c>
      <c r="N147">
        <f t="shared" si="30"/>
        <v>1.003968253968254</v>
      </c>
      <c r="O147">
        <f t="shared" si="31"/>
        <v>1.1975183396539353</v>
      </c>
    </row>
    <row r="148" spans="2:15" x14ac:dyDescent="0.3">
      <c r="B148">
        <v>6</v>
      </c>
      <c r="C148">
        <v>37</v>
      </c>
      <c r="D148">
        <v>0.79241700000000004</v>
      </c>
      <c r="E148">
        <v>1.0535299182376354</v>
      </c>
      <c r="F148">
        <v>0.87126222917364948</v>
      </c>
      <c r="G148">
        <v>1.3268548688834991</v>
      </c>
      <c r="H148">
        <v>0.90950459398609484</v>
      </c>
      <c r="I148">
        <f t="shared" si="27"/>
        <v>36.542972436083431</v>
      </c>
      <c r="J148">
        <f t="shared" si="25"/>
        <v>36.142857142857146</v>
      </c>
      <c r="K148">
        <f t="shared" si="28"/>
        <v>36</v>
      </c>
      <c r="L148">
        <f t="shared" si="26"/>
        <v>0.85051789038380032</v>
      </c>
      <c r="M148">
        <f t="shared" si="29"/>
        <v>0.98764790367793054</v>
      </c>
      <c r="N148">
        <f t="shared" si="30"/>
        <v>0.97683397683397688</v>
      </c>
      <c r="O148">
        <f t="shared" si="31"/>
        <v>1.073321105407633</v>
      </c>
    </row>
    <row r="149" spans="2:15" x14ac:dyDescent="0.3">
      <c r="B149">
        <v>6</v>
      </c>
      <c r="C149">
        <v>36</v>
      </c>
      <c r="D149">
        <v>0.80479000000000001</v>
      </c>
      <c r="E149">
        <v>1.0106049639821122</v>
      </c>
      <c r="F149">
        <v>0.83576357775005683</v>
      </c>
      <c r="G149">
        <v>1.06071078628981</v>
      </c>
      <c r="H149">
        <v>0.96293978515617995</v>
      </c>
      <c r="I149">
        <f t="shared" si="27"/>
        <v>36.222361289062917</v>
      </c>
      <c r="J149">
        <f t="shared" si="25"/>
        <v>36.142857142857146</v>
      </c>
      <c r="K149">
        <f t="shared" si="28"/>
        <v>36</v>
      </c>
      <c r="L149">
        <f t="shared" si="26"/>
        <v>0.81586444494648369</v>
      </c>
      <c r="M149">
        <f t="shared" si="29"/>
        <v>1.0061767024739698</v>
      </c>
      <c r="N149">
        <f t="shared" si="30"/>
        <v>1.003968253968254</v>
      </c>
      <c r="O149">
        <f t="shared" si="31"/>
        <v>1.0137606642061701</v>
      </c>
    </row>
    <row r="150" spans="2:15" x14ac:dyDescent="0.3">
      <c r="B150">
        <v>6</v>
      </c>
      <c r="C150">
        <v>36</v>
      </c>
      <c r="D150">
        <v>1.0192060000000001</v>
      </c>
      <c r="E150">
        <v>1.2463466359362876</v>
      </c>
      <c r="F150">
        <v>1.0307203711551296</v>
      </c>
      <c r="G150">
        <v>1.1592039954072713</v>
      </c>
      <c r="H150">
        <v>0.98882881188985783</v>
      </c>
      <c r="I150">
        <f t="shared" si="27"/>
        <v>36.067027128660854</v>
      </c>
      <c r="J150">
        <f t="shared" si="25"/>
        <v>36.142857142857146</v>
      </c>
      <c r="K150">
        <f t="shared" si="28"/>
        <v>36</v>
      </c>
      <c r="L150">
        <f t="shared" si="26"/>
        <v>1.0061794099371499</v>
      </c>
      <c r="M150">
        <f t="shared" si="29"/>
        <v>1.0018618646850237</v>
      </c>
      <c r="N150">
        <f t="shared" si="30"/>
        <v>1.003968253968254</v>
      </c>
      <c r="O150">
        <f t="shared" si="31"/>
        <v>0.98721888405008396</v>
      </c>
    </row>
    <row r="151" spans="2:15" x14ac:dyDescent="0.3">
      <c r="B151">
        <v>6</v>
      </c>
      <c r="C151">
        <v>35</v>
      </c>
      <c r="D151">
        <v>0.90696699999999997</v>
      </c>
      <c r="E151">
        <v>1.2846889105306523</v>
      </c>
      <c r="F151">
        <v>1.062429177005235</v>
      </c>
      <c r="G151">
        <v>1.2363426856094322</v>
      </c>
      <c r="H151">
        <v>0.85367290322028777</v>
      </c>
      <c r="I151">
        <f t="shared" si="27"/>
        <v>36.877962580678272</v>
      </c>
      <c r="J151">
        <f t="shared" si="25"/>
        <v>36.142857142857146</v>
      </c>
      <c r="K151">
        <f t="shared" si="28"/>
        <v>36</v>
      </c>
      <c r="L151">
        <f t="shared" si="26"/>
        <v>1.0371332442193955</v>
      </c>
      <c r="M151">
        <f t="shared" si="29"/>
        <v>1.0536560737336649</v>
      </c>
      <c r="N151">
        <f t="shared" si="30"/>
        <v>1.03265306122449</v>
      </c>
      <c r="O151">
        <f t="shared" si="31"/>
        <v>1.1435181701422383</v>
      </c>
    </row>
    <row r="152" spans="2:15" x14ac:dyDescent="0.3">
      <c r="B152">
        <v>6</v>
      </c>
      <c r="C152">
        <v>37</v>
      </c>
      <c r="D152">
        <v>0.83881399999999995</v>
      </c>
      <c r="E152">
        <v>1.1514132795427565</v>
      </c>
      <c r="F152">
        <v>0.95221111737643638</v>
      </c>
      <c r="G152">
        <v>1.4564734883884118</v>
      </c>
      <c r="H152">
        <v>0.8809117901407495</v>
      </c>
      <c r="I152">
        <f t="shared" si="27"/>
        <v>36.714529259155505</v>
      </c>
      <c r="J152">
        <f t="shared" si="25"/>
        <v>36.142857142857146</v>
      </c>
      <c r="K152">
        <f t="shared" si="28"/>
        <v>36</v>
      </c>
      <c r="L152">
        <f t="shared" si="26"/>
        <v>0.92953942410556845</v>
      </c>
      <c r="M152">
        <f t="shared" si="29"/>
        <v>0.99228457457177044</v>
      </c>
      <c r="N152">
        <f t="shared" si="30"/>
        <v>0.97683397683397688</v>
      </c>
      <c r="O152">
        <f t="shared" si="31"/>
        <v>1.1081591677124709</v>
      </c>
    </row>
    <row r="153" spans="2:15" x14ac:dyDescent="0.3">
      <c r="B153">
        <v>6</v>
      </c>
      <c r="C153">
        <v>36</v>
      </c>
      <c r="D153">
        <v>0.79653200000000002</v>
      </c>
      <c r="E153">
        <v>0.97540356901422121</v>
      </c>
      <c r="F153">
        <v>0.80665225844262656</v>
      </c>
      <c r="G153">
        <v>1.2440901489738454</v>
      </c>
      <c r="H153">
        <v>0.9874540009815812</v>
      </c>
      <c r="I153">
        <f t="shared" si="27"/>
        <v>36.075275994110513</v>
      </c>
      <c r="J153">
        <f t="shared" si="25"/>
        <v>36.142857142857146</v>
      </c>
      <c r="K153">
        <f t="shared" si="28"/>
        <v>36</v>
      </c>
      <c r="L153">
        <f t="shared" si="26"/>
        <v>0.78744625228923026</v>
      </c>
      <c r="M153">
        <f t="shared" si="29"/>
        <v>1.0020909998364032</v>
      </c>
      <c r="N153">
        <f t="shared" si="30"/>
        <v>1.003968253968254</v>
      </c>
      <c r="O153">
        <f t="shared" si="31"/>
        <v>0.98859336761012773</v>
      </c>
    </row>
    <row r="154" spans="2:15" x14ac:dyDescent="0.3">
      <c r="B154">
        <v>6</v>
      </c>
      <c r="C154">
        <v>36</v>
      </c>
      <c r="D154">
        <v>0.960206</v>
      </c>
      <c r="E154">
        <v>1.2477349990987021</v>
      </c>
      <c r="F154">
        <v>1.0318685382482973</v>
      </c>
      <c r="G154">
        <v>1.0647720101869496</v>
      </c>
      <c r="H154">
        <v>0.93055070913398352</v>
      </c>
      <c r="I154">
        <f t="shared" si="27"/>
        <v>36.416695745196101</v>
      </c>
      <c r="J154">
        <f t="shared" si="25"/>
        <v>36.142857142857146</v>
      </c>
      <c r="K154">
        <f t="shared" si="28"/>
        <v>36</v>
      </c>
      <c r="L154">
        <f t="shared" si="26"/>
        <v>1.0073002397185755</v>
      </c>
      <c r="M154">
        <f t="shared" si="29"/>
        <v>1.0115748818110029</v>
      </c>
      <c r="N154">
        <f t="shared" si="30"/>
        <v>1.003968253968254</v>
      </c>
      <c r="O154">
        <f t="shared" si="31"/>
        <v>1.0490459752579921</v>
      </c>
    </row>
    <row r="155" spans="2:15" x14ac:dyDescent="0.3">
      <c r="B155">
        <v>6</v>
      </c>
      <c r="C155">
        <v>36</v>
      </c>
      <c r="D155">
        <v>0.65179699999999996</v>
      </c>
      <c r="E155">
        <v>0.9628704145939514</v>
      </c>
      <c r="F155">
        <v>0.79628742316860912</v>
      </c>
      <c r="G155">
        <v>1.4240088271899523</v>
      </c>
      <c r="H155">
        <v>0.81854488848555607</v>
      </c>
      <c r="I155">
        <f t="shared" si="27"/>
        <v>37.088730669086665</v>
      </c>
      <c r="J155">
        <f t="shared" si="25"/>
        <v>36.142857142857146</v>
      </c>
      <c r="K155">
        <f t="shared" si="28"/>
        <v>36</v>
      </c>
      <c r="L155">
        <f t="shared" si="26"/>
        <v>0.77732819880745141</v>
      </c>
      <c r="M155">
        <f t="shared" si="29"/>
        <v>1.0302425185857407</v>
      </c>
      <c r="N155">
        <f t="shared" si="30"/>
        <v>1.003968253968254</v>
      </c>
      <c r="O155">
        <f t="shared" si="31"/>
        <v>1.192592477117034</v>
      </c>
    </row>
    <row r="156" spans="2:15" x14ac:dyDescent="0.3">
      <c r="B156">
        <v>6</v>
      </c>
      <c r="C156">
        <v>36</v>
      </c>
      <c r="D156">
        <v>0.88657900000000001</v>
      </c>
      <c r="E156">
        <v>1.2362136591806496</v>
      </c>
      <c r="F156">
        <v>1.0223404668320986</v>
      </c>
      <c r="G156">
        <v>1.1489862846659749</v>
      </c>
      <c r="H156">
        <v>0.86720523031551389</v>
      </c>
      <c r="I156">
        <f t="shared" si="27"/>
        <v>36.796768618106917</v>
      </c>
      <c r="J156">
        <f t="shared" si="25"/>
        <v>36.142857142857146</v>
      </c>
      <c r="K156">
        <f t="shared" si="28"/>
        <v>36</v>
      </c>
      <c r="L156">
        <f t="shared" si="26"/>
        <v>0.9979990271456195</v>
      </c>
      <c r="M156">
        <f t="shared" si="29"/>
        <v>1.022132461614081</v>
      </c>
      <c r="N156">
        <f t="shared" si="30"/>
        <v>1.003968253968254</v>
      </c>
      <c r="O156">
        <f t="shared" si="31"/>
        <v>1.1256741104240227</v>
      </c>
    </row>
    <row r="157" spans="2:15" x14ac:dyDescent="0.3">
      <c r="B157">
        <v>6</v>
      </c>
      <c r="C157">
        <v>36</v>
      </c>
      <c r="D157">
        <v>0.87462700000000004</v>
      </c>
      <c r="E157">
        <v>1.1146302503786556</v>
      </c>
      <c r="F157">
        <v>0.92179179711746972</v>
      </c>
      <c r="G157">
        <v>1.2090886670043668</v>
      </c>
      <c r="H157">
        <v>0.94883356820384113</v>
      </c>
      <c r="I157">
        <f t="shared" si="27"/>
        <v>36.306998590776956</v>
      </c>
      <c r="J157">
        <f t="shared" si="25"/>
        <v>36.142857142857146</v>
      </c>
      <c r="K157">
        <f t="shared" si="28"/>
        <v>36</v>
      </c>
      <c r="L157">
        <f t="shared" si="26"/>
        <v>0.89984437337657719</v>
      </c>
      <c r="M157">
        <f t="shared" si="29"/>
        <v>1.0085277386326932</v>
      </c>
      <c r="N157">
        <f t="shared" si="30"/>
        <v>1.003968253968254</v>
      </c>
      <c r="O157">
        <f t="shared" si="31"/>
        <v>1.0288321460194771</v>
      </c>
    </row>
    <row r="158" spans="2:15" x14ac:dyDescent="0.3">
      <c r="B158">
        <v>6</v>
      </c>
      <c r="C158">
        <v>35</v>
      </c>
      <c r="D158">
        <v>0.80749000000000004</v>
      </c>
      <c r="E158">
        <v>1.0435916413001309</v>
      </c>
      <c r="F158">
        <v>0.86304334030412411</v>
      </c>
      <c r="G158">
        <v>1.5410244978310783</v>
      </c>
      <c r="H158">
        <v>0.93563088003836758</v>
      </c>
      <c r="I158">
        <f t="shared" si="27"/>
        <v>36.386214719769796</v>
      </c>
      <c r="J158">
        <f t="shared" si="25"/>
        <v>36.142857142857146</v>
      </c>
      <c r="K158">
        <f t="shared" si="28"/>
        <v>36</v>
      </c>
      <c r="L158">
        <f t="shared" si="26"/>
        <v>0.84249468934450167</v>
      </c>
      <c r="M158">
        <f t="shared" si="29"/>
        <v>1.0396061348505656</v>
      </c>
      <c r="N158">
        <f t="shared" si="30"/>
        <v>1.03265306122449</v>
      </c>
      <c r="O158">
        <f t="shared" si="31"/>
        <v>1.0433499973306191</v>
      </c>
    </row>
    <row r="159" spans="2:15" x14ac:dyDescent="0.3">
      <c r="B159">
        <v>6</v>
      </c>
      <c r="C159">
        <v>36</v>
      </c>
      <c r="D159">
        <v>0.91084100000000001</v>
      </c>
      <c r="E159">
        <v>1.1322756417654534</v>
      </c>
      <c r="F159">
        <v>0.93638441833132202</v>
      </c>
      <c r="G159">
        <v>1.1939403028756514</v>
      </c>
      <c r="H159">
        <v>0.97272122663377769</v>
      </c>
      <c r="I159">
        <f t="shared" si="27"/>
        <v>36.163672640197333</v>
      </c>
      <c r="J159">
        <f t="shared" si="25"/>
        <v>36.142857142857146</v>
      </c>
      <c r="K159">
        <f t="shared" si="28"/>
        <v>36</v>
      </c>
      <c r="L159">
        <f t="shared" si="26"/>
        <v>0.91408955122819491</v>
      </c>
      <c r="M159">
        <f t="shared" si="29"/>
        <v>1.0045464622277036</v>
      </c>
      <c r="N159">
        <f t="shared" si="30"/>
        <v>1.003968253968254</v>
      </c>
      <c r="O159">
        <f t="shared" si="31"/>
        <v>1.0035665404040826</v>
      </c>
    </row>
    <row r="160" spans="2:15" x14ac:dyDescent="0.3">
      <c r="B160">
        <v>6</v>
      </c>
      <c r="C160">
        <v>36</v>
      </c>
      <c r="D160">
        <v>0.91354199999999997</v>
      </c>
      <c r="E160">
        <v>1.1213680251574814</v>
      </c>
      <c r="F160">
        <v>0.92736389200708558</v>
      </c>
      <c r="G160">
        <v>1.0636837636966072</v>
      </c>
      <c r="H160">
        <v>0.98509550336581364</v>
      </c>
      <c r="I160">
        <f t="shared" si="27"/>
        <v>36.089426979805118</v>
      </c>
      <c r="J160">
        <f t="shared" si="25"/>
        <v>36.142857142857146</v>
      </c>
      <c r="K160">
        <f t="shared" si="28"/>
        <v>36</v>
      </c>
      <c r="L160">
        <f t="shared" si="26"/>
        <v>0.90528379934024972</v>
      </c>
      <c r="M160">
        <f t="shared" si="29"/>
        <v>1.0024840827723644</v>
      </c>
      <c r="N160">
        <f t="shared" si="30"/>
        <v>1.003968253968254</v>
      </c>
      <c r="O160">
        <f t="shared" si="31"/>
        <v>0.99096023974841851</v>
      </c>
    </row>
    <row r="161" spans="2:15" x14ac:dyDescent="0.3">
      <c r="B161">
        <v>6</v>
      </c>
      <c r="C161">
        <v>36</v>
      </c>
      <c r="D161">
        <v>0.97725499999999998</v>
      </c>
      <c r="E161">
        <v>1.1937936402215978</v>
      </c>
      <c r="F161">
        <v>0.98725939353740066</v>
      </c>
      <c r="G161">
        <v>1.1041254617942939</v>
      </c>
      <c r="H161">
        <v>0.98986649952090666</v>
      </c>
      <c r="I161">
        <f t="shared" si="27"/>
        <v>36.060801002874562</v>
      </c>
      <c r="J161">
        <f t="shared" si="25"/>
        <v>36.142857142857146</v>
      </c>
      <c r="K161">
        <f t="shared" si="28"/>
        <v>36</v>
      </c>
      <c r="L161">
        <f t="shared" si="26"/>
        <v>0.96375321750079546</v>
      </c>
      <c r="M161">
        <f t="shared" si="29"/>
        <v>1.0016889167465157</v>
      </c>
      <c r="N161">
        <f t="shared" si="30"/>
        <v>1.003968253968254</v>
      </c>
      <c r="O161">
        <f t="shared" si="31"/>
        <v>0.98618397194263063</v>
      </c>
    </row>
    <row r="162" spans="2:15" x14ac:dyDescent="0.3">
      <c r="B162">
        <v>6</v>
      </c>
      <c r="C162">
        <v>37</v>
      </c>
      <c r="D162">
        <v>0.96843599999999996</v>
      </c>
      <c r="E162">
        <v>1.2710436547857453</v>
      </c>
      <c r="F162">
        <v>1.0511446413388539</v>
      </c>
      <c r="G162">
        <v>1.0129864828043662</v>
      </c>
      <c r="H162">
        <v>0.92131564193343829</v>
      </c>
      <c r="I162">
        <f t="shared" si="27"/>
        <v>36.472106148399369</v>
      </c>
      <c r="J162">
        <f t="shared" si="25"/>
        <v>36.142857142857146</v>
      </c>
      <c r="K162">
        <f t="shared" si="28"/>
        <v>36</v>
      </c>
      <c r="L162">
        <f t="shared" si="26"/>
        <v>1.0261173879736425</v>
      </c>
      <c r="M162">
        <f t="shared" si="29"/>
        <v>0.98573259860538831</v>
      </c>
      <c r="N162">
        <f t="shared" si="30"/>
        <v>0.97683397683397688</v>
      </c>
      <c r="O162">
        <f t="shared" si="31"/>
        <v>1.059561383481864</v>
      </c>
    </row>
    <row r="163" spans="2:15" x14ac:dyDescent="0.3">
      <c r="B163">
        <v>6</v>
      </c>
      <c r="C163">
        <v>36</v>
      </c>
      <c r="D163">
        <v>0.87807100000000005</v>
      </c>
      <c r="E163">
        <v>1.2163624646143851</v>
      </c>
      <c r="F163">
        <v>1.0059236610725661</v>
      </c>
      <c r="G163">
        <v>1.1993936285589475</v>
      </c>
      <c r="H163">
        <v>0.87290023485853474</v>
      </c>
      <c r="I163">
        <f t="shared" si="27"/>
        <v>36.762598590848789</v>
      </c>
      <c r="J163">
        <f t="shared" ref="J163:J198" si="32">6*B163+(6-B163)*G163+AE$5</f>
        <v>36.142857142857146</v>
      </c>
      <c r="K163">
        <f t="shared" si="28"/>
        <v>36</v>
      </c>
      <c r="L163">
        <f t="shared" ref="L163:L198" si="33">F163*(1-AE$5/B163)</f>
        <v>0.98197309771369501</v>
      </c>
      <c r="M163">
        <f t="shared" si="29"/>
        <v>1.0211832941902441</v>
      </c>
      <c r="N163">
        <f t="shared" si="30"/>
        <v>1.003968253968254</v>
      </c>
      <c r="O163">
        <f t="shared" si="31"/>
        <v>1.1183299502132458</v>
      </c>
    </row>
    <row r="164" spans="2:15" x14ac:dyDescent="0.3">
      <c r="B164">
        <v>6</v>
      </c>
      <c r="C164">
        <v>36</v>
      </c>
      <c r="D164">
        <v>1.038089</v>
      </c>
      <c r="E164">
        <v>1.279437810948483</v>
      </c>
      <c r="F164">
        <v>1.0580865526066543</v>
      </c>
      <c r="G164">
        <v>1.0839837017036533</v>
      </c>
      <c r="H164">
        <v>0.98110026768850889</v>
      </c>
      <c r="I164">
        <f t="shared" si="27"/>
        <v>36.113398393868948</v>
      </c>
      <c r="J164">
        <f t="shared" si="32"/>
        <v>36.142857142857146</v>
      </c>
      <c r="K164">
        <f t="shared" si="28"/>
        <v>36</v>
      </c>
      <c r="L164">
        <f t="shared" si="33"/>
        <v>1.0328940156398287</v>
      </c>
      <c r="M164">
        <f t="shared" si="29"/>
        <v>1.0031499553852485</v>
      </c>
      <c r="N164">
        <f t="shared" si="30"/>
        <v>1.003968253968254</v>
      </c>
      <c r="O164">
        <f t="shared" si="31"/>
        <v>0.99499562719557644</v>
      </c>
    </row>
    <row r="165" spans="2:15" x14ac:dyDescent="0.3">
      <c r="B165">
        <v>6</v>
      </c>
      <c r="C165">
        <v>37</v>
      </c>
      <c r="D165">
        <v>1.0147600000000001</v>
      </c>
      <c r="E165">
        <v>1.3544840575143759</v>
      </c>
      <c r="F165">
        <v>1.120149298943742</v>
      </c>
      <c r="G165">
        <v>1.1442782033317842</v>
      </c>
      <c r="H165">
        <v>0.90591495344136708</v>
      </c>
      <c r="I165">
        <f t="shared" si="27"/>
        <v>36.564510279351801</v>
      </c>
      <c r="J165">
        <f t="shared" si="32"/>
        <v>36.142857142857146</v>
      </c>
      <c r="K165">
        <f t="shared" si="28"/>
        <v>36</v>
      </c>
      <c r="L165">
        <f t="shared" si="33"/>
        <v>1.0934790775403191</v>
      </c>
      <c r="M165">
        <f t="shared" si="29"/>
        <v>0.98823000755004864</v>
      </c>
      <c r="N165">
        <f t="shared" si="30"/>
        <v>0.97683397683397688</v>
      </c>
      <c r="O165">
        <f t="shared" si="31"/>
        <v>1.0775740840595993</v>
      </c>
    </row>
    <row r="166" spans="2:15" x14ac:dyDescent="0.3">
      <c r="B166">
        <v>6</v>
      </c>
      <c r="C166">
        <v>36</v>
      </c>
      <c r="D166">
        <v>0.98651800000000001</v>
      </c>
      <c r="E166">
        <v>1.2578192883091432</v>
      </c>
      <c r="F166">
        <v>1.0402081782955568</v>
      </c>
      <c r="G166">
        <v>1.4322918508803768</v>
      </c>
      <c r="H166">
        <v>0.94838516037863563</v>
      </c>
      <c r="I166">
        <f t="shared" si="27"/>
        <v>36.309689037728184</v>
      </c>
      <c r="J166">
        <f t="shared" si="32"/>
        <v>36.142857142857146</v>
      </c>
      <c r="K166">
        <f t="shared" si="28"/>
        <v>36</v>
      </c>
      <c r="L166">
        <f t="shared" si="33"/>
        <v>1.0154413169075669</v>
      </c>
      <c r="M166">
        <f t="shared" si="29"/>
        <v>1.0086024732702272</v>
      </c>
      <c r="N166">
        <f t="shared" si="30"/>
        <v>1.003968253968254</v>
      </c>
      <c r="O166">
        <f t="shared" si="31"/>
        <v>1.0293185901398321</v>
      </c>
    </row>
    <row r="167" spans="2:15" x14ac:dyDescent="0.3">
      <c r="B167">
        <v>6</v>
      </c>
      <c r="C167">
        <v>36</v>
      </c>
      <c r="D167">
        <v>0.77603500000000003</v>
      </c>
      <c r="E167">
        <v>1.0795461351241209</v>
      </c>
      <c r="F167">
        <v>0.89277746735226926</v>
      </c>
      <c r="G167">
        <v>1.1245676630895398</v>
      </c>
      <c r="H167">
        <v>0.86923676770372005</v>
      </c>
      <c r="I167">
        <f t="shared" si="27"/>
        <v>36.784579393777676</v>
      </c>
      <c r="J167">
        <f t="shared" si="32"/>
        <v>36.142857142857146</v>
      </c>
      <c r="K167">
        <f t="shared" si="28"/>
        <v>36</v>
      </c>
      <c r="L167">
        <f t="shared" si="33"/>
        <v>0.87152086098673864</v>
      </c>
      <c r="M167">
        <f t="shared" si="29"/>
        <v>1.02179387204938</v>
      </c>
      <c r="N167">
        <f t="shared" si="30"/>
        <v>1.003968253968254</v>
      </c>
      <c r="O167">
        <f t="shared" si="31"/>
        <v>1.1230432403006805</v>
      </c>
    </row>
    <row r="168" spans="2:15" x14ac:dyDescent="0.3">
      <c r="B168">
        <v>6</v>
      </c>
      <c r="C168">
        <v>35</v>
      </c>
      <c r="D168">
        <v>0.76738099999999998</v>
      </c>
      <c r="E168">
        <v>0.94472650624821641</v>
      </c>
      <c r="F168">
        <v>0.78128253174827678</v>
      </c>
      <c r="G168">
        <v>1.3363790847441119</v>
      </c>
      <c r="H168">
        <v>0.98220678028322317</v>
      </c>
      <c r="I168">
        <f t="shared" si="27"/>
        <v>36.106759318300661</v>
      </c>
      <c r="J168">
        <f t="shared" si="32"/>
        <v>36.142857142857146</v>
      </c>
      <c r="K168">
        <f t="shared" si="28"/>
        <v>36</v>
      </c>
      <c r="L168">
        <f t="shared" si="33"/>
        <v>0.76268056670665074</v>
      </c>
      <c r="M168">
        <f t="shared" si="29"/>
        <v>1.0316216948085903</v>
      </c>
      <c r="N168">
        <f t="shared" si="30"/>
        <v>1.03265306122449</v>
      </c>
      <c r="O168">
        <f t="shared" si="31"/>
        <v>0.99387470722711502</v>
      </c>
    </row>
    <row r="169" spans="2:15" x14ac:dyDescent="0.3">
      <c r="B169">
        <v>6</v>
      </c>
      <c r="C169">
        <v>36</v>
      </c>
      <c r="D169">
        <v>0.74757499999999999</v>
      </c>
      <c r="E169">
        <v>0.92863117262209771</v>
      </c>
      <c r="F169">
        <v>0.76797179798397697</v>
      </c>
      <c r="G169">
        <v>1.1923867944953901</v>
      </c>
      <c r="H169">
        <v>0.97344069399746036</v>
      </c>
      <c r="I169">
        <f t="shared" si="27"/>
        <v>36.159355836015237</v>
      </c>
      <c r="J169">
        <f t="shared" si="32"/>
        <v>36.142857142857146</v>
      </c>
      <c r="K169">
        <f t="shared" si="28"/>
        <v>36</v>
      </c>
      <c r="L169">
        <f t="shared" si="33"/>
        <v>0.7496867551748343</v>
      </c>
      <c r="M169">
        <f t="shared" si="29"/>
        <v>1.0044265510004233</v>
      </c>
      <c r="N169">
        <f t="shared" si="30"/>
        <v>1.003968253968254</v>
      </c>
      <c r="O169">
        <f t="shared" si="31"/>
        <v>1.002824807109433</v>
      </c>
    </row>
    <row r="170" spans="2:15" x14ac:dyDescent="0.3">
      <c r="B170">
        <v>6</v>
      </c>
      <c r="C170">
        <v>37</v>
      </c>
      <c r="D170">
        <v>1.027164</v>
      </c>
      <c r="E170">
        <v>1.279027402509034</v>
      </c>
      <c r="F170">
        <v>1.0577471475592641</v>
      </c>
      <c r="G170">
        <v>1.2682137941770217</v>
      </c>
      <c r="H170">
        <v>0.97108652324912026</v>
      </c>
      <c r="I170">
        <f t="shared" si="27"/>
        <v>36.173480860505279</v>
      </c>
      <c r="J170">
        <f t="shared" si="32"/>
        <v>36.142857142857146</v>
      </c>
      <c r="K170">
        <f t="shared" si="28"/>
        <v>36</v>
      </c>
      <c r="L170">
        <f t="shared" si="33"/>
        <v>1.0325626916649955</v>
      </c>
      <c r="M170">
        <f t="shared" si="29"/>
        <v>0.97766164487852103</v>
      </c>
      <c r="N170">
        <f t="shared" si="30"/>
        <v>0.97683397683397688</v>
      </c>
      <c r="O170">
        <f t="shared" si="31"/>
        <v>1.0052559198579736</v>
      </c>
    </row>
    <row r="171" spans="2:15" x14ac:dyDescent="0.3">
      <c r="B171">
        <v>6</v>
      </c>
      <c r="C171">
        <v>37</v>
      </c>
      <c r="D171">
        <v>0.88669100000000001</v>
      </c>
      <c r="E171">
        <v>1.0905358590520171</v>
      </c>
      <c r="F171">
        <v>0.90186589588350563</v>
      </c>
      <c r="G171">
        <v>1.2784687109161124</v>
      </c>
      <c r="H171">
        <v>0.98317388876464873</v>
      </c>
      <c r="I171">
        <f t="shared" si="27"/>
        <v>36.100956667412106</v>
      </c>
      <c r="J171">
        <f t="shared" si="32"/>
        <v>36.142857142857146</v>
      </c>
      <c r="K171">
        <f t="shared" si="28"/>
        <v>36</v>
      </c>
      <c r="L171">
        <f t="shared" si="33"/>
        <v>0.88039289836246937</v>
      </c>
      <c r="M171">
        <f t="shared" si="29"/>
        <v>0.97570153155167849</v>
      </c>
      <c r="N171">
        <f t="shared" si="30"/>
        <v>0.97683397683397688</v>
      </c>
      <c r="O171">
        <f t="shared" si="31"/>
        <v>0.9928970727823665</v>
      </c>
    </row>
    <row r="172" spans="2:15" x14ac:dyDescent="0.3">
      <c r="B172">
        <v>6</v>
      </c>
      <c r="C172">
        <v>37</v>
      </c>
      <c r="D172">
        <v>0.81825700000000001</v>
      </c>
      <c r="E172">
        <v>1.1192270686325354</v>
      </c>
      <c r="F172">
        <v>0.9255933352130189</v>
      </c>
      <c r="G172">
        <v>1.4096922074367353</v>
      </c>
      <c r="H172">
        <v>0.88403510361457371</v>
      </c>
      <c r="I172">
        <f t="shared" si="27"/>
        <v>36.695789378312554</v>
      </c>
      <c r="J172">
        <f t="shared" si="32"/>
        <v>36.142857142857146</v>
      </c>
      <c r="K172">
        <f t="shared" si="28"/>
        <v>36</v>
      </c>
      <c r="L172">
        <f t="shared" si="33"/>
        <v>0.90355539866032752</v>
      </c>
      <c r="M172">
        <f t="shared" si="29"/>
        <v>0.99177809130574468</v>
      </c>
      <c r="N172">
        <f t="shared" si="30"/>
        <v>0.97683397683397688</v>
      </c>
      <c r="O172">
        <f t="shared" si="31"/>
        <v>1.1042440194954977</v>
      </c>
    </row>
    <row r="173" spans="2:15" x14ac:dyDescent="0.3">
      <c r="B173">
        <v>6</v>
      </c>
      <c r="C173">
        <v>37</v>
      </c>
      <c r="D173">
        <v>0.891235</v>
      </c>
      <c r="E173">
        <v>1.3371028738200201</v>
      </c>
      <c r="F173">
        <v>1.1057751757327432</v>
      </c>
      <c r="G173">
        <v>1.3087585571863531</v>
      </c>
      <c r="H173">
        <v>0.80598210156908445</v>
      </c>
      <c r="I173">
        <f t="shared" si="27"/>
        <v>37.164107390585492</v>
      </c>
      <c r="J173">
        <f t="shared" si="32"/>
        <v>36.142857142857146</v>
      </c>
      <c r="K173">
        <f t="shared" si="28"/>
        <v>36</v>
      </c>
      <c r="L173">
        <f t="shared" si="33"/>
        <v>1.0794471953581535</v>
      </c>
      <c r="M173">
        <f t="shared" si="29"/>
        <v>1.0044353348806889</v>
      </c>
      <c r="N173">
        <f t="shared" si="30"/>
        <v>0.97683397683397688</v>
      </c>
      <c r="O173">
        <f t="shared" si="31"/>
        <v>1.2111813330470118</v>
      </c>
    </row>
    <row r="174" spans="2:15" x14ac:dyDescent="0.3">
      <c r="B174">
        <v>6</v>
      </c>
      <c r="C174">
        <v>36</v>
      </c>
      <c r="D174">
        <v>1.032559</v>
      </c>
      <c r="E174">
        <v>1.3184036606380793</v>
      </c>
      <c r="F174">
        <v>1.0903110509094593</v>
      </c>
      <c r="G174">
        <v>1.2320425119819391</v>
      </c>
      <c r="H174">
        <v>0.94703158253666542</v>
      </c>
      <c r="I174">
        <f t="shared" si="27"/>
        <v>36.317810504780006</v>
      </c>
      <c r="J174">
        <f t="shared" si="32"/>
        <v>36.142857142857146</v>
      </c>
      <c r="K174">
        <f t="shared" si="28"/>
        <v>36</v>
      </c>
      <c r="L174">
        <f t="shared" si="33"/>
        <v>1.064351263983043</v>
      </c>
      <c r="M174">
        <f t="shared" si="29"/>
        <v>1.0088280695772225</v>
      </c>
      <c r="N174">
        <f t="shared" si="30"/>
        <v>1.003968253968254</v>
      </c>
      <c r="O174">
        <f t="shared" si="31"/>
        <v>1.0307897795506533</v>
      </c>
    </row>
    <row r="175" spans="2:15" x14ac:dyDescent="0.3">
      <c r="B175">
        <v>6</v>
      </c>
      <c r="C175">
        <v>36</v>
      </c>
      <c r="D175">
        <v>0.79029899999999997</v>
      </c>
      <c r="E175">
        <v>1.0125918723090965</v>
      </c>
      <c r="F175">
        <v>0.83740673770988772</v>
      </c>
      <c r="G175">
        <v>1.0152125906163143</v>
      </c>
      <c r="H175">
        <v>0.94374569060822655</v>
      </c>
      <c r="I175">
        <f t="shared" si="27"/>
        <v>36.337525856350638</v>
      </c>
      <c r="J175">
        <f t="shared" si="32"/>
        <v>36.142857142857146</v>
      </c>
      <c r="K175">
        <f t="shared" si="28"/>
        <v>36</v>
      </c>
      <c r="L175">
        <f t="shared" si="33"/>
        <v>0.81746848205012812</v>
      </c>
      <c r="M175">
        <f t="shared" si="29"/>
        <v>1.0093757182319623</v>
      </c>
      <c r="N175">
        <f t="shared" si="30"/>
        <v>1.003968253968254</v>
      </c>
      <c r="O175">
        <f t="shared" si="31"/>
        <v>1.0343787377310716</v>
      </c>
    </row>
    <row r="176" spans="2:15" x14ac:dyDescent="0.3">
      <c r="B176">
        <v>6</v>
      </c>
      <c r="C176">
        <v>36</v>
      </c>
      <c r="D176">
        <v>0.71936</v>
      </c>
      <c r="E176">
        <v>0.90784554464314215</v>
      </c>
      <c r="F176">
        <v>0.75078222201254807</v>
      </c>
      <c r="G176">
        <v>1.2596550573672569</v>
      </c>
      <c r="H176">
        <v>0.95814735473048684</v>
      </c>
      <c r="I176">
        <f t="shared" si="27"/>
        <v>36.251115871617081</v>
      </c>
      <c r="J176">
        <f t="shared" si="32"/>
        <v>36.142857142857146</v>
      </c>
      <c r="K176">
        <f t="shared" si="28"/>
        <v>36</v>
      </c>
      <c r="L176">
        <f t="shared" si="33"/>
        <v>0.73290645482177275</v>
      </c>
      <c r="M176">
        <f t="shared" si="29"/>
        <v>1.0069754408782523</v>
      </c>
      <c r="N176">
        <f t="shared" si="30"/>
        <v>1.003968253968254</v>
      </c>
      <c r="O176">
        <f t="shared" si="31"/>
        <v>1.0188312594831137</v>
      </c>
    </row>
    <row r="177" spans="2:15" x14ac:dyDescent="0.3">
      <c r="B177">
        <v>6</v>
      </c>
      <c r="C177">
        <v>36</v>
      </c>
      <c r="D177">
        <v>0.76832500000000004</v>
      </c>
      <c r="E177">
        <v>1.0859345159726999</v>
      </c>
      <c r="F177">
        <v>0.89806061578744056</v>
      </c>
      <c r="G177">
        <v>1.2786921978547832</v>
      </c>
      <c r="H177">
        <v>0.85553801880768898</v>
      </c>
      <c r="I177">
        <f t="shared" si="27"/>
        <v>36.866771887153867</v>
      </c>
      <c r="J177">
        <f t="shared" si="32"/>
        <v>36.142857142857146</v>
      </c>
      <c r="K177">
        <f t="shared" si="28"/>
        <v>36</v>
      </c>
      <c r="L177">
        <f t="shared" si="33"/>
        <v>0.87667822017345343</v>
      </c>
      <c r="M177">
        <f t="shared" si="29"/>
        <v>1.0240769968653851</v>
      </c>
      <c r="N177">
        <f t="shared" si="30"/>
        <v>1.003968253968254</v>
      </c>
      <c r="O177">
        <f t="shared" si="31"/>
        <v>1.1410252434496513</v>
      </c>
    </row>
    <row r="178" spans="2:15" x14ac:dyDescent="0.3">
      <c r="B178">
        <v>6</v>
      </c>
      <c r="C178">
        <v>36</v>
      </c>
      <c r="D178">
        <v>0.91448499999999999</v>
      </c>
      <c r="E178">
        <v>1.1705310341937269</v>
      </c>
      <c r="F178">
        <v>0.96802137320843284</v>
      </c>
      <c r="G178">
        <v>1.4133121640855608</v>
      </c>
      <c r="H178">
        <v>0.9446950504501872</v>
      </c>
      <c r="I178">
        <f t="shared" si="27"/>
        <v>36.331829697298879</v>
      </c>
      <c r="J178">
        <f t="shared" si="32"/>
        <v>36.142857142857146</v>
      </c>
      <c r="K178">
        <f t="shared" si="28"/>
        <v>36</v>
      </c>
      <c r="L178">
        <f t="shared" si="33"/>
        <v>0.94497324527489823</v>
      </c>
      <c r="M178">
        <f t="shared" si="29"/>
        <v>1.0092174915916354</v>
      </c>
      <c r="N178">
        <f t="shared" si="30"/>
        <v>1.003968253968254</v>
      </c>
      <c r="O178">
        <f t="shared" si="31"/>
        <v>1.0333392513544764</v>
      </c>
    </row>
    <row r="179" spans="2:15" x14ac:dyDescent="0.3">
      <c r="B179">
        <v>6</v>
      </c>
      <c r="C179">
        <v>36</v>
      </c>
      <c r="D179">
        <v>0.96165999999999996</v>
      </c>
      <c r="E179">
        <v>1.2477262300066594</v>
      </c>
      <c r="F179">
        <v>1.0318612862675527</v>
      </c>
      <c r="G179">
        <v>1.2952176029052846</v>
      </c>
      <c r="H179">
        <v>0.9319663532280732</v>
      </c>
      <c r="I179">
        <f t="shared" si="27"/>
        <v>36.408201880631559</v>
      </c>
      <c r="J179">
        <f t="shared" si="32"/>
        <v>36.142857142857146</v>
      </c>
      <c r="K179">
        <f t="shared" si="28"/>
        <v>36</v>
      </c>
      <c r="L179">
        <f t="shared" si="33"/>
        <v>1.0072931604040392</v>
      </c>
      <c r="M179">
        <f t="shared" si="29"/>
        <v>1.0113389411286544</v>
      </c>
      <c r="N179">
        <f t="shared" si="30"/>
        <v>1.003968253968254</v>
      </c>
      <c r="O179">
        <f t="shared" si="31"/>
        <v>1.0474524888256131</v>
      </c>
    </row>
    <row r="180" spans="2:15" x14ac:dyDescent="0.3">
      <c r="B180">
        <v>6</v>
      </c>
      <c r="C180">
        <v>36</v>
      </c>
      <c r="D180">
        <v>1.0101500000000001</v>
      </c>
      <c r="E180">
        <v>1.4446486978926156</v>
      </c>
      <c r="F180">
        <v>1.1947148563224992</v>
      </c>
      <c r="G180">
        <v>1.2925068016649912</v>
      </c>
      <c r="H180">
        <v>0.84551555934391265</v>
      </c>
      <c r="I180">
        <f t="shared" si="27"/>
        <v>36.926906643936526</v>
      </c>
      <c r="J180">
        <f t="shared" si="32"/>
        <v>36.142857142857146</v>
      </c>
      <c r="K180">
        <f t="shared" si="28"/>
        <v>36</v>
      </c>
      <c r="L180">
        <f t="shared" si="33"/>
        <v>1.1662692645052963</v>
      </c>
      <c r="M180">
        <f t="shared" si="29"/>
        <v>1.0257474067760146</v>
      </c>
      <c r="N180">
        <f t="shared" si="30"/>
        <v>1.003968253968254</v>
      </c>
      <c r="O180">
        <f t="shared" si="31"/>
        <v>1.1545505761572996</v>
      </c>
    </row>
    <row r="181" spans="2:15" x14ac:dyDescent="0.3">
      <c r="B181">
        <v>6</v>
      </c>
      <c r="C181">
        <v>37</v>
      </c>
      <c r="D181">
        <v>0.95405499999999999</v>
      </c>
      <c r="E181">
        <v>1.4230255614725746</v>
      </c>
      <c r="F181">
        <v>1.1768326664454749</v>
      </c>
      <c r="G181">
        <v>1.1617671575971604</v>
      </c>
      <c r="H181">
        <v>0.81069724456378633</v>
      </c>
      <c r="I181">
        <f t="shared" si="27"/>
        <v>37.135816532617284</v>
      </c>
      <c r="J181">
        <f t="shared" si="32"/>
        <v>36.142857142857146</v>
      </c>
      <c r="K181">
        <f t="shared" si="28"/>
        <v>36</v>
      </c>
      <c r="L181">
        <f t="shared" si="33"/>
        <v>1.1488128410539153</v>
      </c>
      <c r="M181">
        <f t="shared" si="29"/>
        <v>1.0036707170977643</v>
      </c>
      <c r="N181">
        <f t="shared" si="30"/>
        <v>0.97683397683397688</v>
      </c>
      <c r="O181">
        <f t="shared" si="31"/>
        <v>1.2041369114505089</v>
      </c>
    </row>
    <row r="182" spans="2:15" x14ac:dyDescent="0.3">
      <c r="B182">
        <v>6</v>
      </c>
      <c r="C182">
        <v>36</v>
      </c>
      <c r="D182">
        <v>1.033317</v>
      </c>
      <c r="E182">
        <v>1.3166094004899975</v>
      </c>
      <c r="F182">
        <v>1.0888272097111473</v>
      </c>
      <c r="G182">
        <v>1.0922252999253839</v>
      </c>
      <c r="H182">
        <v>0.94901834816759079</v>
      </c>
      <c r="I182">
        <f t="shared" si="27"/>
        <v>36.305889910994452</v>
      </c>
      <c r="J182">
        <f t="shared" si="32"/>
        <v>36.142857142857146</v>
      </c>
      <c r="K182">
        <f t="shared" si="28"/>
        <v>36</v>
      </c>
      <c r="L182">
        <f t="shared" si="33"/>
        <v>1.062902752337072</v>
      </c>
      <c r="M182">
        <f t="shared" si="29"/>
        <v>1.0084969419720682</v>
      </c>
      <c r="N182">
        <f t="shared" si="30"/>
        <v>1.003968253968254</v>
      </c>
      <c r="O182">
        <f t="shared" si="31"/>
        <v>1.0286318257969935</v>
      </c>
    </row>
    <row r="183" spans="2:15" x14ac:dyDescent="0.3">
      <c r="B183">
        <v>6</v>
      </c>
      <c r="C183">
        <v>36</v>
      </c>
      <c r="D183">
        <v>0.95791400000000004</v>
      </c>
      <c r="E183">
        <v>1.2013640658068674</v>
      </c>
      <c r="F183">
        <v>0.9935200851010999</v>
      </c>
      <c r="G183">
        <v>1.0729287059575521</v>
      </c>
      <c r="H183">
        <v>0.96416168567193428</v>
      </c>
      <c r="I183">
        <f t="shared" si="27"/>
        <v>36.215029885968391</v>
      </c>
      <c r="J183">
        <f t="shared" si="32"/>
        <v>36.142857142857146</v>
      </c>
      <c r="K183">
        <f t="shared" si="28"/>
        <v>36</v>
      </c>
      <c r="L183">
        <f t="shared" si="33"/>
        <v>0.96986484497964465</v>
      </c>
      <c r="M183">
        <f t="shared" si="29"/>
        <v>1.0059730523880108</v>
      </c>
      <c r="N183">
        <f t="shared" si="30"/>
        <v>1.003968253968254</v>
      </c>
      <c r="O183">
        <f t="shared" si="31"/>
        <v>1.0124759059577839</v>
      </c>
    </row>
    <row r="184" spans="2:15" x14ac:dyDescent="0.3">
      <c r="B184">
        <v>6</v>
      </c>
      <c r="C184">
        <v>35</v>
      </c>
      <c r="D184">
        <v>0.72470800000000002</v>
      </c>
      <c r="E184">
        <v>1.3239401830872199</v>
      </c>
      <c r="F184">
        <v>1.0948897181190029</v>
      </c>
      <c r="G184">
        <v>1.4646504511615588</v>
      </c>
      <c r="H184">
        <v>0.66190045262735031</v>
      </c>
      <c r="I184">
        <f t="shared" si="27"/>
        <v>38.0285972842359</v>
      </c>
      <c r="J184">
        <f t="shared" si="32"/>
        <v>36.142857142857146</v>
      </c>
      <c r="K184">
        <f t="shared" si="28"/>
        <v>36</v>
      </c>
      <c r="L184">
        <f t="shared" si="33"/>
        <v>1.0688209153066452</v>
      </c>
      <c r="M184">
        <f t="shared" si="29"/>
        <v>1.0865313509781687</v>
      </c>
      <c r="N184">
        <f t="shared" si="30"/>
        <v>1.03265306122449</v>
      </c>
      <c r="O184">
        <f t="shared" si="31"/>
        <v>1.4748297456446531</v>
      </c>
    </row>
    <row r="185" spans="2:15" x14ac:dyDescent="0.3">
      <c r="B185">
        <v>7</v>
      </c>
      <c r="C185">
        <v>42</v>
      </c>
      <c r="D185">
        <v>0.86192199999999997</v>
      </c>
      <c r="E185">
        <v>1.0510521337548291</v>
      </c>
      <c r="F185">
        <v>0.91549417277574141</v>
      </c>
      <c r="G185">
        <v>1.2619258340844546</v>
      </c>
      <c r="H185">
        <v>0.9414827812466432</v>
      </c>
      <c r="I185">
        <f t="shared" si="27"/>
        <v>41.147694697189046</v>
      </c>
      <c r="J185">
        <f t="shared" si="32"/>
        <v>40.880931308772695</v>
      </c>
      <c r="K185">
        <f t="shared" si="28"/>
        <v>49</v>
      </c>
      <c r="L185">
        <f t="shared" si="33"/>
        <v>0.89681061822929731</v>
      </c>
      <c r="M185">
        <f t="shared" si="29"/>
        <v>0.97970701659973913</v>
      </c>
      <c r="N185">
        <f t="shared" si="30"/>
        <v>0.97335550735173082</v>
      </c>
      <c r="O185">
        <f t="shared" si="31"/>
        <v>1.0404776977839032</v>
      </c>
    </row>
    <row r="186" spans="2:15" x14ac:dyDescent="0.3">
      <c r="B186">
        <v>7</v>
      </c>
      <c r="C186">
        <v>42</v>
      </c>
      <c r="D186">
        <v>1.0009570000000001</v>
      </c>
      <c r="E186">
        <v>1.2688042833489175</v>
      </c>
      <c r="F186">
        <v>1.1051620471471191</v>
      </c>
      <c r="G186">
        <v>1.2186449672432855</v>
      </c>
      <c r="H186">
        <v>0.9057106173559657</v>
      </c>
      <c r="I186">
        <f t="shared" si="27"/>
        <v>41.441380711264955</v>
      </c>
      <c r="J186">
        <f t="shared" si="32"/>
        <v>40.92421217561386</v>
      </c>
      <c r="K186">
        <f t="shared" si="28"/>
        <v>49</v>
      </c>
      <c r="L186">
        <f t="shared" si="33"/>
        <v>1.0826077196543202</v>
      </c>
      <c r="M186">
        <f t="shared" si="29"/>
        <v>0.98669954074440369</v>
      </c>
      <c r="N186">
        <f t="shared" si="30"/>
        <v>0.97438600418128241</v>
      </c>
      <c r="O186">
        <f t="shared" si="31"/>
        <v>1.0815726546238451</v>
      </c>
    </row>
    <row r="187" spans="2:15" x14ac:dyDescent="0.3">
      <c r="B187">
        <v>7</v>
      </c>
      <c r="C187">
        <v>42</v>
      </c>
      <c r="D187">
        <v>1.041058</v>
      </c>
      <c r="E187">
        <v>1.3327707092498196</v>
      </c>
      <c r="F187">
        <v>1.1608784938245653</v>
      </c>
      <c r="G187">
        <v>1.0461238167622469</v>
      </c>
      <c r="H187">
        <v>0.89678463813227227</v>
      </c>
      <c r="I187">
        <f t="shared" si="27"/>
        <v>41.676383716311847</v>
      </c>
      <c r="J187">
        <f t="shared" si="32"/>
        <v>41.096733326094899</v>
      </c>
      <c r="K187">
        <f t="shared" si="28"/>
        <v>49</v>
      </c>
      <c r="L187">
        <f t="shared" si="33"/>
        <v>1.1371870959914103</v>
      </c>
      <c r="M187">
        <f t="shared" si="29"/>
        <v>0.99229485038837728</v>
      </c>
      <c r="N187">
        <f t="shared" si="30"/>
        <v>0.97849365062130711</v>
      </c>
      <c r="O187">
        <f t="shared" si="31"/>
        <v>1.0923378870259008</v>
      </c>
    </row>
    <row r="188" spans="2:15" x14ac:dyDescent="0.3">
      <c r="B188">
        <v>7</v>
      </c>
      <c r="C188">
        <v>40</v>
      </c>
      <c r="D188">
        <v>0.89963800000000005</v>
      </c>
      <c r="E188">
        <v>1.1187964615783426</v>
      </c>
      <c r="F188">
        <v>0.97450127182369706</v>
      </c>
      <c r="G188">
        <v>1.1917937327113741</v>
      </c>
      <c r="H188">
        <v>0.92317786134481206</v>
      </c>
      <c r="I188">
        <f t="shared" si="27"/>
        <v>41.345961237874938</v>
      </c>
      <c r="J188">
        <f t="shared" si="32"/>
        <v>40.951063410145771</v>
      </c>
      <c r="K188">
        <f t="shared" si="28"/>
        <v>49</v>
      </c>
      <c r="L188">
        <f t="shared" si="33"/>
        <v>0.95461349076607016</v>
      </c>
      <c r="M188">
        <f t="shared" si="29"/>
        <v>1.0336490309468735</v>
      </c>
      <c r="N188">
        <f t="shared" si="30"/>
        <v>1.0237765852536442</v>
      </c>
      <c r="O188">
        <f t="shared" si="31"/>
        <v>1.0611084578086631</v>
      </c>
    </row>
    <row r="189" spans="2:15" x14ac:dyDescent="0.3">
      <c r="B189">
        <v>7</v>
      </c>
      <c r="C189">
        <v>41</v>
      </c>
      <c r="D189">
        <v>0.81806199999999996</v>
      </c>
      <c r="E189">
        <v>1.0763448863516536</v>
      </c>
      <c r="F189">
        <v>0.93752482841327855</v>
      </c>
      <c r="G189">
        <v>1.6470123674636625</v>
      </c>
      <c r="H189">
        <v>0.87257635766781294</v>
      </c>
      <c r="I189">
        <f t="shared" si="27"/>
        <v>41.244953128861653</v>
      </c>
      <c r="J189">
        <f t="shared" si="32"/>
        <v>40.495844775393486</v>
      </c>
      <c r="K189">
        <f t="shared" si="28"/>
        <v>49</v>
      </c>
      <c r="L189">
        <f t="shared" si="33"/>
        <v>0.91839166864974187</v>
      </c>
      <c r="M189">
        <f t="shared" si="29"/>
        <v>1.0059744665576014</v>
      </c>
      <c r="N189">
        <f t="shared" si="30"/>
        <v>0.98770353110715825</v>
      </c>
      <c r="O189">
        <f t="shared" si="31"/>
        <v>1.1226431109741584</v>
      </c>
    </row>
    <row r="190" spans="2:15" x14ac:dyDescent="0.3">
      <c r="B190">
        <v>7</v>
      </c>
      <c r="C190">
        <v>40</v>
      </c>
      <c r="D190">
        <v>0.93552800000000003</v>
      </c>
      <c r="E190">
        <v>1.1668281885716483</v>
      </c>
      <c r="F190">
        <v>1.0163381748264395</v>
      </c>
      <c r="G190">
        <v>1.1663443241670397</v>
      </c>
      <c r="H190">
        <v>0.92048889156383462</v>
      </c>
      <c r="I190">
        <f t="shared" si="27"/>
        <v>41.390233434886113</v>
      </c>
      <c r="J190">
        <f t="shared" si="32"/>
        <v>40.976512818690104</v>
      </c>
      <c r="K190">
        <f t="shared" si="28"/>
        <v>49</v>
      </c>
      <c r="L190">
        <f t="shared" si="33"/>
        <v>0.99559657942181778</v>
      </c>
      <c r="M190">
        <f t="shared" si="29"/>
        <v>1.0347558358721529</v>
      </c>
      <c r="N190">
        <f t="shared" si="30"/>
        <v>1.0244128204672527</v>
      </c>
      <c r="O190">
        <f t="shared" si="31"/>
        <v>1.06420821121529</v>
      </c>
    </row>
    <row r="191" spans="2:15" x14ac:dyDescent="0.3">
      <c r="B191">
        <v>7</v>
      </c>
      <c r="C191">
        <v>41</v>
      </c>
      <c r="D191">
        <v>0.99325699999999995</v>
      </c>
      <c r="E191">
        <v>1.260578414205795</v>
      </c>
      <c r="F191">
        <v>1.0979970978313882</v>
      </c>
      <c r="G191">
        <v>1.2197638536479138</v>
      </c>
      <c r="H191">
        <v>0.90460803763666009</v>
      </c>
      <c r="I191">
        <f t="shared" si="27"/>
        <v>41.447979882895467</v>
      </c>
      <c r="J191">
        <f t="shared" si="32"/>
        <v>40.923093289209234</v>
      </c>
      <c r="K191">
        <f t="shared" si="28"/>
        <v>49</v>
      </c>
      <c r="L191">
        <f t="shared" si="33"/>
        <v>1.0755889937940124</v>
      </c>
      <c r="M191">
        <f t="shared" si="29"/>
        <v>1.0109263386072065</v>
      </c>
      <c r="N191">
        <f t="shared" si="30"/>
        <v>0.99812422656607891</v>
      </c>
      <c r="O191">
        <f t="shared" si="31"/>
        <v>1.0828909273169105</v>
      </c>
    </row>
    <row r="192" spans="2:15" x14ac:dyDescent="0.3">
      <c r="B192">
        <v>7</v>
      </c>
      <c r="C192">
        <v>41</v>
      </c>
      <c r="D192">
        <v>1.2015439999999999</v>
      </c>
      <c r="E192">
        <v>1.5151765800618728</v>
      </c>
      <c r="F192">
        <v>1.3197588256801807</v>
      </c>
      <c r="G192">
        <v>1.1233716068115129</v>
      </c>
      <c r="H192">
        <v>0.91042694818179759</v>
      </c>
      <c r="I192">
        <f t="shared" si="27"/>
        <v>41.503639755915906</v>
      </c>
      <c r="J192">
        <f t="shared" si="32"/>
        <v>41.019485536045636</v>
      </c>
      <c r="K192">
        <f t="shared" si="28"/>
        <v>49</v>
      </c>
      <c r="L192">
        <f t="shared" si="33"/>
        <v>1.2928249720948701</v>
      </c>
      <c r="M192">
        <f t="shared" si="29"/>
        <v>1.0122838964857539</v>
      </c>
      <c r="N192">
        <f t="shared" si="30"/>
        <v>1.0004752569767228</v>
      </c>
      <c r="O192">
        <f t="shared" si="31"/>
        <v>1.0759697290277095</v>
      </c>
    </row>
    <row r="193" spans="2:15" x14ac:dyDescent="0.3">
      <c r="B193">
        <v>7</v>
      </c>
      <c r="C193">
        <v>41</v>
      </c>
      <c r="D193">
        <v>0.84974300000000003</v>
      </c>
      <c r="E193">
        <v>1.0569945969074745</v>
      </c>
      <c r="F193">
        <v>0.92067021515600511</v>
      </c>
      <c r="G193">
        <v>1.323140930999505</v>
      </c>
      <c r="H193">
        <v>0.92296132318781854</v>
      </c>
      <c r="I193">
        <f t="shared" si="27"/>
        <v>41.216129806685764</v>
      </c>
      <c r="J193">
        <f t="shared" si="32"/>
        <v>40.819716211857639</v>
      </c>
      <c r="K193">
        <f t="shared" si="28"/>
        <v>49</v>
      </c>
      <c r="L193">
        <f t="shared" si="33"/>
        <v>0.90188102709159645</v>
      </c>
      <c r="M193">
        <f t="shared" si="29"/>
        <v>1.0052714586996527</v>
      </c>
      <c r="N193">
        <f t="shared" si="30"/>
        <v>0.9956028344355522</v>
      </c>
      <c r="O193">
        <f t="shared" si="31"/>
        <v>1.0613574069943459</v>
      </c>
    </row>
    <row r="194" spans="2:15" x14ac:dyDescent="0.3">
      <c r="B194">
        <v>7</v>
      </c>
      <c r="C194">
        <v>41</v>
      </c>
      <c r="D194">
        <v>0.82378499999999999</v>
      </c>
      <c r="E194">
        <v>1.2057743628009403</v>
      </c>
      <c r="F194">
        <v>1.0502613213705123</v>
      </c>
      <c r="G194">
        <v>1.4113845415706494</v>
      </c>
      <c r="H194">
        <v>0.78436193282355893</v>
      </c>
      <c r="I194">
        <f t="shared" si="27"/>
        <v>42.098081928664442</v>
      </c>
      <c r="J194">
        <f t="shared" si="32"/>
        <v>40.731472601286498</v>
      </c>
      <c r="K194">
        <f t="shared" si="28"/>
        <v>49</v>
      </c>
      <c r="L194">
        <f t="shared" si="33"/>
        <v>1.0288274168527463</v>
      </c>
      <c r="M194">
        <f t="shared" si="29"/>
        <v>1.0267824860649863</v>
      </c>
      <c r="N194">
        <f t="shared" si="30"/>
        <v>0.99345055125089021</v>
      </c>
      <c r="O194">
        <f t="shared" si="31"/>
        <v>1.2489028288360995</v>
      </c>
    </row>
    <row r="195" spans="2:15" x14ac:dyDescent="0.3">
      <c r="B195">
        <v>7</v>
      </c>
      <c r="C195">
        <v>40</v>
      </c>
      <c r="D195">
        <v>1.0305029999999999</v>
      </c>
      <c r="E195">
        <v>1.2597043404461779</v>
      </c>
      <c r="F195">
        <v>1.0972357564974935</v>
      </c>
      <c r="G195">
        <v>1.1137804858740206</v>
      </c>
      <c r="H195">
        <v>0.93918102276350124</v>
      </c>
      <c r="I195">
        <f t="shared" si="27"/>
        <v>41.311952354781468</v>
      </c>
      <c r="J195">
        <f t="shared" si="32"/>
        <v>41.029076656983122</v>
      </c>
      <c r="K195">
        <f t="shared" si="28"/>
        <v>49</v>
      </c>
      <c r="L195">
        <f t="shared" si="33"/>
        <v>1.0748431900383604</v>
      </c>
      <c r="M195">
        <f t="shared" si="29"/>
        <v>1.0327988088695368</v>
      </c>
      <c r="N195">
        <f t="shared" si="30"/>
        <v>1.0257269164245781</v>
      </c>
      <c r="O195">
        <f t="shared" si="31"/>
        <v>1.043027715628543</v>
      </c>
    </row>
    <row r="196" spans="2:15" x14ac:dyDescent="0.3">
      <c r="B196">
        <v>7</v>
      </c>
      <c r="C196">
        <v>41</v>
      </c>
      <c r="D196">
        <v>0.88326300000000002</v>
      </c>
      <c r="E196">
        <v>1.1891704203600562</v>
      </c>
      <c r="F196">
        <v>1.0357988488997807</v>
      </c>
      <c r="G196">
        <v>1.4611036158297983</v>
      </c>
      <c r="H196">
        <v>0.85273603165150902</v>
      </c>
      <c r="I196">
        <f t="shared" ref="I196:I198" si="34">6*B196+(6-B196)*G196+(1-H196)*B196</f>
        <v>41.569744162609638</v>
      </c>
      <c r="J196">
        <f t="shared" si="32"/>
        <v>40.681753527027347</v>
      </c>
      <c r="K196">
        <f t="shared" ref="K196:K198" si="35">B196^2</f>
        <v>49</v>
      </c>
      <c r="L196">
        <f t="shared" si="33"/>
        <v>1.0146600968814172</v>
      </c>
      <c r="M196">
        <f t="shared" ref="M196:M198" si="36">I196/C196</f>
        <v>1.01389619908804</v>
      </c>
      <c r="N196">
        <f t="shared" ref="N196:N198" si="37">J196/C196</f>
        <v>0.99223789090310599</v>
      </c>
      <c r="O196">
        <f t="shared" ref="O196:O198" si="38">L196/D196</f>
        <v>1.1487632753567365</v>
      </c>
    </row>
    <row r="197" spans="2:15" x14ac:dyDescent="0.3">
      <c r="B197">
        <v>7</v>
      </c>
      <c r="C197">
        <v>42</v>
      </c>
      <c r="D197">
        <v>1.2481059999999999</v>
      </c>
      <c r="E197">
        <v>1.5052217922148803</v>
      </c>
      <c r="F197">
        <v>1.3110879425027848</v>
      </c>
      <c r="G197">
        <v>1.0414630607933817</v>
      </c>
      <c r="H197">
        <v>0.95196207633291452</v>
      </c>
      <c r="I197">
        <f t="shared" si="34"/>
        <v>41.294802404876215</v>
      </c>
      <c r="J197">
        <f t="shared" si="32"/>
        <v>41.101394082063763</v>
      </c>
      <c r="K197">
        <f t="shared" si="35"/>
        <v>49</v>
      </c>
      <c r="L197">
        <f t="shared" si="33"/>
        <v>1.2843310457170132</v>
      </c>
      <c r="M197">
        <f t="shared" si="36"/>
        <v>0.98320958106848133</v>
      </c>
      <c r="N197">
        <f t="shared" si="37"/>
        <v>0.97860462100151813</v>
      </c>
      <c r="O197">
        <f t="shared" si="38"/>
        <v>1.0290240137592586</v>
      </c>
    </row>
    <row r="198" spans="2:15" x14ac:dyDescent="0.3">
      <c r="B198">
        <v>7</v>
      </c>
      <c r="C198">
        <v>41</v>
      </c>
      <c r="D198">
        <v>0.79882299999999995</v>
      </c>
      <c r="E198">
        <v>1.3829900668780337</v>
      </c>
      <c r="F198">
        <v>1.2046208808981029</v>
      </c>
      <c r="G198">
        <v>1.4662823359660861</v>
      </c>
      <c r="H198">
        <v>0.66313228723417017</v>
      </c>
      <c r="I198">
        <f t="shared" si="34"/>
        <v>42.891791653394726</v>
      </c>
      <c r="J198">
        <f t="shared" si="32"/>
        <v>40.676574806891061</v>
      </c>
      <c r="K198">
        <f t="shared" si="35"/>
        <v>49</v>
      </c>
      <c r="L198">
        <f t="shared" si="33"/>
        <v>1.1800367812879371</v>
      </c>
      <c r="M198">
        <f t="shared" si="36"/>
        <v>1.0461412598388957</v>
      </c>
      <c r="N198">
        <f t="shared" si="37"/>
        <v>0.99211158065587957</v>
      </c>
      <c r="O198">
        <f t="shared" si="38"/>
        <v>1.4772193355573602</v>
      </c>
    </row>
  </sheetData>
  <sortState ref="B3:H1374">
    <sortCondition ref="B3"/>
  </sortState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FF5B8-8117-4979-B207-AC311705D426}">
  <dimension ref="B1:AH198"/>
  <sheetViews>
    <sheetView zoomScale="70" zoomScaleNormal="70" workbookViewId="0">
      <selection activeCell="I1" sqref="I1:AA1"/>
    </sheetView>
  </sheetViews>
  <sheetFormatPr defaultRowHeight="14" x14ac:dyDescent="0.3"/>
  <cols>
    <col min="13" max="13" width="9.1640625" customWidth="1"/>
    <col min="14" max="14" width="8.9140625" customWidth="1"/>
    <col min="28" max="29" width="9.25" customWidth="1"/>
  </cols>
  <sheetData>
    <row r="1" spans="2:34" x14ac:dyDescent="0.3">
      <c r="I1" s="2" t="s">
        <v>28</v>
      </c>
      <c r="J1" s="2" t="s">
        <v>29</v>
      </c>
      <c r="K1" s="29"/>
      <c r="L1" s="2" t="s">
        <v>30</v>
      </c>
      <c r="M1" s="2" t="s">
        <v>28</v>
      </c>
      <c r="N1" s="2" t="s">
        <v>29</v>
      </c>
      <c r="X1" s="2" t="s">
        <v>28</v>
      </c>
      <c r="Y1" s="2" t="s">
        <v>29</v>
      </c>
      <c r="AA1" s="2" t="s">
        <v>30</v>
      </c>
      <c r="AB1" s="2" t="s">
        <v>28</v>
      </c>
      <c r="AC1" s="2" t="s">
        <v>29</v>
      </c>
    </row>
    <row r="2" spans="2:34" ht="21.5" customHeight="1" x14ac:dyDescent="0.4">
      <c r="B2" s="2" t="s">
        <v>1</v>
      </c>
      <c r="C2" s="21" t="s">
        <v>12</v>
      </c>
      <c r="D2" s="22" t="s">
        <v>18</v>
      </c>
      <c r="E2" s="22" t="s">
        <v>2</v>
      </c>
      <c r="F2" s="22" t="s">
        <v>3</v>
      </c>
      <c r="G2" s="22" t="s">
        <v>0</v>
      </c>
      <c r="H2" s="22" t="s">
        <v>19</v>
      </c>
      <c r="I2" s="22" t="s">
        <v>13</v>
      </c>
      <c r="J2" s="22" t="s">
        <v>14</v>
      </c>
      <c r="K2" s="21" t="s">
        <v>11</v>
      </c>
      <c r="L2" s="22" t="s">
        <v>8</v>
      </c>
      <c r="M2" s="22" t="s">
        <v>15</v>
      </c>
      <c r="N2" s="22" t="s">
        <v>16</v>
      </c>
      <c r="O2" s="22" t="s">
        <v>17</v>
      </c>
      <c r="Q2" s="2" t="s">
        <v>1</v>
      </c>
      <c r="R2" s="21" t="s">
        <v>12</v>
      </c>
      <c r="S2" s="22" t="s">
        <v>18</v>
      </c>
      <c r="T2" s="22" t="s">
        <v>2</v>
      </c>
      <c r="U2" s="22" t="s">
        <v>3</v>
      </c>
      <c r="V2" s="22" t="s">
        <v>0</v>
      </c>
      <c r="W2" s="22" t="s">
        <v>19</v>
      </c>
      <c r="X2" s="22" t="s">
        <v>13</v>
      </c>
      <c r="Y2" s="22" t="s">
        <v>14</v>
      </c>
      <c r="Z2" s="21" t="s">
        <v>11</v>
      </c>
      <c r="AA2" s="22" t="s">
        <v>8</v>
      </c>
      <c r="AB2" s="22" t="s">
        <v>15</v>
      </c>
      <c r="AC2" s="22" t="s">
        <v>16</v>
      </c>
      <c r="AD2" s="22" t="s">
        <v>17</v>
      </c>
      <c r="AE2" s="9" t="s">
        <v>10</v>
      </c>
      <c r="AF2" s="2"/>
      <c r="AG2" s="2"/>
      <c r="AH2" s="2"/>
    </row>
    <row r="3" spans="2:34" x14ac:dyDescent="0.3">
      <c r="B3">
        <v>4</v>
      </c>
      <c r="C3">
        <v>27</v>
      </c>
      <c r="D3">
        <v>0.67381599999999997</v>
      </c>
      <c r="E3">
        <v>1.2310619078367622</v>
      </c>
      <c r="F3">
        <v>0.78371835153744007</v>
      </c>
      <c r="G3">
        <v>1.5234025823049566</v>
      </c>
      <c r="H3">
        <v>0.85976805146665014</v>
      </c>
      <c r="I3">
        <f>6*B3+(6-B3)*G3+(1-H3)*B3</f>
        <v>27.607732958743313</v>
      </c>
      <c r="J3">
        <f t="shared" ref="J3:J34" si="0">6*B3+(6-B3)*G3+AE$5</f>
        <v>27.465172511548687</v>
      </c>
      <c r="K3">
        <f>B3^2</f>
        <v>16</v>
      </c>
      <c r="L3">
        <f t="shared" ref="L3:L34" si="1">F3*(1-AE$5/B3)</f>
        <v>0.7017478096674532</v>
      </c>
      <c r="M3">
        <f>I3/C3</f>
        <v>1.0225086281016043</v>
      </c>
      <c r="N3">
        <f>J3/C3</f>
        <v>1.0172286115388403</v>
      </c>
      <c r="O3">
        <f>L3/D3</f>
        <v>1.0414531706986079</v>
      </c>
      <c r="P3" s="2" t="s">
        <v>4</v>
      </c>
      <c r="Q3" s="3">
        <f t="shared" ref="Q3:AD3" si="2">MIN(B3:B198)</f>
        <v>4</v>
      </c>
      <c r="R3" s="3">
        <f t="shared" si="2"/>
        <v>27</v>
      </c>
      <c r="S3" s="3">
        <f t="shared" si="2"/>
        <v>0.46812700000000002</v>
      </c>
      <c r="T3" s="3">
        <f t="shared" si="2"/>
        <v>0.82538759301525877</v>
      </c>
      <c r="U3" s="3">
        <f t="shared" si="2"/>
        <v>0.59965490928679999</v>
      </c>
      <c r="V3" s="3">
        <f t="shared" si="2"/>
        <v>1.0153328539231556</v>
      </c>
      <c r="W3" s="3">
        <f t="shared" si="2"/>
        <v>0.5599314989026194</v>
      </c>
      <c r="X3" s="3">
        <f t="shared" si="2"/>
        <v>26.391185688242917</v>
      </c>
      <c r="Y3" s="3">
        <f t="shared" si="2"/>
        <v>26.630450628974533</v>
      </c>
      <c r="Z3" s="3">
        <f t="shared" si="2"/>
        <v>16</v>
      </c>
      <c r="AA3" s="3">
        <f t="shared" si="2"/>
        <v>0.53693590091751775</v>
      </c>
      <c r="AB3" s="3">
        <f t="shared" si="2"/>
        <v>0.93135761570256392</v>
      </c>
      <c r="AC3" s="3">
        <f t="shared" si="2"/>
        <v>0.92115874327227532</v>
      </c>
      <c r="AD3" s="3">
        <f t="shared" si="2"/>
        <v>0.93437312430469399</v>
      </c>
    </row>
    <row r="4" spans="2:34" x14ac:dyDescent="0.3">
      <c r="B4">
        <v>4</v>
      </c>
      <c r="C4">
        <v>27</v>
      </c>
      <c r="D4">
        <v>0.57280500000000001</v>
      </c>
      <c r="E4">
        <v>0.94193572885223242</v>
      </c>
      <c r="F4">
        <v>0.59965490928679999</v>
      </c>
      <c r="G4">
        <v>1.1060416410178795</v>
      </c>
      <c r="H4">
        <v>0.95522439844821094</v>
      </c>
      <c r="I4">
        <f t="shared" ref="I4:I67" si="3">6*B4+(6-B4)*G4+(1-H4)*B4</f>
        <v>26.391185688242917</v>
      </c>
      <c r="J4">
        <f t="shared" si="0"/>
        <v>26.630450628974533</v>
      </c>
      <c r="K4">
        <f t="shared" ref="K4:K67" si="4">B4^2</f>
        <v>16</v>
      </c>
      <c r="L4">
        <f t="shared" si="1"/>
        <v>0.53693590091751775</v>
      </c>
      <c r="M4">
        <f t="shared" ref="M4:M67" si="5">I4/C4</f>
        <v>0.97745132178677474</v>
      </c>
      <c r="N4">
        <f t="shared" ref="N4:N67" si="6">J4/C4</f>
        <v>0.98631298625831598</v>
      </c>
      <c r="O4">
        <f t="shared" ref="O4:O67" si="7">L4/D4</f>
        <v>0.93737991274084154</v>
      </c>
      <c r="P4" s="2" t="s">
        <v>5</v>
      </c>
      <c r="Q4" s="3">
        <f t="shared" ref="Q4:AD4" si="8">MAX(B3:B198)</f>
        <v>8</v>
      </c>
      <c r="R4" s="3">
        <f t="shared" si="8"/>
        <v>48</v>
      </c>
      <c r="S4" s="3">
        <f t="shared" si="8"/>
        <v>1.3364130000000001</v>
      </c>
      <c r="T4" s="3">
        <f t="shared" si="8"/>
        <v>1.8288378968167411</v>
      </c>
      <c r="U4" s="3">
        <f t="shared" si="8"/>
        <v>1.5136009985552383</v>
      </c>
      <c r="V4" s="3">
        <f t="shared" si="8"/>
        <v>2.5300068554672226</v>
      </c>
      <c r="W4" s="3">
        <f t="shared" si="8"/>
        <v>0.99260654180057417</v>
      </c>
      <c r="X4" s="3">
        <f t="shared" si="8"/>
        <v>47.420555377686775</v>
      </c>
      <c r="Y4" s="3">
        <f t="shared" si="8"/>
        <v>46.307644436297686</v>
      </c>
      <c r="Z4" s="3">
        <f t="shared" si="8"/>
        <v>64</v>
      </c>
      <c r="AA4" s="3">
        <f t="shared" si="8"/>
        <v>1.4231379651138909</v>
      </c>
      <c r="AB4" s="3">
        <f t="shared" si="8"/>
        <v>1.1203338503533589</v>
      </c>
      <c r="AC4" s="3">
        <f t="shared" si="8"/>
        <v>1.0711284513805521</v>
      </c>
      <c r="AD4" s="3">
        <f t="shared" si="8"/>
        <v>1.6364975580193399</v>
      </c>
    </row>
    <row r="5" spans="2:34" x14ac:dyDescent="0.3">
      <c r="B5">
        <v>5</v>
      </c>
      <c r="C5">
        <v>32</v>
      </c>
      <c r="D5">
        <v>0.95207600000000003</v>
      </c>
      <c r="E5">
        <v>1.3191420518902577</v>
      </c>
      <c r="F5">
        <v>0.99836196374442765</v>
      </c>
      <c r="G5">
        <v>1.1822949475071123</v>
      </c>
      <c r="H5">
        <v>0.95363809377229392</v>
      </c>
      <c r="I5">
        <f t="shared" si="3"/>
        <v>31.414104478645644</v>
      </c>
      <c r="J5">
        <f t="shared" si="0"/>
        <v>31.600662294445886</v>
      </c>
      <c r="K5">
        <f t="shared" si="4"/>
        <v>25</v>
      </c>
      <c r="L5">
        <f t="shared" si="1"/>
        <v>0.91482555453315972</v>
      </c>
      <c r="M5">
        <f t="shared" si="5"/>
        <v>0.98169076495767638</v>
      </c>
      <c r="N5">
        <f t="shared" si="6"/>
        <v>0.98752069670143394</v>
      </c>
      <c r="O5">
        <f t="shared" si="7"/>
        <v>0.96087450427608689</v>
      </c>
      <c r="P5" s="2" t="s">
        <v>6</v>
      </c>
      <c r="Q5" s="3">
        <f t="shared" ref="Q5:AD5" si="9">AVERAGE(B3:B198)</f>
        <v>5.9897959183673466</v>
      </c>
      <c r="R5" s="3">
        <f t="shared" si="9"/>
        <v>36.510204081632651</v>
      </c>
      <c r="S5" s="3">
        <f t="shared" si="9"/>
        <v>0.86360704081632667</v>
      </c>
      <c r="T5" s="3">
        <f t="shared" si="9"/>
        <v>1.2126070924943593</v>
      </c>
      <c r="U5" s="3">
        <f t="shared" si="9"/>
        <v>0.99612161281266276</v>
      </c>
      <c r="V5" s="3">
        <f t="shared" si="9"/>
        <v>1.3119458736859593</v>
      </c>
      <c r="W5" s="3">
        <f t="shared" si="9"/>
        <v>0.87235107664333911</v>
      </c>
      <c r="X5" s="3">
        <f t="shared" si="9"/>
        <v>36.729186884941932</v>
      </c>
      <c r="Y5" s="3">
        <f t="shared" si="9"/>
        <v>36.38096381916025</v>
      </c>
      <c r="Z5" s="3">
        <f t="shared" si="9"/>
        <v>36.418367346938773</v>
      </c>
      <c r="AA5" s="3">
        <f t="shared" si="9"/>
        <v>0.92634691177993544</v>
      </c>
      <c r="AB5" s="3">
        <f t="shared" si="9"/>
        <v>1.0064608924524681</v>
      </c>
      <c r="AC5" s="3">
        <f t="shared" si="9"/>
        <v>0.99712735557348353</v>
      </c>
      <c r="AD5" s="3">
        <f t="shared" si="9"/>
        <v>1.0794399117603057</v>
      </c>
      <c r="AE5" s="3">
        <f>Z5-36</f>
        <v>0.41836734693877276</v>
      </c>
    </row>
    <row r="6" spans="2:34" x14ac:dyDescent="0.3">
      <c r="B6">
        <v>5</v>
      </c>
      <c r="C6">
        <v>32</v>
      </c>
      <c r="D6">
        <v>0.63060300000000002</v>
      </c>
      <c r="E6">
        <v>0.94516612388107624</v>
      </c>
      <c r="F6">
        <v>0.71532698555888485</v>
      </c>
      <c r="G6">
        <v>1.1219936577163647</v>
      </c>
      <c r="H6">
        <v>0.88155908099470059</v>
      </c>
      <c r="I6">
        <f t="shared" si="3"/>
        <v>31.714198252742865</v>
      </c>
      <c r="J6">
        <f t="shared" si="0"/>
        <v>31.540361004655139</v>
      </c>
      <c r="K6">
        <f t="shared" si="4"/>
        <v>25</v>
      </c>
      <c r="L6">
        <f t="shared" si="1"/>
        <v>0.65547309493048878</v>
      </c>
      <c r="M6">
        <f t="shared" si="5"/>
        <v>0.99106869539821452</v>
      </c>
      <c r="N6">
        <f t="shared" si="6"/>
        <v>0.9856362813954731</v>
      </c>
      <c r="O6">
        <f t="shared" si="7"/>
        <v>1.0394385927921193</v>
      </c>
      <c r="P6" s="2" t="s">
        <v>7</v>
      </c>
      <c r="Q6" s="3">
        <f t="shared" ref="Q6:AD6" si="10">STDEV(B3:B198)</f>
        <v>0.73721441002074017</v>
      </c>
      <c r="R6" s="3">
        <f t="shared" si="10"/>
        <v>3.5683649863888278</v>
      </c>
      <c r="S6" s="3">
        <f t="shared" si="10"/>
        <v>0.15188920364957034</v>
      </c>
      <c r="T6" s="3">
        <f t="shared" si="10"/>
        <v>0.18754842616919457</v>
      </c>
      <c r="U6" s="3">
        <f t="shared" si="10"/>
        <v>0.17667916886957166</v>
      </c>
      <c r="V6" s="3">
        <f t="shared" si="10"/>
        <v>0.21875777382931066</v>
      </c>
      <c r="W6" s="3">
        <f t="shared" si="10"/>
        <v>9.4914696516611274E-2</v>
      </c>
      <c r="X6" s="3">
        <f t="shared" si="10"/>
        <v>3.6054774165455816</v>
      </c>
      <c r="Y6" s="3">
        <f t="shared" si="10"/>
        <v>3.4324295448866433</v>
      </c>
      <c r="Z6" s="3">
        <f t="shared" si="10"/>
        <v>9.046799654432558</v>
      </c>
      <c r="AA6" s="3">
        <f t="shared" si="10"/>
        <v>0.16911110346235877</v>
      </c>
      <c r="AB6" s="3">
        <f t="shared" si="10"/>
        <v>3.2431689291522028E-2</v>
      </c>
      <c r="AC6" s="3">
        <f t="shared" si="10"/>
        <v>2.7636536591385919E-2</v>
      </c>
      <c r="AD6" s="3">
        <f t="shared" si="10"/>
        <v>0.13439058474242974</v>
      </c>
      <c r="AE6" s="3"/>
    </row>
    <row r="7" spans="2:34" x14ac:dyDescent="0.3">
      <c r="B7">
        <v>5</v>
      </c>
      <c r="C7">
        <v>31</v>
      </c>
      <c r="D7">
        <v>0.65684900000000002</v>
      </c>
      <c r="E7">
        <v>1.2003586875340253</v>
      </c>
      <c r="F7">
        <v>0.90846353868176899</v>
      </c>
      <c r="G7">
        <v>1.4303557231800996</v>
      </c>
      <c r="H7">
        <v>0.7230328703704767</v>
      </c>
      <c r="I7">
        <f t="shared" si="3"/>
        <v>32.815191371327714</v>
      </c>
      <c r="J7">
        <f t="shared" si="0"/>
        <v>31.848723070118872</v>
      </c>
      <c r="K7">
        <f t="shared" si="4"/>
        <v>25</v>
      </c>
      <c r="L7">
        <f t="shared" si="1"/>
        <v>0.8324492425879888</v>
      </c>
      <c r="M7">
        <f t="shared" si="5"/>
        <v>1.0585545603654101</v>
      </c>
      <c r="N7">
        <f t="shared" si="6"/>
        <v>1.0273781635522217</v>
      </c>
      <c r="O7">
        <f t="shared" si="7"/>
        <v>1.2673373067295357</v>
      </c>
    </row>
    <row r="8" spans="2:34" ht="18.5" customHeight="1" x14ac:dyDescent="0.4">
      <c r="B8">
        <v>5</v>
      </c>
      <c r="C8">
        <v>33</v>
      </c>
      <c r="D8">
        <v>0.73905500000000002</v>
      </c>
      <c r="E8">
        <v>1.3216129640530858</v>
      </c>
      <c r="F8">
        <v>1.0002320161133791</v>
      </c>
      <c r="G8">
        <v>1.6917870660518455</v>
      </c>
      <c r="H8">
        <v>0.73888356710652026</v>
      </c>
      <c r="I8">
        <f t="shared" si="3"/>
        <v>32.99736923051924</v>
      </c>
      <c r="J8">
        <f t="shared" si="0"/>
        <v>32.110154412990617</v>
      </c>
      <c r="K8">
        <f t="shared" si="4"/>
        <v>25</v>
      </c>
      <c r="L8">
        <f t="shared" si="1"/>
        <v>0.91653913313246427</v>
      </c>
      <c r="M8">
        <f t="shared" si="5"/>
        <v>0.99992027971270425</v>
      </c>
      <c r="N8">
        <f t="shared" si="6"/>
        <v>0.97303498221183693</v>
      </c>
      <c r="O8">
        <f t="shared" si="7"/>
        <v>1.2401501013219101</v>
      </c>
      <c r="Q8" s="2" t="s">
        <v>9</v>
      </c>
      <c r="R8" s="21" t="s">
        <v>12</v>
      </c>
      <c r="S8" s="22" t="s">
        <v>18</v>
      </c>
      <c r="T8" s="22" t="s">
        <v>2</v>
      </c>
      <c r="U8" s="22" t="s">
        <v>3</v>
      </c>
      <c r="V8" s="22" t="s">
        <v>0</v>
      </c>
      <c r="W8" s="22" t="s">
        <v>19</v>
      </c>
      <c r="X8" s="22" t="s">
        <v>13</v>
      </c>
      <c r="Y8" s="22" t="s">
        <v>14</v>
      </c>
      <c r="Z8" s="21" t="s">
        <v>11</v>
      </c>
      <c r="AA8" s="22" t="s">
        <v>8</v>
      </c>
      <c r="AB8" s="22" t="s">
        <v>15</v>
      </c>
      <c r="AC8" s="22" t="s">
        <v>16</v>
      </c>
      <c r="AD8" s="22" t="s">
        <v>17</v>
      </c>
      <c r="AE8" s="9" t="s">
        <v>22</v>
      </c>
    </row>
    <row r="9" spans="2:34" x14ac:dyDescent="0.3">
      <c r="B9">
        <v>5</v>
      </c>
      <c r="C9">
        <v>32</v>
      </c>
      <c r="D9">
        <v>0.77794799999999997</v>
      </c>
      <c r="E9">
        <v>1.0893245909714921</v>
      </c>
      <c r="F9">
        <v>0.82442996661277612</v>
      </c>
      <c r="G9">
        <v>1.1778599093133177</v>
      </c>
      <c r="H9">
        <v>0.94361926604420954</v>
      </c>
      <c r="I9">
        <f t="shared" si="3"/>
        <v>31.459763579092272</v>
      </c>
      <c r="J9">
        <f t="shared" si="0"/>
        <v>31.596227256252092</v>
      </c>
      <c r="K9">
        <f t="shared" si="4"/>
        <v>25</v>
      </c>
      <c r="L9">
        <f t="shared" si="1"/>
        <v>0.75544705103905452</v>
      </c>
      <c r="M9">
        <f t="shared" si="5"/>
        <v>0.98311761184663349</v>
      </c>
      <c r="N9">
        <f t="shared" si="6"/>
        <v>0.98738210175787788</v>
      </c>
      <c r="O9">
        <f t="shared" si="7"/>
        <v>0.97107653858491128</v>
      </c>
      <c r="P9" s="2">
        <v>4</v>
      </c>
      <c r="Q9">
        <f>COUNTIF(B3:B198,"=4")</f>
        <v>2</v>
      </c>
      <c r="R9" s="3">
        <f t="shared" ref="R9:AD9" si="11">AVERAGE(C3:C4)</f>
        <v>27</v>
      </c>
      <c r="S9" s="3">
        <f t="shared" si="11"/>
        <v>0.62331049999999999</v>
      </c>
      <c r="T9" s="3">
        <f t="shared" si="11"/>
        <v>1.0864988183444972</v>
      </c>
      <c r="U9" s="3">
        <f t="shared" si="11"/>
        <v>0.69168663041212008</v>
      </c>
      <c r="V9" s="3">
        <f t="shared" si="11"/>
        <v>1.3147221116614181</v>
      </c>
      <c r="W9" s="3">
        <f t="shared" si="11"/>
        <v>0.90749622495743054</v>
      </c>
      <c r="X9" s="3">
        <f t="shared" si="11"/>
        <v>26.999459323493113</v>
      </c>
      <c r="Y9" s="3">
        <f t="shared" si="11"/>
        <v>27.047811570261608</v>
      </c>
      <c r="Z9" s="3">
        <f t="shared" si="11"/>
        <v>16</v>
      </c>
      <c r="AA9" s="3">
        <f t="shared" si="11"/>
        <v>0.61934185529248542</v>
      </c>
      <c r="AB9" s="3">
        <f t="shared" si="11"/>
        <v>0.99997997494418955</v>
      </c>
      <c r="AC9" s="3">
        <f t="shared" si="11"/>
        <v>1.001770798898578</v>
      </c>
      <c r="AD9" s="3">
        <f t="shared" si="11"/>
        <v>0.98941654171972471</v>
      </c>
      <c r="AE9" s="3">
        <f>AE$5/P9</f>
        <v>0.10459183673469319</v>
      </c>
      <c r="AF9" s="3">
        <f>W9+AE9</f>
        <v>1.0120880616921237</v>
      </c>
    </row>
    <row r="10" spans="2:34" x14ac:dyDescent="0.3">
      <c r="B10">
        <v>5</v>
      </c>
      <c r="C10">
        <v>32</v>
      </c>
      <c r="D10">
        <v>0.64013399999999998</v>
      </c>
      <c r="E10">
        <v>0.90405868845393766</v>
      </c>
      <c r="F10">
        <v>0.68421577968175662</v>
      </c>
      <c r="G10">
        <v>1.3575685979119372</v>
      </c>
      <c r="H10">
        <v>0.93557327821018688</v>
      </c>
      <c r="I10">
        <f t="shared" si="3"/>
        <v>31.679702206861002</v>
      </c>
      <c r="J10">
        <f t="shared" si="0"/>
        <v>31.775935944850708</v>
      </c>
      <c r="K10">
        <f t="shared" si="4"/>
        <v>25</v>
      </c>
      <c r="L10">
        <f t="shared" si="1"/>
        <v>0.62696507158593651</v>
      </c>
      <c r="M10">
        <f t="shared" si="5"/>
        <v>0.98999069396440631</v>
      </c>
      <c r="N10">
        <f t="shared" si="6"/>
        <v>0.99299799827658464</v>
      </c>
      <c r="O10">
        <f t="shared" si="7"/>
        <v>0.97942785664554066</v>
      </c>
      <c r="P10" s="2">
        <v>5</v>
      </c>
      <c r="Q10">
        <f>COUNTIF(B3:B198,"=5")</f>
        <v>42</v>
      </c>
      <c r="R10" s="3">
        <f t="shared" ref="R10:AD10" si="12">AVERAGE(C5:C46)</f>
        <v>32.071428571428569</v>
      </c>
      <c r="S10" s="3">
        <f t="shared" si="12"/>
        <v>0.71496066666666658</v>
      </c>
      <c r="T10" s="3">
        <f t="shared" si="12"/>
        <v>1.1176682049691136</v>
      </c>
      <c r="U10" s="3">
        <f t="shared" si="12"/>
        <v>0.84588117127244955</v>
      </c>
      <c r="V10" s="3">
        <f t="shared" si="12"/>
        <v>1.3837124568617503</v>
      </c>
      <c r="W10" s="3">
        <f t="shared" si="12"/>
        <v>0.85296569805746425</v>
      </c>
      <c r="X10" s="3">
        <f t="shared" si="12"/>
        <v>32.118883966574437</v>
      </c>
      <c r="Y10" s="3">
        <f t="shared" si="12"/>
        <v>31.80207980380052</v>
      </c>
      <c r="Z10" s="3">
        <f t="shared" si="12"/>
        <v>25</v>
      </c>
      <c r="AA10" s="3">
        <f t="shared" si="12"/>
        <v>0.77510335898230642</v>
      </c>
      <c r="AB10" s="3">
        <f t="shared" si="12"/>
        <v>1.0021496975213562</v>
      </c>
      <c r="AC10" s="3">
        <f t="shared" si="12"/>
        <v>0.99222219807773671</v>
      </c>
      <c r="AD10" s="3">
        <f t="shared" si="12"/>
        <v>1.096862857120307</v>
      </c>
      <c r="AE10" s="3">
        <f>AE$5/P10</f>
        <v>8.3673469387754551E-2</v>
      </c>
      <c r="AF10" s="3">
        <f>W10+AE10</f>
        <v>0.9366391674452188</v>
      </c>
    </row>
    <row r="11" spans="2:34" x14ac:dyDescent="0.3">
      <c r="B11">
        <v>5</v>
      </c>
      <c r="C11">
        <v>33</v>
      </c>
      <c r="D11">
        <v>0.68604299999999996</v>
      </c>
      <c r="E11">
        <v>1.0212801771915379</v>
      </c>
      <c r="F11">
        <v>0.77293213552942208</v>
      </c>
      <c r="G11">
        <v>1.7117514655571411</v>
      </c>
      <c r="H11">
        <v>0.88758503944216638</v>
      </c>
      <c r="I11">
        <f t="shared" si="3"/>
        <v>32.273826268346312</v>
      </c>
      <c r="J11">
        <f t="shared" si="0"/>
        <v>32.130118812495915</v>
      </c>
      <c r="K11">
        <f t="shared" si="4"/>
        <v>25</v>
      </c>
      <c r="L11">
        <f t="shared" si="1"/>
        <v>0.70825822214838918</v>
      </c>
      <c r="M11">
        <f t="shared" si="5"/>
        <v>0.97799473540443371</v>
      </c>
      <c r="N11">
        <f t="shared" si="6"/>
        <v>0.97363996401502773</v>
      </c>
      <c r="O11">
        <f t="shared" si="7"/>
        <v>1.0323816760004683</v>
      </c>
      <c r="P11" s="2">
        <v>6</v>
      </c>
      <c r="Q11">
        <f>COUNTIF(B3:B198,"=6")</f>
        <v>114</v>
      </c>
      <c r="R11" s="3">
        <f t="shared" ref="R11:AD11" si="13">AVERAGE(C47:C160)</f>
        <v>36.473684210526315</v>
      </c>
      <c r="S11" s="3">
        <f t="shared" si="13"/>
        <v>0.88928791228070159</v>
      </c>
      <c r="T11" s="3">
        <f t="shared" si="13"/>
        <v>1.2217661788447278</v>
      </c>
      <c r="U11" s="3">
        <f t="shared" si="13"/>
        <v>1.010392496769251</v>
      </c>
      <c r="V11" s="3">
        <f t="shared" si="13"/>
        <v>1.2782348095597804</v>
      </c>
      <c r="W11" s="3">
        <f t="shared" si="13"/>
        <v>0.88537956611890178</v>
      </c>
      <c r="X11" s="3">
        <f t="shared" si="13"/>
        <v>36.687722603286588</v>
      </c>
      <c r="Y11" s="3">
        <f t="shared" si="13"/>
        <v>36.418367346938787</v>
      </c>
      <c r="Z11" s="3">
        <f t="shared" si="13"/>
        <v>36</v>
      </c>
      <c r="AA11" s="3">
        <f t="shared" si="13"/>
        <v>0.93993995872921865</v>
      </c>
      <c r="AB11" s="3">
        <f t="shared" si="13"/>
        <v>1.0066253399873764</v>
      </c>
      <c r="AC11" s="3">
        <f t="shared" si="13"/>
        <v>0.99922590898168029</v>
      </c>
      <c r="AD11" s="3">
        <f t="shared" si="13"/>
        <v>1.0625009501960365</v>
      </c>
      <c r="AE11" s="3">
        <f>AE$5/P11</f>
        <v>6.9727891156462121E-2</v>
      </c>
      <c r="AF11" s="3">
        <f>W11+AE11</f>
        <v>0.95510745727536395</v>
      </c>
    </row>
    <row r="12" spans="2:34" x14ac:dyDescent="0.3">
      <c r="B12">
        <v>5</v>
      </c>
      <c r="C12">
        <v>32</v>
      </c>
      <c r="D12">
        <v>0.668512</v>
      </c>
      <c r="E12">
        <v>0.97403657235751451</v>
      </c>
      <c r="F12">
        <v>0.73717691263369622</v>
      </c>
      <c r="G12">
        <v>1.3475576030909837</v>
      </c>
      <c r="H12">
        <v>0.90685422799205884</v>
      </c>
      <c r="I12">
        <f t="shared" si="3"/>
        <v>31.813286463130691</v>
      </c>
      <c r="J12">
        <f t="shared" si="0"/>
        <v>31.765924950029756</v>
      </c>
      <c r="K12">
        <f t="shared" si="4"/>
        <v>25</v>
      </c>
      <c r="L12">
        <f t="shared" si="1"/>
        <v>0.67549476280108123</v>
      </c>
      <c r="M12">
        <f t="shared" si="5"/>
        <v>0.99416520197283409</v>
      </c>
      <c r="N12">
        <f t="shared" si="6"/>
        <v>0.99268515468842988</v>
      </c>
      <c r="O12">
        <f t="shared" si="7"/>
        <v>1.0104452317999995</v>
      </c>
      <c r="P12" s="2">
        <v>7</v>
      </c>
      <c r="Q12">
        <f>COUNTIF(B3:B198,"=7")</f>
        <v>32</v>
      </c>
      <c r="R12" s="3">
        <f t="shared" ref="R12:AD12" si="14">AVERAGE(C161:C192)</f>
        <v>41.21875</v>
      </c>
      <c r="S12" s="3">
        <f t="shared" si="14"/>
        <v>0.96635384375</v>
      </c>
      <c r="T12" s="3">
        <f t="shared" si="14"/>
        <v>1.2995119991741835</v>
      </c>
      <c r="U12" s="3">
        <f t="shared" si="14"/>
        <v>1.1319092787966596</v>
      </c>
      <c r="V12" s="3">
        <f t="shared" si="14"/>
        <v>1.3327690000874617</v>
      </c>
      <c r="W12" s="3">
        <f t="shared" si="14"/>
        <v>0.85931313249887398</v>
      </c>
      <c r="X12" s="3">
        <f t="shared" si="14"/>
        <v>41.652039072420429</v>
      </c>
      <c r="Y12" s="3">
        <f t="shared" si="14"/>
        <v>41.08559834685132</v>
      </c>
      <c r="Z12" s="3">
        <f t="shared" si="14"/>
        <v>49</v>
      </c>
      <c r="AA12" s="3">
        <f t="shared" si="14"/>
        <v>1.0642587242330117</v>
      </c>
      <c r="AB12" s="3">
        <f t="shared" si="14"/>
        <v>1.0112418116090398</v>
      </c>
      <c r="AC12" s="3">
        <f t="shared" si="14"/>
        <v>0.99753736571869578</v>
      </c>
      <c r="AD12" s="3">
        <f t="shared" si="14"/>
        <v>1.1072221535832438</v>
      </c>
      <c r="AE12" s="3">
        <f>AE$5/P12</f>
        <v>5.9766763848396111E-2</v>
      </c>
      <c r="AF12" s="3">
        <f>W12+AE12</f>
        <v>0.91907989634727005</v>
      </c>
    </row>
    <row r="13" spans="2:34" x14ac:dyDescent="0.3">
      <c r="B13">
        <v>5</v>
      </c>
      <c r="C13">
        <v>34</v>
      </c>
      <c r="D13">
        <v>0.69063600000000003</v>
      </c>
      <c r="E13">
        <v>1.1709232938214968</v>
      </c>
      <c r="F13">
        <v>0.88618604595206629</v>
      </c>
      <c r="G13">
        <v>1.5832494320302577</v>
      </c>
      <c r="H13">
        <v>0.77933522329165228</v>
      </c>
      <c r="I13">
        <f t="shared" si="3"/>
        <v>32.686573315571998</v>
      </c>
      <c r="J13">
        <f t="shared" si="0"/>
        <v>32.00161677896903</v>
      </c>
      <c r="K13">
        <f t="shared" si="4"/>
        <v>25</v>
      </c>
      <c r="L13">
        <f t="shared" si="1"/>
        <v>0.81203578496424078</v>
      </c>
      <c r="M13">
        <f t="shared" si="5"/>
        <v>0.96136980339917644</v>
      </c>
      <c r="N13">
        <f t="shared" si="6"/>
        <v>0.94122402291085383</v>
      </c>
      <c r="O13">
        <f t="shared" si="7"/>
        <v>1.1757796943168917</v>
      </c>
      <c r="P13" s="2">
        <v>8</v>
      </c>
      <c r="Q13">
        <f>COUNTIF(B3:B198,"=8")</f>
        <v>6</v>
      </c>
      <c r="R13" s="3">
        <f t="shared" ref="R13:AD13" si="15">AVERAGE(C193:C198)</f>
        <v>46.333333333333336</v>
      </c>
      <c r="S13" s="3">
        <f t="shared" si="15"/>
        <v>0.94831100000000002</v>
      </c>
      <c r="T13" s="3">
        <f t="shared" si="15"/>
        <v>1.2816999202716528</v>
      </c>
      <c r="U13" s="3">
        <f t="shared" si="15"/>
        <v>1.1539353506378307</v>
      </c>
      <c r="V13" s="3">
        <f t="shared" si="15"/>
        <v>1.33810792305298</v>
      </c>
      <c r="W13" s="3">
        <f t="shared" si="15"/>
        <v>0.81832807937457075</v>
      </c>
      <c r="X13" s="3">
        <f t="shared" si="15"/>
        <v>46.77715951889747</v>
      </c>
      <c r="Y13" s="3">
        <f t="shared" si="15"/>
        <v>45.742151500832811</v>
      </c>
      <c r="Z13" s="3">
        <f t="shared" si="15"/>
        <v>64</v>
      </c>
      <c r="AA13" s="3">
        <f t="shared" si="15"/>
        <v>1.0935892417396793</v>
      </c>
      <c r="AB13" s="3">
        <f t="shared" si="15"/>
        <v>1.0101768241413627</v>
      </c>
      <c r="AC13" s="3">
        <f t="shared" si="15"/>
        <v>0.98785640807182074</v>
      </c>
      <c r="AD13" s="3">
        <f t="shared" si="15"/>
        <v>1.1611553975859323</v>
      </c>
      <c r="AE13" s="3">
        <f>AE$5/P13</f>
        <v>5.2295918367346594E-2</v>
      </c>
      <c r="AF13" s="3">
        <f>W13+AE13</f>
        <v>0.87062399774191734</v>
      </c>
    </row>
    <row r="14" spans="2:34" x14ac:dyDescent="0.3">
      <c r="B14">
        <v>5</v>
      </c>
      <c r="C14">
        <v>32</v>
      </c>
      <c r="D14">
        <v>0.79108299999999998</v>
      </c>
      <c r="E14">
        <v>1.0658489642847186</v>
      </c>
      <c r="F14">
        <v>0.80666298486463606</v>
      </c>
      <c r="G14">
        <v>1.1543567189598496</v>
      </c>
      <c r="H14">
        <v>0.9806858810222332</v>
      </c>
      <c r="I14">
        <f t="shared" si="3"/>
        <v>31.250927313848685</v>
      </c>
      <c r="J14">
        <f t="shared" si="0"/>
        <v>31.572724065898623</v>
      </c>
      <c r="K14">
        <f t="shared" si="4"/>
        <v>25</v>
      </c>
      <c r="L14">
        <f t="shared" si="1"/>
        <v>0.73916669429433024</v>
      </c>
      <c r="M14">
        <f t="shared" si="5"/>
        <v>0.9765914785577714</v>
      </c>
      <c r="N14">
        <f t="shared" si="6"/>
        <v>0.98664762705933196</v>
      </c>
      <c r="O14">
        <f t="shared" si="7"/>
        <v>0.93437312430469399</v>
      </c>
    </row>
    <row r="15" spans="2:34" x14ac:dyDescent="0.3">
      <c r="B15">
        <v>5</v>
      </c>
      <c r="C15">
        <v>32</v>
      </c>
      <c r="D15">
        <v>0.84617600000000004</v>
      </c>
      <c r="E15">
        <v>1.3450845309144621</v>
      </c>
      <c r="F15">
        <v>1.0179959252771451</v>
      </c>
      <c r="G15">
        <v>1.0417047130989643</v>
      </c>
      <c r="H15">
        <v>0.83121747247625988</v>
      </c>
      <c r="I15">
        <f t="shared" si="3"/>
        <v>31.885617350717666</v>
      </c>
      <c r="J15">
        <f t="shared" si="0"/>
        <v>31.460072060037739</v>
      </c>
      <c r="K15">
        <f t="shared" si="4"/>
        <v>25</v>
      </c>
      <c r="L15">
        <f t="shared" si="1"/>
        <v>0.93281667438660909</v>
      </c>
      <c r="M15">
        <f t="shared" si="5"/>
        <v>0.99642554220992707</v>
      </c>
      <c r="N15">
        <f t="shared" si="6"/>
        <v>0.98312725187617933</v>
      </c>
      <c r="O15">
        <f t="shared" si="7"/>
        <v>1.1023908434966354</v>
      </c>
    </row>
    <row r="16" spans="2:34" x14ac:dyDescent="0.3">
      <c r="B16">
        <v>5</v>
      </c>
      <c r="C16">
        <v>31</v>
      </c>
      <c r="D16">
        <v>0.85878200000000005</v>
      </c>
      <c r="E16">
        <v>1.2572602756717626</v>
      </c>
      <c r="F16">
        <v>0.95152818148651075</v>
      </c>
      <c r="G16">
        <v>1.2678122899745976</v>
      </c>
      <c r="H16">
        <v>0.90252923319452361</v>
      </c>
      <c r="I16">
        <f t="shared" si="3"/>
        <v>31.755166124001978</v>
      </c>
      <c r="J16">
        <f t="shared" si="0"/>
        <v>31.686179636913369</v>
      </c>
      <c r="K16">
        <f t="shared" si="4"/>
        <v>25</v>
      </c>
      <c r="L16">
        <f t="shared" si="1"/>
        <v>0.87191051732131342</v>
      </c>
      <c r="M16">
        <f t="shared" si="5"/>
        <v>1.0243601975484509</v>
      </c>
      <c r="N16">
        <f t="shared" si="6"/>
        <v>1.0221348269972055</v>
      </c>
      <c r="O16">
        <f t="shared" si="7"/>
        <v>1.0152873689962219</v>
      </c>
    </row>
    <row r="17" spans="2:15" x14ac:dyDescent="0.3">
      <c r="B17">
        <v>5</v>
      </c>
      <c r="C17">
        <v>32</v>
      </c>
      <c r="D17">
        <v>0.63102999999999998</v>
      </c>
      <c r="E17">
        <v>0.89863251981177772</v>
      </c>
      <c r="F17">
        <v>0.68010911021925813</v>
      </c>
      <c r="G17">
        <v>1.3347430433102392</v>
      </c>
      <c r="H17">
        <v>0.92783641700750674</v>
      </c>
      <c r="I17">
        <f t="shared" si="3"/>
        <v>31.695560958272708</v>
      </c>
      <c r="J17">
        <f t="shared" si="0"/>
        <v>31.753110390249013</v>
      </c>
      <c r="K17">
        <f t="shared" si="4"/>
        <v>25</v>
      </c>
      <c r="L17">
        <f t="shared" si="1"/>
        <v>0.62320202140499403</v>
      </c>
      <c r="M17">
        <f t="shared" si="5"/>
        <v>0.99048627994602212</v>
      </c>
      <c r="N17">
        <f t="shared" si="6"/>
        <v>0.99228469969528166</v>
      </c>
      <c r="O17">
        <f t="shared" si="7"/>
        <v>0.98759491847454806</v>
      </c>
    </row>
    <row r="18" spans="2:15" x14ac:dyDescent="0.3">
      <c r="B18">
        <v>5</v>
      </c>
      <c r="C18">
        <v>32</v>
      </c>
      <c r="D18">
        <v>0.68414799999999998</v>
      </c>
      <c r="E18">
        <v>1.1622928956871337</v>
      </c>
      <c r="F18">
        <v>0.87965432996516979</v>
      </c>
      <c r="G18">
        <v>1.5582394899208973</v>
      </c>
      <c r="H18">
        <v>0.77774641321561966</v>
      </c>
      <c r="I18">
        <f t="shared" si="3"/>
        <v>32.669507423842802</v>
      </c>
      <c r="J18">
        <f t="shared" si="0"/>
        <v>31.97660683685967</v>
      </c>
      <c r="K18">
        <f t="shared" si="4"/>
        <v>25</v>
      </c>
      <c r="L18">
        <f t="shared" si="1"/>
        <v>0.8060506003150234</v>
      </c>
      <c r="M18">
        <f t="shared" si="5"/>
        <v>1.0209221069950876</v>
      </c>
      <c r="N18">
        <f t="shared" si="6"/>
        <v>0.99926896365186468</v>
      </c>
      <c r="O18">
        <f t="shared" si="7"/>
        <v>1.1781816219809507</v>
      </c>
    </row>
    <row r="19" spans="2:15" x14ac:dyDescent="0.3">
      <c r="B19">
        <v>5</v>
      </c>
      <c r="C19">
        <v>32</v>
      </c>
      <c r="D19">
        <v>0.64394099999999999</v>
      </c>
      <c r="E19">
        <v>0.89933279304065028</v>
      </c>
      <c r="F19">
        <v>0.68063909571622039</v>
      </c>
      <c r="G19">
        <v>1.2669152986507985</v>
      </c>
      <c r="H19">
        <v>0.94608288600054058</v>
      </c>
      <c r="I19">
        <f t="shared" si="3"/>
        <v>31.536500868648094</v>
      </c>
      <c r="J19">
        <f t="shared" si="0"/>
        <v>31.68528264558957</v>
      </c>
      <c r="K19">
        <f t="shared" si="4"/>
        <v>25</v>
      </c>
      <c r="L19">
        <f t="shared" si="1"/>
        <v>0.62368766117670027</v>
      </c>
      <c r="M19">
        <f t="shared" si="5"/>
        <v>0.98551565214525294</v>
      </c>
      <c r="N19">
        <f t="shared" si="6"/>
        <v>0.99016508267467407</v>
      </c>
      <c r="O19">
        <f t="shared" si="7"/>
        <v>0.96854783462568816</v>
      </c>
    </row>
    <row r="20" spans="2:15" x14ac:dyDescent="0.3">
      <c r="B20">
        <v>5</v>
      </c>
      <c r="C20">
        <v>32</v>
      </c>
      <c r="D20">
        <v>0.70299400000000001</v>
      </c>
      <c r="E20">
        <v>0.96359367735678969</v>
      </c>
      <c r="F20">
        <v>0.72927345057275972</v>
      </c>
      <c r="G20">
        <v>1.524350301201999</v>
      </c>
      <c r="H20">
        <v>0.96396488785911483</v>
      </c>
      <c r="I20">
        <f t="shared" si="3"/>
        <v>31.704525861906426</v>
      </c>
      <c r="J20">
        <f t="shared" si="0"/>
        <v>31.942717648140771</v>
      </c>
      <c r="K20">
        <f t="shared" si="4"/>
        <v>25</v>
      </c>
      <c r="L20">
        <f t="shared" si="1"/>
        <v>0.66825261083095777</v>
      </c>
      <c r="M20">
        <f t="shared" si="5"/>
        <v>0.9907664331845758</v>
      </c>
      <c r="N20">
        <f t="shared" si="6"/>
        <v>0.9982099265043991</v>
      </c>
      <c r="O20">
        <f t="shared" si="7"/>
        <v>0.95058081695001351</v>
      </c>
    </row>
    <row r="21" spans="2:15" x14ac:dyDescent="0.3">
      <c r="B21">
        <v>5</v>
      </c>
      <c r="C21">
        <v>32</v>
      </c>
      <c r="D21">
        <v>0.62119000000000002</v>
      </c>
      <c r="E21">
        <v>0.90596674512334097</v>
      </c>
      <c r="F21">
        <v>0.68565984796892199</v>
      </c>
      <c r="G21">
        <v>1.2546575287319519</v>
      </c>
      <c r="H21">
        <v>0.90597400714086429</v>
      </c>
      <c r="I21">
        <f t="shared" si="3"/>
        <v>31.72478749302763</v>
      </c>
      <c r="J21">
        <f t="shared" si="0"/>
        <v>31.673024875670723</v>
      </c>
      <c r="K21">
        <f t="shared" si="4"/>
        <v>25</v>
      </c>
      <c r="L21">
        <f t="shared" si="1"/>
        <v>0.6282883096694819</v>
      </c>
      <c r="M21">
        <f t="shared" si="5"/>
        <v>0.99139960915711345</v>
      </c>
      <c r="N21">
        <f t="shared" si="6"/>
        <v>0.9897820273647101</v>
      </c>
      <c r="O21">
        <f t="shared" si="7"/>
        <v>1.0114269541838758</v>
      </c>
    </row>
    <row r="22" spans="2:15" x14ac:dyDescent="0.3">
      <c r="B22">
        <v>5</v>
      </c>
      <c r="C22">
        <v>31</v>
      </c>
      <c r="D22">
        <v>0.79102399999999995</v>
      </c>
      <c r="E22">
        <v>1.0744380191367298</v>
      </c>
      <c r="F22">
        <v>0.81316341115039892</v>
      </c>
      <c r="G22">
        <v>1.1938991385777238</v>
      </c>
      <c r="H22">
        <v>0.9727737243869865</v>
      </c>
      <c r="I22">
        <f t="shared" si="3"/>
        <v>31.33003051664279</v>
      </c>
      <c r="J22">
        <f t="shared" si="0"/>
        <v>31.612266485516496</v>
      </c>
      <c r="K22">
        <f t="shared" si="4"/>
        <v>25</v>
      </c>
      <c r="L22">
        <f t="shared" si="1"/>
        <v>0.74512320736026394</v>
      </c>
      <c r="M22">
        <f t="shared" si="5"/>
        <v>1.0106461456981546</v>
      </c>
      <c r="N22">
        <f t="shared" si="6"/>
        <v>1.0197505317908546</v>
      </c>
      <c r="O22">
        <f t="shared" si="7"/>
        <v>0.94197294565052891</v>
      </c>
    </row>
    <row r="23" spans="2:15" x14ac:dyDescent="0.3">
      <c r="B23">
        <v>5</v>
      </c>
      <c r="C23">
        <v>32</v>
      </c>
      <c r="D23">
        <v>0.634853</v>
      </c>
      <c r="E23">
        <v>1.2594568068475371</v>
      </c>
      <c r="F23">
        <v>0.95319057499062942</v>
      </c>
      <c r="G23">
        <v>1.3526800909549628</v>
      </c>
      <c r="H23">
        <v>0.66602945586850881</v>
      </c>
      <c r="I23">
        <f t="shared" si="3"/>
        <v>33.022532811612422</v>
      </c>
      <c r="J23">
        <f t="shared" si="0"/>
        <v>31.771047437893735</v>
      </c>
      <c r="K23">
        <f t="shared" si="4"/>
        <v>25</v>
      </c>
      <c r="L23">
        <f t="shared" si="1"/>
        <v>0.87343381259345487</v>
      </c>
      <c r="M23">
        <f t="shared" si="5"/>
        <v>1.0319541503628882</v>
      </c>
      <c r="N23">
        <f t="shared" si="6"/>
        <v>0.99284523243417921</v>
      </c>
      <c r="O23">
        <f t="shared" si="7"/>
        <v>1.3758048124423368</v>
      </c>
    </row>
    <row r="24" spans="2:15" x14ac:dyDescent="0.3">
      <c r="B24">
        <v>5</v>
      </c>
      <c r="C24">
        <v>30</v>
      </c>
      <c r="D24">
        <v>0.652173</v>
      </c>
      <c r="E24">
        <v>1.1354268501837204</v>
      </c>
      <c r="F24">
        <v>0.85932138863531049</v>
      </c>
      <c r="G24">
        <v>1.1368949099827392</v>
      </c>
      <c r="H24">
        <v>0.75893956396886253</v>
      </c>
      <c r="I24">
        <f t="shared" si="3"/>
        <v>32.342197090138427</v>
      </c>
      <c r="J24">
        <f t="shared" si="0"/>
        <v>31.555262256921512</v>
      </c>
      <c r="K24">
        <f t="shared" si="4"/>
        <v>25</v>
      </c>
      <c r="L24">
        <f t="shared" si="1"/>
        <v>0.78741898672909105</v>
      </c>
      <c r="M24">
        <f t="shared" si="5"/>
        <v>1.0780732363379475</v>
      </c>
      <c r="N24">
        <f t="shared" si="6"/>
        <v>1.0518420752307172</v>
      </c>
      <c r="O24">
        <f t="shared" si="7"/>
        <v>1.2073774699797308</v>
      </c>
    </row>
    <row r="25" spans="2:15" x14ac:dyDescent="0.3">
      <c r="B25">
        <v>5</v>
      </c>
      <c r="C25">
        <v>32</v>
      </c>
      <c r="D25">
        <v>0.71318499999999996</v>
      </c>
      <c r="E25">
        <v>1.0465198807928302</v>
      </c>
      <c r="F25">
        <v>0.792034217837848</v>
      </c>
      <c r="G25">
        <v>1.3082997223926551</v>
      </c>
      <c r="H25">
        <v>0.90044720788314381</v>
      </c>
      <c r="I25">
        <f t="shared" si="3"/>
        <v>31.806063682976934</v>
      </c>
      <c r="J25">
        <f t="shared" si="0"/>
        <v>31.726667069331427</v>
      </c>
      <c r="K25">
        <f t="shared" si="4"/>
        <v>25</v>
      </c>
      <c r="L25">
        <f t="shared" si="1"/>
        <v>0.7257619669575387</v>
      </c>
      <c r="M25">
        <f t="shared" si="5"/>
        <v>0.99393949009302918</v>
      </c>
      <c r="N25">
        <f t="shared" si="6"/>
        <v>0.99145834591660709</v>
      </c>
      <c r="O25">
        <f t="shared" si="7"/>
        <v>1.0176349291663997</v>
      </c>
    </row>
    <row r="26" spans="2:15" x14ac:dyDescent="0.3">
      <c r="B26">
        <v>5</v>
      </c>
      <c r="C26">
        <v>31</v>
      </c>
      <c r="D26">
        <v>0.77944100000000005</v>
      </c>
      <c r="E26">
        <v>1.1094510093438104</v>
      </c>
      <c r="F26">
        <v>0.83966217798875098</v>
      </c>
      <c r="G26">
        <v>1.2736487115239481</v>
      </c>
      <c r="H26">
        <v>0.92827927758637507</v>
      </c>
      <c r="I26">
        <f t="shared" si="3"/>
        <v>31.63225232359207</v>
      </c>
      <c r="J26">
        <f t="shared" si="0"/>
        <v>31.69201605846272</v>
      </c>
      <c r="K26">
        <f t="shared" si="4"/>
        <v>25</v>
      </c>
      <c r="L26">
        <f t="shared" si="1"/>
        <v>0.76940473044275393</v>
      </c>
      <c r="M26">
        <f t="shared" si="5"/>
        <v>1.0203952362449056</v>
      </c>
      <c r="N26">
        <f t="shared" si="6"/>
        <v>1.0223230986600877</v>
      </c>
      <c r="O26">
        <f t="shared" si="7"/>
        <v>0.98712375977495903</v>
      </c>
    </row>
    <row r="27" spans="2:15" x14ac:dyDescent="0.3">
      <c r="B27">
        <v>5</v>
      </c>
      <c r="C27">
        <v>32</v>
      </c>
      <c r="D27">
        <v>0.69700300000000004</v>
      </c>
      <c r="E27">
        <v>1.0421374137072352</v>
      </c>
      <c r="F27">
        <v>0.78871744961008183</v>
      </c>
      <c r="G27">
        <v>1.2423324951875803</v>
      </c>
      <c r="H27">
        <v>0.88371697664934046</v>
      </c>
      <c r="I27">
        <f t="shared" si="3"/>
        <v>31.823747611940878</v>
      </c>
      <c r="J27">
        <f t="shared" si="0"/>
        <v>31.660699842126352</v>
      </c>
      <c r="K27">
        <f t="shared" si="4"/>
        <v>25</v>
      </c>
      <c r="L27">
        <f t="shared" si="1"/>
        <v>0.72272272423454476</v>
      </c>
      <c r="M27">
        <f t="shared" si="5"/>
        <v>0.99449211287315242</v>
      </c>
      <c r="N27">
        <f t="shared" si="6"/>
        <v>0.9893968700664485</v>
      </c>
      <c r="O27">
        <f t="shared" si="7"/>
        <v>1.0369004498324179</v>
      </c>
    </row>
    <row r="28" spans="2:15" x14ac:dyDescent="0.3">
      <c r="B28">
        <v>5</v>
      </c>
      <c r="C28">
        <v>33</v>
      </c>
      <c r="D28">
        <v>0.69984100000000005</v>
      </c>
      <c r="E28">
        <v>1.0003702653086035</v>
      </c>
      <c r="F28">
        <v>0.7571069553228964</v>
      </c>
      <c r="G28">
        <v>1.0170564405943929</v>
      </c>
      <c r="H28">
        <v>0.92436213282643376</v>
      </c>
      <c r="I28">
        <f t="shared" si="3"/>
        <v>31.395245776462222</v>
      </c>
      <c r="J28">
        <f t="shared" si="0"/>
        <v>31.435423787533164</v>
      </c>
      <c r="K28">
        <f t="shared" si="4"/>
        <v>25</v>
      </c>
      <c r="L28">
        <f t="shared" si="1"/>
        <v>0.69375718967343003</v>
      </c>
      <c r="M28">
        <f t="shared" si="5"/>
        <v>0.95137108413521887</v>
      </c>
      <c r="N28">
        <f t="shared" si="6"/>
        <v>0.95258859962221709</v>
      </c>
      <c r="O28">
        <f t="shared" si="7"/>
        <v>0.99130686780773059</v>
      </c>
    </row>
    <row r="29" spans="2:15" x14ac:dyDescent="0.3">
      <c r="B29">
        <v>5</v>
      </c>
      <c r="C29">
        <v>32</v>
      </c>
      <c r="D29">
        <v>0.78123699999999996</v>
      </c>
      <c r="E29">
        <v>1.0800570270655858</v>
      </c>
      <c r="F29">
        <v>0.81741602653940093</v>
      </c>
      <c r="G29">
        <v>1.3630455313228826</v>
      </c>
      <c r="H29">
        <v>0.95573976363961455</v>
      </c>
      <c r="I29">
        <f t="shared" si="3"/>
        <v>31.584346713124809</v>
      </c>
      <c r="J29">
        <f t="shared" si="0"/>
        <v>31.781412878261655</v>
      </c>
      <c r="K29">
        <f t="shared" si="4"/>
        <v>25</v>
      </c>
      <c r="L29">
        <f t="shared" si="1"/>
        <v>0.74901999166569644</v>
      </c>
      <c r="M29">
        <f t="shared" si="5"/>
        <v>0.98701083478515028</v>
      </c>
      <c r="N29">
        <f t="shared" si="6"/>
        <v>0.99316915244567672</v>
      </c>
      <c r="O29">
        <f t="shared" si="7"/>
        <v>0.95876154312416906</v>
      </c>
    </row>
    <row r="30" spans="2:15" x14ac:dyDescent="0.3">
      <c r="B30">
        <v>5</v>
      </c>
      <c r="C30">
        <v>31</v>
      </c>
      <c r="D30">
        <v>0.51552100000000001</v>
      </c>
      <c r="E30">
        <v>1.2165080867984637</v>
      </c>
      <c r="F30">
        <v>0.92068583569658569</v>
      </c>
      <c r="G30">
        <v>2.5300068554672226</v>
      </c>
      <c r="H30">
        <v>0.5599314989026194</v>
      </c>
      <c r="I30">
        <f t="shared" si="3"/>
        <v>34.730349360954122</v>
      </c>
      <c r="J30">
        <f t="shared" si="0"/>
        <v>32.948374202405994</v>
      </c>
      <c r="K30">
        <f t="shared" si="4"/>
        <v>25</v>
      </c>
      <c r="L30">
        <f t="shared" si="1"/>
        <v>0.84364885760768815</v>
      </c>
      <c r="M30">
        <f t="shared" si="5"/>
        <v>1.1203338503533589</v>
      </c>
      <c r="N30">
        <f t="shared" si="6"/>
        <v>1.0628507807227741</v>
      </c>
      <c r="O30">
        <f t="shared" si="7"/>
        <v>1.6364975580193399</v>
      </c>
    </row>
    <row r="31" spans="2:15" x14ac:dyDescent="0.3">
      <c r="B31">
        <v>5</v>
      </c>
      <c r="C31">
        <v>31</v>
      </c>
      <c r="D31">
        <v>0.78111900000000001</v>
      </c>
      <c r="E31">
        <v>1.5392409341898412</v>
      </c>
      <c r="F31">
        <v>1.1649386808126863</v>
      </c>
      <c r="G31">
        <v>1.6327528303922398</v>
      </c>
      <c r="H31">
        <v>0.67052370469411715</v>
      </c>
      <c r="I31">
        <f t="shared" si="3"/>
        <v>33.280134306921653</v>
      </c>
      <c r="J31">
        <f t="shared" si="0"/>
        <v>32.051120177331015</v>
      </c>
      <c r="K31">
        <f t="shared" si="4"/>
        <v>25</v>
      </c>
      <c r="L31">
        <f t="shared" si="1"/>
        <v>1.0674642197650948</v>
      </c>
      <c r="M31">
        <f t="shared" si="5"/>
        <v>1.0735527195781178</v>
      </c>
      <c r="N31">
        <f t="shared" si="6"/>
        <v>1.0339071024945488</v>
      </c>
      <c r="O31">
        <f t="shared" si="7"/>
        <v>1.3665833499954485</v>
      </c>
    </row>
    <row r="32" spans="2:15" x14ac:dyDescent="0.3">
      <c r="B32">
        <v>5</v>
      </c>
      <c r="C32">
        <v>32</v>
      </c>
      <c r="D32">
        <v>0.71138199999999996</v>
      </c>
      <c r="E32">
        <v>1.5219756297936189</v>
      </c>
      <c r="F32">
        <v>1.1518718369675083</v>
      </c>
      <c r="G32">
        <v>1.5957245935057101</v>
      </c>
      <c r="H32">
        <v>0.61758780549130354</v>
      </c>
      <c r="I32">
        <f t="shared" si="3"/>
        <v>33.507785566049193</v>
      </c>
      <c r="J32">
        <f t="shared" si="0"/>
        <v>32.014091940444487</v>
      </c>
      <c r="K32">
        <f t="shared" si="4"/>
        <v>25</v>
      </c>
      <c r="L32">
        <f t="shared" si="1"/>
        <v>1.0554907240783908</v>
      </c>
      <c r="M32">
        <f t="shared" si="5"/>
        <v>1.0471182989390373</v>
      </c>
      <c r="N32">
        <f t="shared" si="6"/>
        <v>1.0004403731388902</v>
      </c>
      <c r="O32">
        <f t="shared" si="7"/>
        <v>1.4837186266708897</v>
      </c>
    </row>
    <row r="33" spans="2:15" x14ac:dyDescent="0.3">
      <c r="B33">
        <v>5</v>
      </c>
      <c r="C33">
        <v>32</v>
      </c>
      <c r="D33">
        <v>0.73285299999999998</v>
      </c>
      <c r="E33">
        <v>1.0295616686902904</v>
      </c>
      <c r="F33">
        <v>0.7791997896486883</v>
      </c>
      <c r="G33">
        <v>1.288619075946857</v>
      </c>
      <c r="H33">
        <v>0.94052001776131855</v>
      </c>
      <c r="I33">
        <f t="shared" si="3"/>
        <v>31.586018987140264</v>
      </c>
      <c r="J33">
        <f t="shared" si="0"/>
        <v>31.706986422885631</v>
      </c>
      <c r="K33">
        <f t="shared" si="4"/>
        <v>25</v>
      </c>
      <c r="L33">
        <f t="shared" si="1"/>
        <v>0.71400143990257403</v>
      </c>
      <c r="M33">
        <f t="shared" si="5"/>
        <v>0.98706309334813325</v>
      </c>
      <c r="N33">
        <f t="shared" si="6"/>
        <v>0.99084332571517597</v>
      </c>
      <c r="O33">
        <f t="shared" si="7"/>
        <v>0.97427647823311636</v>
      </c>
    </row>
    <row r="34" spans="2:15" x14ac:dyDescent="0.3">
      <c r="B34">
        <v>5</v>
      </c>
      <c r="C34">
        <v>32</v>
      </c>
      <c r="D34">
        <v>0.67094699999999996</v>
      </c>
      <c r="E34">
        <v>1.1450029872448231</v>
      </c>
      <c r="F34">
        <v>0.86656886512027942</v>
      </c>
      <c r="G34">
        <v>2.1249348059147937</v>
      </c>
      <c r="H34">
        <v>0.77425698868937876</v>
      </c>
      <c r="I34">
        <f t="shared" si="3"/>
        <v>33.253649862467896</v>
      </c>
      <c r="J34">
        <f t="shared" si="0"/>
        <v>32.543302152853563</v>
      </c>
      <c r="K34">
        <f t="shared" si="4"/>
        <v>25</v>
      </c>
      <c r="L34">
        <f t="shared" si="1"/>
        <v>0.79406004171225653</v>
      </c>
      <c r="M34">
        <f t="shared" si="5"/>
        <v>1.0391765582021217</v>
      </c>
      <c r="N34">
        <f t="shared" si="6"/>
        <v>1.0169781922766739</v>
      </c>
      <c r="O34">
        <f t="shared" si="7"/>
        <v>1.1834914556772094</v>
      </c>
    </row>
    <row r="35" spans="2:15" x14ac:dyDescent="0.3">
      <c r="B35">
        <v>5</v>
      </c>
      <c r="C35">
        <v>32</v>
      </c>
      <c r="D35">
        <v>0.46812700000000002</v>
      </c>
      <c r="E35">
        <v>0.90342327965679092</v>
      </c>
      <c r="F35">
        <v>0.68373488532046234</v>
      </c>
      <c r="G35">
        <v>1.122730248267078</v>
      </c>
      <c r="H35">
        <v>0.68466156993085381</v>
      </c>
      <c r="I35">
        <f t="shared" si="3"/>
        <v>32.699422398612811</v>
      </c>
      <c r="J35">
        <f t="shared" ref="J35:J66" si="16">6*B35+(6-B35)*G35+AE$5</f>
        <v>31.541097595205851</v>
      </c>
      <c r="K35">
        <f t="shared" si="4"/>
        <v>25</v>
      </c>
      <c r="L35">
        <f t="shared" ref="L35:L66" si="17">F35*(1-AE$5/B35)</f>
        <v>0.62652441532426073</v>
      </c>
      <c r="M35">
        <f t="shared" si="5"/>
        <v>1.0218569499566503</v>
      </c>
      <c r="N35">
        <f t="shared" si="6"/>
        <v>0.98565929985018286</v>
      </c>
      <c r="O35">
        <f t="shared" si="7"/>
        <v>1.3383641945973224</v>
      </c>
    </row>
    <row r="36" spans="2:15" x14ac:dyDescent="0.3">
      <c r="B36">
        <v>5</v>
      </c>
      <c r="C36">
        <v>32</v>
      </c>
      <c r="D36">
        <v>0.83310300000000004</v>
      </c>
      <c r="E36">
        <v>1.1781556585324089</v>
      </c>
      <c r="F36">
        <v>0.89165969287656199</v>
      </c>
      <c r="G36">
        <v>1.1191411462841907</v>
      </c>
      <c r="H36">
        <v>0.9343284289461895</v>
      </c>
      <c r="I36">
        <f t="shared" si="3"/>
        <v>31.44749900155324</v>
      </c>
      <c r="J36">
        <f t="shared" si="16"/>
        <v>31.537508493222962</v>
      </c>
      <c r="K36">
        <f t="shared" si="4"/>
        <v>25</v>
      </c>
      <c r="L36">
        <f t="shared" si="17"/>
        <v>0.8170514328603603</v>
      </c>
      <c r="M36">
        <f t="shared" si="5"/>
        <v>0.98273434379853875</v>
      </c>
      <c r="N36">
        <f t="shared" si="6"/>
        <v>0.98554714041321756</v>
      </c>
      <c r="O36">
        <f t="shared" si="7"/>
        <v>0.98073279397668744</v>
      </c>
    </row>
    <row r="37" spans="2:15" x14ac:dyDescent="0.3">
      <c r="B37">
        <v>5</v>
      </c>
      <c r="C37">
        <v>32</v>
      </c>
      <c r="D37">
        <v>0.64241800000000004</v>
      </c>
      <c r="E37">
        <v>1.090598202656289</v>
      </c>
      <c r="F37">
        <v>0.82539386997773945</v>
      </c>
      <c r="G37">
        <v>2.0778695854172726</v>
      </c>
      <c r="H37">
        <v>0.77831690222914518</v>
      </c>
      <c r="I37">
        <f t="shared" si="3"/>
        <v>33.186285074271552</v>
      </c>
      <c r="J37">
        <f t="shared" si="16"/>
        <v>32.496236932356048</v>
      </c>
      <c r="K37">
        <f t="shared" si="4"/>
        <v>25</v>
      </c>
      <c r="L37">
        <f t="shared" si="17"/>
        <v>0.75633030126531675</v>
      </c>
      <c r="M37">
        <f t="shared" si="5"/>
        <v>1.037071408570986</v>
      </c>
      <c r="N37">
        <f t="shared" si="6"/>
        <v>1.0155074041361265</v>
      </c>
      <c r="O37">
        <f t="shared" si="7"/>
        <v>1.1773180410033914</v>
      </c>
    </row>
    <row r="38" spans="2:15" x14ac:dyDescent="0.3">
      <c r="B38">
        <v>5</v>
      </c>
      <c r="C38">
        <v>33</v>
      </c>
      <c r="D38">
        <v>0.82430899999999996</v>
      </c>
      <c r="E38">
        <v>1.1165160941360608</v>
      </c>
      <c r="F38">
        <v>0.84500922299963865</v>
      </c>
      <c r="G38">
        <v>1.2246840624305038</v>
      </c>
      <c r="H38">
        <v>0.97550296205506914</v>
      </c>
      <c r="I38">
        <f t="shared" si="3"/>
        <v>31.347169252155158</v>
      </c>
      <c r="J38">
        <f t="shared" si="16"/>
        <v>31.643051409369278</v>
      </c>
      <c r="K38">
        <f t="shared" si="4"/>
        <v>25</v>
      </c>
      <c r="L38">
        <f t="shared" si="17"/>
        <v>0.77430436964660809</v>
      </c>
      <c r="M38">
        <f t="shared" si="5"/>
        <v>0.94991421976227752</v>
      </c>
      <c r="N38">
        <f t="shared" si="6"/>
        <v>0.95888034573846292</v>
      </c>
      <c r="O38">
        <f t="shared" si="7"/>
        <v>0.93933751741956972</v>
      </c>
    </row>
    <row r="39" spans="2:15" x14ac:dyDescent="0.3">
      <c r="B39">
        <v>5</v>
      </c>
      <c r="C39">
        <v>34</v>
      </c>
      <c r="D39">
        <v>0.65484600000000004</v>
      </c>
      <c r="E39">
        <v>1.0062353223112692</v>
      </c>
      <c r="F39">
        <v>0.76154578722751498</v>
      </c>
      <c r="G39">
        <v>1.3157106001703707</v>
      </c>
      <c r="H39">
        <v>0.85989051608312828</v>
      </c>
      <c r="I39">
        <f t="shared" si="3"/>
        <v>32.01625801975473</v>
      </c>
      <c r="J39">
        <f t="shared" si="16"/>
        <v>31.734077947109142</v>
      </c>
      <c r="K39">
        <f t="shared" si="4"/>
        <v>25</v>
      </c>
      <c r="L39">
        <f t="shared" si="17"/>
        <v>0.69782460911256006</v>
      </c>
      <c r="M39">
        <f t="shared" si="5"/>
        <v>0.94165464763984497</v>
      </c>
      <c r="N39">
        <f t="shared" si="6"/>
        <v>0.93335523373850415</v>
      </c>
      <c r="O39">
        <f t="shared" si="7"/>
        <v>1.0656316280660796</v>
      </c>
    </row>
    <row r="40" spans="2:15" x14ac:dyDescent="0.3">
      <c r="B40">
        <v>5</v>
      </c>
      <c r="C40">
        <v>33</v>
      </c>
      <c r="D40">
        <v>0.57688499999999998</v>
      </c>
      <c r="E40">
        <v>1.1811738454504401</v>
      </c>
      <c r="F40">
        <v>0.89394393740816158</v>
      </c>
      <c r="G40">
        <v>1.4430827172843617</v>
      </c>
      <c r="H40">
        <v>0.64532570316722537</v>
      </c>
      <c r="I40">
        <f t="shared" si="3"/>
        <v>33.216454201448236</v>
      </c>
      <c r="J40">
        <f t="shared" si="16"/>
        <v>31.861450064223135</v>
      </c>
      <c r="K40">
        <f t="shared" si="4"/>
        <v>25</v>
      </c>
      <c r="L40">
        <f t="shared" si="17"/>
        <v>0.81914454672707104</v>
      </c>
      <c r="M40">
        <f t="shared" si="5"/>
        <v>1.0065592182257042</v>
      </c>
      <c r="N40">
        <f t="shared" si="6"/>
        <v>0.96549848679464045</v>
      </c>
      <c r="O40">
        <f t="shared" si="7"/>
        <v>1.4199442639816793</v>
      </c>
    </row>
    <row r="41" spans="2:15" x14ac:dyDescent="0.3">
      <c r="B41">
        <v>5</v>
      </c>
      <c r="C41">
        <v>31</v>
      </c>
      <c r="D41">
        <v>0.65295199999999998</v>
      </c>
      <c r="E41">
        <v>0.91992504851777168</v>
      </c>
      <c r="F41">
        <v>0.69622386506430267</v>
      </c>
      <c r="G41">
        <v>1.3113522083584721</v>
      </c>
      <c r="H41">
        <v>0.93784777104659267</v>
      </c>
      <c r="I41">
        <f t="shared" si="3"/>
        <v>31.622113353125506</v>
      </c>
      <c r="J41">
        <f t="shared" si="16"/>
        <v>31.729719555297244</v>
      </c>
      <c r="K41">
        <f t="shared" si="4"/>
        <v>25</v>
      </c>
      <c r="L41">
        <f t="shared" si="17"/>
        <v>0.63796839880382061</v>
      </c>
      <c r="M41">
        <f t="shared" si="5"/>
        <v>1.020068172681468</v>
      </c>
      <c r="N41">
        <f t="shared" si="6"/>
        <v>1.0235393404934594</v>
      </c>
      <c r="O41">
        <f t="shared" si="7"/>
        <v>0.97705252270277243</v>
      </c>
    </row>
    <row r="42" spans="2:15" x14ac:dyDescent="0.3">
      <c r="B42">
        <v>5</v>
      </c>
      <c r="C42">
        <v>33</v>
      </c>
      <c r="D42">
        <v>0.98019800000000001</v>
      </c>
      <c r="E42">
        <v>1.3296254249839956</v>
      </c>
      <c r="F42">
        <v>1.0062960607080809</v>
      </c>
      <c r="G42">
        <v>1.0516382422619011</v>
      </c>
      <c r="H42">
        <v>0.97406522620220048</v>
      </c>
      <c r="I42">
        <f t="shared" si="3"/>
        <v>31.1813121112509</v>
      </c>
      <c r="J42">
        <f t="shared" si="16"/>
        <v>31.470005589200674</v>
      </c>
      <c r="K42">
        <f t="shared" si="4"/>
        <v>25</v>
      </c>
      <c r="L42">
        <f t="shared" si="17"/>
        <v>0.92209577807740528</v>
      </c>
      <c r="M42">
        <f t="shared" si="5"/>
        <v>0.94488824579548181</v>
      </c>
      <c r="N42">
        <f t="shared" si="6"/>
        <v>0.95363653300608109</v>
      </c>
      <c r="O42">
        <f t="shared" si="7"/>
        <v>0.9407239946188477</v>
      </c>
    </row>
    <row r="43" spans="2:15" x14ac:dyDescent="0.3">
      <c r="B43">
        <v>5</v>
      </c>
      <c r="C43">
        <v>33</v>
      </c>
      <c r="D43">
        <v>0.58837399999999995</v>
      </c>
      <c r="E43">
        <v>1.0491035481892779</v>
      </c>
      <c r="F43">
        <v>0.79398960638139704</v>
      </c>
      <c r="G43">
        <v>1.5389489127123679</v>
      </c>
      <c r="H43">
        <v>0.74103488921159932</v>
      </c>
      <c r="I43">
        <f t="shared" si="3"/>
        <v>32.833774466654368</v>
      </c>
      <c r="J43">
        <f t="shared" si="16"/>
        <v>31.95731625965114</v>
      </c>
      <c r="K43">
        <f t="shared" si="4"/>
        <v>25</v>
      </c>
      <c r="L43">
        <f t="shared" si="17"/>
        <v>0.72755374135764794</v>
      </c>
      <c r="M43">
        <f t="shared" si="5"/>
        <v>0.99496286262588995</v>
      </c>
      <c r="N43">
        <f t="shared" si="6"/>
        <v>0.96840352301973154</v>
      </c>
      <c r="O43">
        <f t="shared" si="7"/>
        <v>1.2365497818694369</v>
      </c>
    </row>
    <row r="44" spans="2:15" x14ac:dyDescent="0.3">
      <c r="B44">
        <v>5</v>
      </c>
      <c r="C44">
        <v>32</v>
      </c>
      <c r="D44">
        <v>0.76313500000000001</v>
      </c>
      <c r="E44">
        <v>1.0448889879427405</v>
      </c>
      <c r="F44">
        <v>0.79079991453735132</v>
      </c>
      <c r="G44">
        <v>1.2155744372530859</v>
      </c>
      <c r="H44">
        <v>0.96501654333949138</v>
      </c>
      <c r="I44">
        <f t="shared" si="3"/>
        <v>31.39049172055563</v>
      </c>
      <c r="J44">
        <f t="shared" si="16"/>
        <v>31.633941784191858</v>
      </c>
      <c r="K44">
        <f t="shared" si="4"/>
        <v>25</v>
      </c>
      <c r="L44">
        <f t="shared" si="17"/>
        <v>0.72463094209647139</v>
      </c>
      <c r="M44">
        <f t="shared" si="5"/>
        <v>0.98095286626736344</v>
      </c>
      <c r="N44">
        <f t="shared" si="6"/>
        <v>0.98856068075599557</v>
      </c>
      <c r="O44">
        <f t="shared" si="7"/>
        <v>0.94954489323182845</v>
      </c>
    </row>
    <row r="45" spans="2:15" x14ac:dyDescent="0.3">
      <c r="B45">
        <v>5</v>
      </c>
      <c r="C45">
        <v>33</v>
      </c>
      <c r="D45">
        <v>0.75468599999999997</v>
      </c>
      <c r="E45">
        <v>1.0495694556323609</v>
      </c>
      <c r="F45">
        <v>0.79434221758739487</v>
      </c>
      <c r="G45">
        <v>1.3093041431813539</v>
      </c>
      <c r="H45">
        <v>0.95007665876322145</v>
      </c>
      <c r="I45">
        <f t="shared" si="3"/>
        <v>31.558920849365247</v>
      </c>
      <c r="J45">
        <f t="shared" si="16"/>
        <v>31.727671490120127</v>
      </c>
      <c r="K45">
        <f t="shared" si="4"/>
        <v>25</v>
      </c>
      <c r="L45">
        <f t="shared" si="17"/>
        <v>0.72787684836069488</v>
      </c>
      <c r="M45">
        <f t="shared" si="5"/>
        <v>0.95633093482924991</v>
      </c>
      <c r="N45">
        <f t="shared" si="6"/>
        <v>0.96144459060970078</v>
      </c>
      <c r="O45">
        <f t="shared" si="7"/>
        <v>0.96447641583479082</v>
      </c>
    </row>
    <row r="46" spans="2:15" x14ac:dyDescent="0.3">
      <c r="B46">
        <v>5</v>
      </c>
      <c r="C46">
        <v>32</v>
      </c>
      <c r="D46">
        <v>0.90753600000000001</v>
      </c>
      <c r="E46">
        <v>1.4287876095452221</v>
      </c>
      <c r="F46">
        <v>1.0813446524544148</v>
      </c>
      <c r="G46">
        <v>1.3187938966004906</v>
      </c>
      <c r="H46">
        <v>0.83926618394985597</v>
      </c>
      <c r="I46">
        <f t="shared" si="3"/>
        <v>32.12246297685121</v>
      </c>
      <c r="J46">
        <f t="shared" si="16"/>
        <v>31.737161243539262</v>
      </c>
      <c r="K46">
        <f t="shared" si="4"/>
        <v>25</v>
      </c>
      <c r="L46">
        <f t="shared" si="17"/>
        <v>0.99086479377965819</v>
      </c>
      <c r="M46">
        <f t="shared" si="5"/>
        <v>1.0038269680266003</v>
      </c>
      <c r="N46">
        <f t="shared" si="6"/>
        <v>0.99178628886060194</v>
      </c>
      <c r="O46">
        <f t="shared" si="7"/>
        <v>1.0918187198961344</v>
      </c>
    </row>
    <row r="47" spans="2:15" x14ac:dyDescent="0.3">
      <c r="B47">
        <v>6</v>
      </c>
      <c r="C47">
        <v>35</v>
      </c>
      <c r="D47">
        <v>0.85261100000000001</v>
      </c>
      <c r="E47">
        <v>1.172464267163138</v>
      </c>
      <c r="F47">
        <v>0.96962014400486052</v>
      </c>
      <c r="G47">
        <v>1.3142723154821485</v>
      </c>
      <c r="H47">
        <v>0.87932475956865641</v>
      </c>
      <c r="I47">
        <f t="shared" si="3"/>
        <v>36.724051442588063</v>
      </c>
      <c r="J47">
        <f t="shared" si="16"/>
        <v>36.418367346938773</v>
      </c>
      <c r="K47">
        <f t="shared" si="4"/>
        <v>36</v>
      </c>
      <c r="L47">
        <f t="shared" si="17"/>
        <v>0.90201057614057645</v>
      </c>
      <c r="M47">
        <f t="shared" si="5"/>
        <v>1.0492586126453733</v>
      </c>
      <c r="N47">
        <f t="shared" si="6"/>
        <v>1.0405247813411078</v>
      </c>
      <c r="O47">
        <f t="shared" si="7"/>
        <v>1.0579391728942935</v>
      </c>
    </row>
    <row r="48" spans="2:15" x14ac:dyDescent="0.3">
      <c r="B48">
        <v>6</v>
      </c>
      <c r="C48">
        <v>37</v>
      </c>
      <c r="D48">
        <v>0.70973200000000003</v>
      </c>
      <c r="E48">
        <v>1.0298121681090047</v>
      </c>
      <c r="F48">
        <v>0.85164780770318749</v>
      </c>
      <c r="G48">
        <v>1.0153328539231556</v>
      </c>
      <c r="H48">
        <v>0.8333632677504087</v>
      </c>
      <c r="I48">
        <f t="shared" si="3"/>
        <v>36.999820393497551</v>
      </c>
      <c r="J48">
        <f t="shared" si="16"/>
        <v>36.418367346938773</v>
      </c>
      <c r="K48">
        <f t="shared" si="4"/>
        <v>36</v>
      </c>
      <c r="L48">
        <f t="shared" si="17"/>
        <v>0.79226420206402004</v>
      </c>
      <c r="M48">
        <f t="shared" si="5"/>
        <v>0.9999951457702041</v>
      </c>
      <c r="N48">
        <f t="shared" si="6"/>
        <v>0.98428019856591276</v>
      </c>
      <c r="O48">
        <f t="shared" si="7"/>
        <v>1.1162864321518826</v>
      </c>
    </row>
    <row r="49" spans="2:15" x14ac:dyDescent="0.3">
      <c r="B49">
        <v>6</v>
      </c>
      <c r="C49">
        <v>35</v>
      </c>
      <c r="D49">
        <v>0.97497999999999996</v>
      </c>
      <c r="E49">
        <v>1.4986907956222089</v>
      </c>
      <c r="F49">
        <v>1.2394073113937984</v>
      </c>
      <c r="G49">
        <v>1.2905089146997397</v>
      </c>
      <c r="H49">
        <v>0.78665019242428713</v>
      </c>
      <c r="I49">
        <f t="shared" si="3"/>
        <v>37.280098845454276</v>
      </c>
      <c r="J49">
        <f t="shared" si="16"/>
        <v>36.418367346938773</v>
      </c>
      <c r="K49">
        <f t="shared" si="4"/>
        <v>36</v>
      </c>
      <c r="L49">
        <f t="shared" si="17"/>
        <v>1.1529860532864082</v>
      </c>
      <c r="M49">
        <f t="shared" si="5"/>
        <v>1.0651456812986937</v>
      </c>
      <c r="N49">
        <f t="shared" si="6"/>
        <v>1.0405247813411078</v>
      </c>
      <c r="O49">
        <f t="shared" si="7"/>
        <v>1.1825740561718274</v>
      </c>
    </row>
    <row r="50" spans="2:15" x14ac:dyDescent="0.3">
      <c r="B50">
        <v>6</v>
      </c>
      <c r="C50">
        <v>36</v>
      </c>
      <c r="D50">
        <v>0.94823400000000002</v>
      </c>
      <c r="E50">
        <v>1.3271711232605208</v>
      </c>
      <c r="F50">
        <v>1.0975616841343827</v>
      </c>
      <c r="G50">
        <v>1.0610983451111768</v>
      </c>
      <c r="H50">
        <v>0.86394597561762243</v>
      </c>
      <c r="I50">
        <f t="shared" si="3"/>
        <v>36.816324146294264</v>
      </c>
      <c r="J50">
        <f t="shared" si="16"/>
        <v>36.418367346938773</v>
      </c>
      <c r="K50">
        <f t="shared" si="4"/>
        <v>36</v>
      </c>
      <c r="L50">
        <f t="shared" si="17"/>
        <v>1.0210310224855572</v>
      </c>
      <c r="M50">
        <f t="shared" si="5"/>
        <v>1.0226756707303961</v>
      </c>
      <c r="N50">
        <f t="shared" si="6"/>
        <v>1.0116213151927438</v>
      </c>
      <c r="O50">
        <f t="shared" si="7"/>
        <v>1.0767711582642652</v>
      </c>
    </row>
    <row r="51" spans="2:15" x14ac:dyDescent="0.3">
      <c r="B51">
        <v>6</v>
      </c>
      <c r="C51">
        <v>37</v>
      </c>
      <c r="D51">
        <v>0.92691400000000002</v>
      </c>
      <c r="E51">
        <v>1.2675442824343734</v>
      </c>
      <c r="F51">
        <v>1.0482506836991268</v>
      </c>
      <c r="G51">
        <v>1.2762147282318914</v>
      </c>
      <c r="H51">
        <v>0.88424840967339324</v>
      </c>
      <c r="I51">
        <f t="shared" si="3"/>
        <v>36.69450954195964</v>
      </c>
      <c r="J51">
        <f t="shared" si="16"/>
        <v>36.418367346938773</v>
      </c>
      <c r="K51">
        <f t="shared" si="4"/>
        <v>36</v>
      </c>
      <c r="L51">
        <f t="shared" si="17"/>
        <v>0.975158374121467</v>
      </c>
      <c r="M51">
        <f t="shared" si="5"/>
        <v>0.9917435011340443</v>
      </c>
      <c r="N51">
        <f t="shared" si="6"/>
        <v>0.98428019856591276</v>
      </c>
      <c r="O51">
        <f t="shared" si="7"/>
        <v>1.0520483821815907</v>
      </c>
    </row>
    <row r="52" spans="2:15" x14ac:dyDescent="0.3">
      <c r="B52">
        <v>6</v>
      </c>
      <c r="C52">
        <v>37</v>
      </c>
      <c r="D52">
        <v>0.86318799999999996</v>
      </c>
      <c r="E52">
        <v>1.0823949908293642</v>
      </c>
      <c r="F52">
        <v>0.89513345205605099</v>
      </c>
      <c r="G52">
        <v>1.2307487603821246</v>
      </c>
      <c r="H52">
        <v>0.9643120788496119</v>
      </c>
      <c r="I52">
        <f t="shared" si="3"/>
        <v>36.214127526902331</v>
      </c>
      <c r="J52">
        <f t="shared" si="16"/>
        <v>36.418367346938773</v>
      </c>
      <c r="K52">
        <f t="shared" si="4"/>
        <v>36</v>
      </c>
      <c r="L52">
        <f t="shared" si="17"/>
        <v>0.83271768414057845</v>
      </c>
      <c r="M52">
        <f t="shared" si="5"/>
        <v>0.97876020342979275</v>
      </c>
      <c r="N52">
        <f t="shared" si="6"/>
        <v>0.98428019856591276</v>
      </c>
      <c r="O52">
        <f t="shared" si="7"/>
        <v>0.9647002554954176</v>
      </c>
    </row>
    <row r="53" spans="2:15" x14ac:dyDescent="0.3">
      <c r="B53">
        <v>6</v>
      </c>
      <c r="C53">
        <v>37</v>
      </c>
      <c r="D53">
        <v>0.83082599999999995</v>
      </c>
      <c r="E53">
        <v>1.0671040850593507</v>
      </c>
      <c r="F53">
        <v>0.8824879747737806</v>
      </c>
      <c r="G53">
        <v>1.2294891869112825</v>
      </c>
      <c r="H53">
        <v>0.94145872096781391</v>
      </c>
      <c r="I53">
        <f t="shared" si="3"/>
        <v>36.351247674193118</v>
      </c>
      <c r="J53">
        <f t="shared" si="16"/>
        <v>36.418367346938773</v>
      </c>
      <c r="K53">
        <f t="shared" si="4"/>
        <v>36</v>
      </c>
      <c r="L53">
        <f t="shared" si="17"/>
        <v>0.82095394932186772</v>
      </c>
      <c r="M53">
        <f t="shared" si="5"/>
        <v>0.98246615335657073</v>
      </c>
      <c r="N53">
        <f t="shared" si="6"/>
        <v>0.98428019856591276</v>
      </c>
      <c r="O53">
        <f t="shared" si="7"/>
        <v>0.98811778798673577</v>
      </c>
    </row>
    <row r="54" spans="2:15" x14ac:dyDescent="0.3">
      <c r="B54">
        <v>6</v>
      </c>
      <c r="C54">
        <v>36</v>
      </c>
      <c r="D54">
        <v>0.94728199999999996</v>
      </c>
      <c r="E54">
        <v>1.1573824299399986</v>
      </c>
      <c r="F54">
        <v>0.95714756501911347</v>
      </c>
      <c r="G54">
        <v>1.2757235693021349</v>
      </c>
      <c r="H54">
        <v>0.98969274396167273</v>
      </c>
      <c r="I54">
        <f t="shared" si="3"/>
        <v>36.061843536229965</v>
      </c>
      <c r="J54">
        <f t="shared" si="16"/>
        <v>36.418367346938773</v>
      </c>
      <c r="K54">
        <f t="shared" si="4"/>
        <v>36</v>
      </c>
      <c r="L54">
        <f t="shared" si="17"/>
        <v>0.89040768378478796</v>
      </c>
      <c r="M54">
        <f t="shared" si="5"/>
        <v>1.0017178760063878</v>
      </c>
      <c r="N54">
        <f t="shared" si="6"/>
        <v>1.0116213151927438</v>
      </c>
      <c r="O54">
        <f t="shared" si="7"/>
        <v>0.93996052261606156</v>
      </c>
    </row>
    <row r="55" spans="2:15" x14ac:dyDescent="0.3">
      <c r="B55">
        <v>6</v>
      </c>
      <c r="C55">
        <v>36</v>
      </c>
      <c r="D55">
        <v>0.93569400000000003</v>
      </c>
      <c r="E55">
        <v>1.2308942123051847</v>
      </c>
      <c r="F55">
        <v>1.0179413196769411</v>
      </c>
      <c r="G55">
        <v>1.159855680515063</v>
      </c>
      <c r="H55">
        <v>0.91920229772867112</v>
      </c>
      <c r="I55">
        <f t="shared" si="3"/>
        <v>36.48478621362797</v>
      </c>
      <c r="J55">
        <f t="shared" si="16"/>
        <v>36.418367346938773</v>
      </c>
      <c r="K55">
        <f t="shared" si="4"/>
        <v>36</v>
      </c>
      <c r="L55">
        <f t="shared" si="17"/>
        <v>0.94696241813484194</v>
      </c>
      <c r="M55">
        <f t="shared" si="5"/>
        <v>1.013466283711888</v>
      </c>
      <c r="N55">
        <f t="shared" si="6"/>
        <v>1.0116213151927438</v>
      </c>
      <c r="O55">
        <f t="shared" si="7"/>
        <v>1.0120428453477761</v>
      </c>
    </row>
    <row r="56" spans="2:15" x14ac:dyDescent="0.3">
      <c r="B56">
        <v>6</v>
      </c>
      <c r="C56">
        <v>37</v>
      </c>
      <c r="D56">
        <v>1.0010619999999999</v>
      </c>
      <c r="E56">
        <v>1.2528270837128259</v>
      </c>
      <c r="F56">
        <v>1.0360796583268459</v>
      </c>
      <c r="G56">
        <v>1.9060151255356497</v>
      </c>
      <c r="H56">
        <v>0.96620177025442655</v>
      </c>
      <c r="I56">
        <f t="shared" si="3"/>
        <v>36.20278937847344</v>
      </c>
      <c r="J56">
        <f t="shared" si="16"/>
        <v>36.418367346938773</v>
      </c>
      <c r="K56">
        <f t="shared" si="4"/>
        <v>36</v>
      </c>
      <c r="L56">
        <f t="shared" si="17"/>
        <v>0.96383600868160713</v>
      </c>
      <c r="M56">
        <f t="shared" si="5"/>
        <v>0.97845376698576869</v>
      </c>
      <c r="N56">
        <f t="shared" si="6"/>
        <v>0.98428019856591276</v>
      </c>
      <c r="O56">
        <f t="shared" si="7"/>
        <v>0.96281350074381733</v>
      </c>
    </row>
    <row r="57" spans="2:15" x14ac:dyDescent="0.3">
      <c r="B57">
        <v>6</v>
      </c>
      <c r="C57">
        <v>36</v>
      </c>
      <c r="D57">
        <v>0.85282899999999995</v>
      </c>
      <c r="E57">
        <v>1.1070656291012955</v>
      </c>
      <c r="F57">
        <v>0.91553590567777277</v>
      </c>
      <c r="G57">
        <v>1.1567971889132822</v>
      </c>
      <c r="H57">
        <v>0.93150797768947058</v>
      </c>
      <c r="I57">
        <f t="shared" si="3"/>
        <v>36.410952133863177</v>
      </c>
      <c r="J57">
        <f t="shared" si="16"/>
        <v>36.418367346938773</v>
      </c>
      <c r="K57">
        <f t="shared" si="4"/>
        <v>36</v>
      </c>
      <c r="L57">
        <f t="shared" si="17"/>
        <v>0.85169751769683999</v>
      </c>
      <c r="M57">
        <f t="shared" si="5"/>
        <v>1.0114153370517549</v>
      </c>
      <c r="N57">
        <f t="shared" si="6"/>
        <v>1.0116213151927438</v>
      </c>
      <c r="O57">
        <f t="shared" si="7"/>
        <v>0.99867326005194479</v>
      </c>
    </row>
    <row r="58" spans="2:15" x14ac:dyDescent="0.3">
      <c r="B58">
        <v>6</v>
      </c>
      <c r="C58">
        <v>37</v>
      </c>
      <c r="D58">
        <v>0.94605899999999998</v>
      </c>
      <c r="E58">
        <v>1.2232916394412281</v>
      </c>
      <c r="F58">
        <v>1.0116540425277678</v>
      </c>
      <c r="G58">
        <v>1.096400148940144</v>
      </c>
      <c r="H58">
        <v>0.9351605986134659</v>
      </c>
      <c r="I58">
        <f t="shared" si="3"/>
        <v>36.389036408319207</v>
      </c>
      <c r="J58">
        <f t="shared" si="16"/>
        <v>36.418367346938773</v>
      </c>
      <c r="K58">
        <f t="shared" si="4"/>
        <v>36</v>
      </c>
      <c r="L58">
        <f t="shared" si="17"/>
        <v>0.94111353956239663</v>
      </c>
      <c r="M58">
        <f t="shared" si="5"/>
        <v>0.98348747049511365</v>
      </c>
      <c r="N58">
        <f t="shared" si="6"/>
        <v>0.98428019856591276</v>
      </c>
      <c r="O58">
        <f t="shared" si="7"/>
        <v>0.99477256657607682</v>
      </c>
    </row>
    <row r="59" spans="2:15" x14ac:dyDescent="0.3">
      <c r="B59">
        <v>6</v>
      </c>
      <c r="C59">
        <v>38</v>
      </c>
      <c r="D59">
        <v>0.65407800000000005</v>
      </c>
      <c r="E59">
        <v>1.1835754418312658</v>
      </c>
      <c r="F59">
        <v>0.97880901148978694</v>
      </c>
      <c r="G59">
        <v>1.6309647063327526</v>
      </c>
      <c r="H59">
        <v>0.66823863728478228</v>
      </c>
      <c r="I59">
        <f t="shared" si="3"/>
        <v>37.990568176291305</v>
      </c>
      <c r="J59">
        <f t="shared" si="16"/>
        <v>36.418367346938773</v>
      </c>
      <c r="K59">
        <f t="shared" si="4"/>
        <v>36</v>
      </c>
      <c r="L59">
        <f t="shared" si="17"/>
        <v>0.91055872327366272</v>
      </c>
      <c r="M59">
        <f t="shared" si="5"/>
        <v>0.99975179411292903</v>
      </c>
      <c r="N59">
        <f t="shared" si="6"/>
        <v>0.95837808807733615</v>
      </c>
      <c r="O59">
        <f t="shared" si="7"/>
        <v>1.3921255924731648</v>
      </c>
    </row>
    <row r="60" spans="2:15" x14ac:dyDescent="0.3">
      <c r="B60">
        <v>6</v>
      </c>
      <c r="C60">
        <v>34</v>
      </c>
      <c r="D60">
        <v>0.64990599999999998</v>
      </c>
      <c r="E60">
        <v>0.96359208690772735</v>
      </c>
      <c r="F60">
        <v>0.79688424136802505</v>
      </c>
      <c r="G60">
        <v>1.6276190925938512</v>
      </c>
      <c r="H60">
        <v>0.81555885568058795</v>
      </c>
      <c r="I60">
        <f t="shared" si="3"/>
        <v>37.106646865916474</v>
      </c>
      <c r="J60">
        <f t="shared" si="16"/>
        <v>36.418367346938773</v>
      </c>
      <c r="K60">
        <f t="shared" si="4"/>
        <v>36</v>
      </c>
      <c r="L60">
        <f t="shared" si="17"/>
        <v>0.74131918372161543</v>
      </c>
      <c r="M60">
        <f t="shared" si="5"/>
        <v>1.0913719666446022</v>
      </c>
      <c r="N60">
        <f t="shared" si="6"/>
        <v>1.0711284513805521</v>
      </c>
      <c r="O60">
        <f t="shared" si="7"/>
        <v>1.1406560082867607</v>
      </c>
    </row>
    <row r="61" spans="2:15" x14ac:dyDescent="0.3">
      <c r="B61">
        <v>6</v>
      </c>
      <c r="C61">
        <v>37</v>
      </c>
      <c r="D61">
        <v>0.95358699999999996</v>
      </c>
      <c r="E61">
        <v>1.3057729712419961</v>
      </c>
      <c r="F61">
        <v>1.0798655548597218</v>
      </c>
      <c r="G61">
        <v>1.3671582168388625</v>
      </c>
      <c r="H61">
        <v>0.88306085485231922</v>
      </c>
      <c r="I61">
        <f t="shared" si="3"/>
        <v>36.701634870886082</v>
      </c>
      <c r="J61">
        <f t="shared" si="16"/>
        <v>36.418367346938773</v>
      </c>
      <c r="K61">
        <f t="shared" si="4"/>
        <v>36</v>
      </c>
      <c r="L61">
        <f t="shared" si="17"/>
        <v>1.0045688069868506</v>
      </c>
      <c r="M61">
        <f t="shared" si="5"/>
        <v>0.9919360775915157</v>
      </c>
      <c r="N61">
        <f t="shared" si="6"/>
        <v>0.98428019856591276</v>
      </c>
      <c r="O61">
        <f t="shared" si="7"/>
        <v>1.0534631942201924</v>
      </c>
    </row>
    <row r="62" spans="2:15" x14ac:dyDescent="0.3">
      <c r="B62">
        <v>6</v>
      </c>
      <c r="C62">
        <v>36</v>
      </c>
      <c r="D62">
        <v>0.95885900000000002</v>
      </c>
      <c r="E62">
        <v>1.2436428229798369</v>
      </c>
      <c r="F62">
        <v>1.028484335839069</v>
      </c>
      <c r="G62">
        <v>1.3117975861118607</v>
      </c>
      <c r="H62">
        <v>0.93230296912371891</v>
      </c>
      <c r="I62">
        <f t="shared" si="3"/>
        <v>36.406182185257684</v>
      </c>
      <c r="J62">
        <f t="shared" si="16"/>
        <v>36.418367346938773</v>
      </c>
      <c r="K62">
        <f t="shared" si="4"/>
        <v>36</v>
      </c>
      <c r="L62">
        <f t="shared" si="17"/>
        <v>0.95677029201355612</v>
      </c>
      <c r="M62">
        <f t="shared" si="5"/>
        <v>1.0112828384793802</v>
      </c>
      <c r="N62">
        <f t="shared" si="6"/>
        <v>1.0116213151927438</v>
      </c>
      <c r="O62">
        <f t="shared" si="7"/>
        <v>0.99782167348229101</v>
      </c>
    </row>
    <row r="63" spans="2:15" x14ac:dyDescent="0.3">
      <c r="B63">
        <v>6</v>
      </c>
      <c r="C63">
        <v>36</v>
      </c>
      <c r="D63">
        <v>0.88560700000000003</v>
      </c>
      <c r="E63">
        <v>1.1179257816231809</v>
      </c>
      <c r="F63">
        <v>0.92451717951877765</v>
      </c>
      <c r="G63">
        <v>1.1730833057959278</v>
      </c>
      <c r="H63">
        <v>0.95791297297576361</v>
      </c>
      <c r="I63">
        <f t="shared" si="3"/>
        <v>36.252522162145418</v>
      </c>
      <c r="J63">
        <f t="shared" si="16"/>
        <v>36.418367346938773</v>
      </c>
      <c r="K63">
        <f t="shared" si="4"/>
        <v>36</v>
      </c>
      <c r="L63">
        <f t="shared" si="17"/>
        <v>0.86005254625301297</v>
      </c>
      <c r="M63">
        <f t="shared" si="5"/>
        <v>1.0070145045040393</v>
      </c>
      <c r="N63">
        <f t="shared" si="6"/>
        <v>1.0116213151927438</v>
      </c>
      <c r="O63">
        <f t="shared" si="7"/>
        <v>0.97114470216813209</v>
      </c>
    </row>
    <row r="64" spans="2:15" x14ac:dyDescent="0.3">
      <c r="B64">
        <v>6</v>
      </c>
      <c r="C64">
        <v>36</v>
      </c>
      <c r="D64">
        <v>0.99295999999999995</v>
      </c>
      <c r="E64">
        <v>1.2354111457026595</v>
      </c>
      <c r="F64">
        <v>1.0216767935280266</v>
      </c>
      <c r="G64">
        <v>1.1452270799664837</v>
      </c>
      <c r="H64">
        <v>0.97189248722302612</v>
      </c>
      <c r="I64">
        <f t="shared" si="3"/>
        <v>36.168645076661846</v>
      </c>
      <c r="J64">
        <f t="shared" si="16"/>
        <v>36.418367346938773</v>
      </c>
      <c r="K64">
        <f t="shared" si="4"/>
        <v>36</v>
      </c>
      <c r="L64">
        <f t="shared" si="17"/>
        <v>0.95043742527182118</v>
      </c>
      <c r="M64">
        <f t="shared" si="5"/>
        <v>1.004684585462829</v>
      </c>
      <c r="N64">
        <f t="shared" si="6"/>
        <v>1.0116213151927438</v>
      </c>
      <c r="O64">
        <f t="shared" si="7"/>
        <v>0.9571759439169969</v>
      </c>
    </row>
    <row r="65" spans="2:15" x14ac:dyDescent="0.3">
      <c r="B65">
        <v>6</v>
      </c>
      <c r="C65">
        <v>36</v>
      </c>
      <c r="D65">
        <v>0.82336699999999996</v>
      </c>
      <c r="E65">
        <v>1.0190084587402533</v>
      </c>
      <c r="F65">
        <v>0.84271321197408988</v>
      </c>
      <c r="G65">
        <v>1.3023439555434526</v>
      </c>
      <c r="H65">
        <v>0.97704294687777515</v>
      </c>
      <c r="I65">
        <f t="shared" si="3"/>
        <v>36.137742318733352</v>
      </c>
      <c r="J65">
        <f t="shared" si="16"/>
        <v>36.418367346938773</v>
      </c>
      <c r="K65">
        <f t="shared" si="4"/>
        <v>36</v>
      </c>
      <c r="L65">
        <f t="shared" si="17"/>
        <v>0.78395259685344787</v>
      </c>
      <c r="M65">
        <f t="shared" si="5"/>
        <v>1.0038261755203708</v>
      </c>
      <c r="N65">
        <f t="shared" si="6"/>
        <v>1.0116213151927438</v>
      </c>
      <c r="O65">
        <f t="shared" si="7"/>
        <v>0.9521302127161374</v>
      </c>
    </row>
    <row r="66" spans="2:15" x14ac:dyDescent="0.3">
      <c r="B66">
        <v>6</v>
      </c>
      <c r="C66">
        <v>37</v>
      </c>
      <c r="D66">
        <v>1.1893009999999999</v>
      </c>
      <c r="E66">
        <v>1.6422999275033843</v>
      </c>
      <c r="F66">
        <v>1.3581711074725953</v>
      </c>
      <c r="G66">
        <v>1.2922749045044648</v>
      </c>
      <c r="H66">
        <v>0.87566359897992252</v>
      </c>
      <c r="I66">
        <f t="shared" si="3"/>
        <v>36.746018406120463</v>
      </c>
      <c r="J66">
        <f t="shared" si="16"/>
        <v>36.418367346938773</v>
      </c>
      <c r="K66">
        <f t="shared" si="4"/>
        <v>36</v>
      </c>
      <c r="L66">
        <f t="shared" si="17"/>
        <v>1.2634687003188945</v>
      </c>
      <c r="M66">
        <f t="shared" si="5"/>
        <v>0.99313563259785032</v>
      </c>
      <c r="N66">
        <f t="shared" si="6"/>
        <v>0.98428019856591276</v>
      </c>
      <c r="O66">
        <f t="shared" si="7"/>
        <v>1.0623624299642349</v>
      </c>
    </row>
    <row r="67" spans="2:15" x14ac:dyDescent="0.3">
      <c r="B67">
        <v>6</v>
      </c>
      <c r="C67">
        <v>37</v>
      </c>
      <c r="D67">
        <v>0.97068500000000002</v>
      </c>
      <c r="E67">
        <v>1.2077314067989087</v>
      </c>
      <c r="F67">
        <v>0.9987858337149742</v>
      </c>
      <c r="G67">
        <v>1.2028020083329722</v>
      </c>
      <c r="H67">
        <v>0.97186500572354595</v>
      </c>
      <c r="I67">
        <f t="shared" si="3"/>
        <v>36.168809965658724</v>
      </c>
      <c r="J67">
        <f t="shared" ref="J67:J98" si="18">6*B67+(6-B67)*G67+AE$5</f>
        <v>36.418367346938773</v>
      </c>
      <c r="K67">
        <f t="shared" si="4"/>
        <v>36</v>
      </c>
      <c r="L67">
        <f t="shared" ref="L67:L98" si="19">F67*(1-AE$5/B67)</f>
        <v>0.92914260381308011</v>
      </c>
      <c r="M67">
        <f t="shared" si="5"/>
        <v>0.97753540447726284</v>
      </c>
      <c r="N67">
        <f t="shared" si="6"/>
        <v>0.98428019856591276</v>
      </c>
      <c r="O67">
        <f t="shared" si="7"/>
        <v>0.9572030100527773</v>
      </c>
    </row>
    <row r="68" spans="2:15" x14ac:dyDescent="0.3">
      <c r="B68">
        <v>6</v>
      </c>
      <c r="C68">
        <v>38</v>
      </c>
      <c r="D68">
        <v>1.0165329999999999</v>
      </c>
      <c r="E68">
        <v>1.2798458046960448</v>
      </c>
      <c r="F68">
        <v>1.0584239607199273</v>
      </c>
      <c r="G68">
        <v>1.2950612936613144</v>
      </c>
      <c r="H68">
        <v>0.96042137907437997</v>
      </c>
      <c r="I68">
        <f t="shared" ref="I68:I131" si="20">6*B68+(6-B68)*G68+(1-H68)*B68</f>
        <v>36.237471725553718</v>
      </c>
      <c r="J68">
        <f t="shared" si="18"/>
        <v>36.418367346938773</v>
      </c>
      <c r="K68">
        <f t="shared" ref="K68:K131" si="21">B68^2</f>
        <v>36</v>
      </c>
      <c r="L68">
        <f t="shared" si="19"/>
        <v>0.98462228998945656</v>
      </c>
      <c r="M68">
        <f t="shared" ref="M68:M131" si="22">I68/C68</f>
        <v>0.95361767698825572</v>
      </c>
      <c r="N68">
        <f t="shared" ref="N68:N131" si="23">J68/C68</f>
        <v>0.95837808807733615</v>
      </c>
      <c r="O68">
        <f t="shared" ref="O68:O131" si="24">L68/D68</f>
        <v>0.96860828914502195</v>
      </c>
    </row>
    <row r="69" spans="2:15" x14ac:dyDescent="0.3">
      <c r="B69">
        <v>6</v>
      </c>
      <c r="C69">
        <v>35</v>
      </c>
      <c r="D69">
        <v>0.85053400000000001</v>
      </c>
      <c r="E69">
        <v>1.1093675105842566</v>
      </c>
      <c r="F69">
        <v>0.91743954634086233</v>
      </c>
      <c r="G69">
        <v>1.2218735868595305</v>
      </c>
      <c r="H69">
        <v>0.92707361852046821</v>
      </c>
      <c r="I69">
        <f t="shared" si="20"/>
        <v>36.437558288877192</v>
      </c>
      <c r="J69">
        <f t="shared" si="18"/>
        <v>36.418367346938773</v>
      </c>
      <c r="K69">
        <f t="shared" si="21"/>
        <v>36</v>
      </c>
      <c r="L69">
        <f t="shared" si="19"/>
        <v>0.85346842151097269</v>
      </c>
      <c r="M69">
        <f t="shared" si="22"/>
        <v>1.0410730939679198</v>
      </c>
      <c r="N69">
        <f t="shared" si="23"/>
        <v>1.0405247813411078</v>
      </c>
      <c r="O69">
        <f t="shared" si="24"/>
        <v>1.0034500931308714</v>
      </c>
    </row>
    <row r="70" spans="2:15" x14ac:dyDescent="0.3">
      <c r="B70">
        <v>6</v>
      </c>
      <c r="C70">
        <v>35</v>
      </c>
      <c r="D70">
        <v>0.73831599999999997</v>
      </c>
      <c r="E70">
        <v>1.3792093787904349</v>
      </c>
      <c r="F70">
        <v>1.1405969750458598</v>
      </c>
      <c r="G70">
        <v>1.5133394107391849</v>
      </c>
      <c r="H70">
        <v>0.64730664393557125</v>
      </c>
      <c r="I70">
        <f t="shared" si="20"/>
        <v>38.116160136386576</v>
      </c>
      <c r="J70">
        <f t="shared" si="18"/>
        <v>36.418367346938773</v>
      </c>
      <c r="K70">
        <f t="shared" si="21"/>
        <v>36</v>
      </c>
      <c r="L70">
        <f t="shared" si="19"/>
        <v>1.0610655533164721</v>
      </c>
      <c r="M70">
        <f t="shared" si="22"/>
        <v>1.0890331467539021</v>
      </c>
      <c r="N70">
        <f t="shared" si="23"/>
        <v>1.0405247813411078</v>
      </c>
      <c r="O70">
        <f t="shared" si="24"/>
        <v>1.4371428403508419</v>
      </c>
    </row>
    <row r="71" spans="2:15" x14ac:dyDescent="0.3">
      <c r="B71">
        <v>6</v>
      </c>
      <c r="C71">
        <v>38</v>
      </c>
      <c r="D71">
        <v>0.98760700000000001</v>
      </c>
      <c r="E71">
        <v>1.3378328781958684</v>
      </c>
      <c r="F71">
        <v>1.1063788844920275</v>
      </c>
      <c r="G71">
        <v>1.3519500345843694</v>
      </c>
      <c r="H71">
        <v>0.89264809175515014</v>
      </c>
      <c r="I71">
        <f t="shared" si="20"/>
        <v>36.644111449469101</v>
      </c>
      <c r="J71">
        <f t="shared" si="18"/>
        <v>36.418367346938773</v>
      </c>
      <c r="K71">
        <f t="shared" si="21"/>
        <v>36</v>
      </c>
      <c r="L71">
        <f t="shared" si="19"/>
        <v>1.0292334180563594</v>
      </c>
      <c r="M71">
        <f t="shared" si="22"/>
        <v>0.96431872235445004</v>
      </c>
      <c r="N71">
        <f t="shared" si="23"/>
        <v>0.95837808807733615</v>
      </c>
      <c r="O71">
        <f t="shared" si="24"/>
        <v>1.042148767734898</v>
      </c>
    </row>
    <row r="72" spans="2:15" x14ac:dyDescent="0.3">
      <c r="B72">
        <v>6</v>
      </c>
      <c r="C72">
        <v>37</v>
      </c>
      <c r="D72">
        <v>0.908192</v>
      </c>
      <c r="E72">
        <v>1.1088499694928535</v>
      </c>
      <c r="F72">
        <v>0.91701154330347412</v>
      </c>
      <c r="G72">
        <v>1.1458630741796394</v>
      </c>
      <c r="H72">
        <v>0.99038229849135562</v>
      </c>
      <c r="I72">
        <f t="shared" si="20"/>
        <v>36.057706209051865</v>
      </c>
      <c r="J72">
        <f t="shared" si="18"/>
        <v>36.418367346938773</v>
      </c>
      <c r="K72">
        <f t="shared" si="21"/>
        <v>36</v>
      </c>
      <c r="L72">
        <f t="shared" si="19"/>
        <v>0.85307026222279003</v>
      </c>
      <c r="M72">
        <f t="shared" si="22"/>
        <v>0.97453260024464505</v>
      </c>
      <c r="N72">
        <f t="shared" si="23"/>
        <v>0.98428019856591276</v>
      </c>
      <c r="O72">
        <f t="shared" si="24"/>
        <v>0.93930607429132829</v>
      </c>
    </row>
    <row r="73" spans="2:15" x14ac:dyDescent="0.3">
      <c r="B73">
        <v>6</v>
      </c>
      <c r="C73">
        <v>36</v>
      </c>
      <c r="D73">
        <v>0.82285900000000001</v>
      </c>
      <c r="E73">
        <v>1.0052448939844281</v>
      </c>
      <c r="F73">
        <v>0.83133083554324672</v>
      </c>
      <c r="G73">
        <v>1.3176326654520911</v>
      </c>
      <c r="H73">
        <v>0.98980930914500409</v>
      </c>
      <c r="I73">
        <f t="shared" si="20"/>
        <v>36.061144145129973</v>
      </c>
      <c r="J73">
        <f t="shared" si="18"/>
        <v>36.418367346938773</v>
      </c>
      <c r="K73">
        <f t="shared" si="21"/>
        <v>36</v>
      </c>
      <c r="L73">
        <f t="shared" si="19"/>
        <v>0.77336388952747648</v>
      </c>
      <c r="M73">
        <f t="shared" si="22"/>
        <v>1.0016984484758327</v>
      </c>
      <c r="N73">
        <f t="shared" si="23"/>
        <v>1.0116213151927438</v>
      </c>
      <c r="O73">
        <f t="shared" si="24"/>
        <v>0.93984982788968274</v>
      </c>
    </row>
    <row r="74" spans="2:15" x14ac:dyDescent="0.3">
      <c r="B74">
        <v>6</v>
      </c>
      <c r="C74">
        <v>35</v>
      </c>
      <c r="D74">
        <v>1.057876</v>
      </c>
      <c r="E74">
        <v>1.3851652439330755</v>
      </c>
      <c r="F74">
        <v>1.1455224358714196</v>
      </c>
      <c r="G74">
        <v>1.4050542841239868</v>
      </c>
      <c r="H74">
        <v>0.92348780510375139</v>
      </c>
      <c r="I74">
        <f t="shared" si="20"/>
        <v>36.45907316937749</v>
      </c>
      <c r="J74">
        <f t="shared" si="18"/>
        <v>36.418367346938773</v>
      </c>
      <c r="K74">
        <f t="shared" si="21"/>
        <v>36</v>
      </c>
      <c r="L74">
        <f t="shared" si="19"/>
        <v>1.0656475721456917</v>
      </c>
      <c r="M74">
        <f t="shared" si="22"/>
        <v>1.0416878048393567</v>
      </c>
      <c r="N74">
        <f t="shared" si="23"/>
        <v>1.0405247813411078</v>
      </c>
      <c r="O74">
        <f t="shared" si="24"/>
        <v>1.0073463923424784</v>
      </c>
    </row>
    <row r="75" spans="2:15" x14ac:dyDescent="0.3">
      <c r="B75">
        <v>6</v>
      </c>
      <c r="C75">
        <v>37</v>
      </c>
      <c r="D75">
        <v>0.956368</v>
      </c>
      <c r="E75">
        <v>1.1964209227614093</v>
      </c>
      <c r="F75">
        <v>0.98943213870835356</v>
      </c>
      <c r="G75">
        <v>1.1457698387217352</v>
      </c>
      <c r="H75">
        <v>0.96658271202761126</v>
      </c>
      <c r="I75">
        <f t="shared" si="20"/>
        <v>36.200503727834331</v>
      </c>
      <c r="J75">
        <f t="shared" si="18"/>
        <v>36.418367346938773</v>
      </c>
      <c r="K75">
        <f t="shared" si="21"/>
        <v>36</v>
      </c>
      <c r="L75">
        <f t="shared" si="19"/>
        <v>0.92044112223379193</v>
      </c>
      <c r="M75">
        <f t="shared" si="22"/>
        <v>0.97839199264417109</v>
      </c>
      <c r="N75">
        <f t="shared" si="23"/>
        <v>0.98428019856591276</v>
      </c>
      <c r="O75">
        <f t="shared" si="24"/>
        <v>0.96243404446174685</v>
      </c>
    </row>
    <row r="76" spans="2:15" x14ac:dyDescent="0.3">
      <c r="B76">
        <v>6</v>
      </c>
      <c r="C76">
        <v>35</v>
      </c>
      <c r="D76">
        <v>0.73533099999999996</v>
      </c>
      <c r="E76">
        <v>1.0204942624497773</v>
      </c>
      <c r="F76">
        <v>0.84394196175106806</v>
      </c>
      <c r="G76">
        <v>1.1188494880489068</v>
      </c>
      <c r="H76">
        <v>0.87130517657195916</v>
      </c>
      <c r="I76">
        <f t="shared" si="20"/>
        <v>36.772168940568243</v>
      </c>
      <c r="J76">
        <f t="shared" si="18"/>
        <v>36.418367346938773</v>
      </c>
      <c r="K76">
        <f t="shared" si="21"/>
        <v>36</v>
      </c>
      <c r="L76">
        <f t="shared" si="19"/>
        <v>0.78509566849971846</v>
      </c>
      <c r="M76">
        <f t="shared" si="22"/>
        <v>1.0506333983019498</v>
      </c>
      <c r="N76">
        <f t="shared" si="23"/>
        <v>1.0405247813411078</v>
      </c>
      <c r="O76">
        <f t="shared" si="24"/>
        <v>1.0676765545036433</v>
      </c>
    </row>
    <row r="77" spans="2:15" x14ac:dyDescent="0.3">
      <c r="B77">
        <v>6</v>
      </c>
      <c r="C77">
        <v>36</v>
      </c>
      <c r="D77">
        <v>0.984012</v>
      </c>
      <c r="E77">
        <v>1.2410979964199658</v>
      </c>
      <c r="F77">
        <v>1.0263797812146285</v>
      </c>
      <c r="G77">
        <v>1.1133538779934591</v>
      </c>
      <c r="H77">
        <v>0.95872114592466928</v>
      </c>
      <c r="I77">
        <f t="shared" si="20"/>
        <v>36.247673124451985</v>
      </c>
      <c r="J77">
        <f t="shared" si="18"/>
        <v>36.418367346938773</v>
      </c>
      <c r="K77">
        <f t="shared" si="21"/>
        <v>36</v>
      </c>
      <c r="L77">
        <f t="shared" si="19"/>
        <v>0.95481248354490145</v>
      </c>
      <c r="M77">
        <f t="shared" si="22"/>
        <v>1.0068798090125552</v>
      </c>
      <c r="N77">
        <f t="shared" si="23"/>
        <v>1.0116213151927438</v>
      </c>
      <c r="O77">
        <f t="shared" si="24"/>
        <v>0.97032605653681203</v>
      </c>
    </row>
    <row r="78" spans="2:15" x14ac:dyDescent="0.3">
      <c r="B78">
        <v>6</v>
      </c>
      <c r="C78">
        <v>39</v>
      </c>
      <c r="D78">
        <v>0.89693699999999998</v>
      </c>
      <c r="E78">
        <v>1.2430057335923808</v>
      </c>
      <c r="F78">
        <v>1.0279574671566623</v>
      </c>
      <c r="G78">
        <v>1.2471070698828661</v>
      </c>
      <c r="H78">
        <v>0.87254291024407282</v>
      </c>
      <c r="I78">
        <f t="shared" si="20"/>
        <v>36.764742538535565</v>
      </c>
      <c r="J78">
        <f t="shared" si="18"/>
        <v>36.418367346938773</v>
      </c>
      <c r="K78">
        <f t="shared" si="21"/>
        <v>36</v>
      </c>
      <c r="L78">
        <f t="shared" si="19"/>
        <v>0.95628016077329003</v>
      </c>
      <c r="M78">
        <f t="shared" si="22"/>
        <v>0.94268570611629654</v>
      </c>
      <c r="N78">
        <f t="shared" si="23"/>
        <v>0.93380429094714801</v>
      </c>
      <c r="O78">
        <f t="shared" si="24"/>
        <v>1.066162016700493</v>
      </c>
    </row>
    <row r="79" spans="2:15" x14ac:dyDescent="0.3">
      <c r="B79">
        <v>6</v>
      </c>
      <c r="C79">
        <v>37</v>
      </c>
      <c r="D79">
        <v>0.89769399999999999</v>
      </c>
      <c r="E79">
        <v>1.3439266392990348</v>
      </c>
      <c r="F79">
        <v>1.1114183843589869</v>
      </c>
      <c r="G79">
        <v>1.297875535000512</v>
      </c>
      <c r="H79">
        <v>0.80770123351679757</v>
      </c>
      <c r="I79">
        <f t="shared" si="20"/>
        <v>37.153792598899216</v>
      </c>
      <c r="J79">
        <f t="shared" si="18"/>
        <v>36.418367346938773</v>
      </c>
      <c r="K79">
        <f t="shared" si="21"/>
        <v>36</v>
      </c>
      <c r="L79">
        <f t="shared" si="19"/>
        <v>1.0339215242251125</v>
      </c>
      <c r="M79">
        <f t="shared" si="22"/>
        <v>1.0041565567270059</v>
      </c>
      <c r="N79">
        <f t="shared" si="23"/>
        <v>0.98428019856591276</v>
      </c>
      <c r="O79">
        <f t="shared" si="24"/>
        <v>1.1517527400485159</v>
      </c>
    </row>
    <row r="80" spans="2:15" x14ac:dyDescent="0.3">
      <c r="B80">
        <v>6</v>
      </c>
      <c r="C80">
        <v>36</v>
      </c>
      <c r="D80">
        <v>1.0765830000000001</v>
      </c>
      <c r="E80">
        <v>1.3669045655513372</v>
      </c>
      <c r="F80">
        <v>1.1304209764086348</v>
      </c>
      <c r="G80">
        <v>1.2187746289702381</v>
      </c>
      <c r="H80">
        <v>0.95237351612168519</v>
      </c>
      <c r="I80">
        <f t="shared" si="20"/>
        <v>36.285758903269887</v>
      </c>
      <c r="J80">
        <f t="shared" si="18"/>
        <v>36.418367346938773</v>
      </c>
      <c r="K80">
        <f t="shared" si="21"/>
        <v>36</v>
      </c>
      <c r="L80">
        <f t="shared" si="19"/>
        <v>1.0515991056046319</v>
      </c>
      <c r="M80">
        <f t="shared" si="22"/>
        <v>1.0079377473130524</v>
      </c>
      <c r="N80">
        <f t="shared" si="23"/>
        <v>1.0116213151927438</v>
      </c>
      <c r="O80">
        <f t="shared" si="24"/>
        <v>0.97679334115867689</v>
      </c>
    </row>
    <row r="81" spans="2:15" x14ac:dyDescent="0.3">
      <c r="B81">
        <v>6</v>
      </c>
      <c r="C81">
        <v>37</v>
      </c>
      <c r="D81">
        <v>0.81216100000000002</v>
      </c>
      <c r="E81">
        <v>1.0199066345587229</v>
      </c>
      <c r="F81">
        <v>0.84345599739692689</v>
      </c>
      <c r="G81">
        <v>1.0370428490132775</v>
      </c>
      <c r="H81">
        <v>0.96289670416298012</v>
      </c>
      <c r="I81">
        <f t="shared" si="20"/>
        <v>36.222619775022117</v>
      </c>
      <c r="J81">
        <f t="shared" si="18"/>
        <v>36.418367346938773</v>
      </c>
      <c r="K81">
        <f t="shared" si="21"/>
        <v>36</v>
      </c>
      <c r="L81">
        <f t="shared" si="19"/>
        <v>0.78464358941516876</v>
      </c>
      <c r="M81">
        <f t="shared" si="22"/>
        <v>0.97898972364924641</v>
      </c>
      <c r="N81">
        <f t="shared" si="23"/>
        <v>0.98428019856591276</v>
      </c>
      <c r="O81">
        <f t="shared" si="24"/>
        <v>0.96611828124616761</v>
      </c>
    </row>
    <row r="82" spans="2:15" x14ac:dyDescent="0.3">
      <c r="B82">
        <v>6</v>
      </c>
      <c r="C82">
        <v>38</v>
      </c>
      <c r="D82">
        <v>1.075995</v>
      </c>
      <c r="E82">
        <v>1.418677227592172</v>
      </c>
      <c r="F82">
        <v>1.1732366232726636</v>
      </c>
      <c r="G82">
        <v>1.1748541879040479</v>
      </c>
      <c r="H82">
        <v>0.91711678501697746</v>
      </c>
      <c r="I82">
        <f t="shared" si="20"/>
        <v>36.497299289898137</v>
      </c>
      <c r="J82">
        <f t="shared" si="18"/>
        <v>36.418367346938773</v>
      </c>
      <c r="K82">
        <f t="shared" si="21"/>
        <v>36</v>
      </c>
      <c r="L82">
        <f t="shared" si="19"/>
        <v>1.0914293077043322</v>
      </c>
      <c r="M82">
        <f t="shared" si="22"/>
        <v>0.96045524447100361</v>
      </c>
      <c r="N82">
        <f t="shared" si="23"/>
        <v>0.95837808807733615</v>
      </c>
      <c r="O82">
        <f t="shared" si="24"/>
        <v>1.0143442187968645</v>
      </c>
    </row>
    <row r="83" spans="2:15" x14ac:dyDescent="0.3">
      <c r="B83">
        <v>6</v>
      </c>
      <c r="C83">
        <v>34</v>
      </c>
      <c r="D83">
        <v>0.66101600000000005</v>
      </c>
      <c r="E83">
        <v>0.82538759301525877</v>
      </c>
      <c r="F83">
        <v>0.68259004492793141</v>
      </c>
      <c r="G83">
        <v>1.3477070432998284</v>
      </c>
      <c r="H83">
        <v>0.96839384768611858</v>
      </c>
      <c r="I83">
        <f t="shared" si="20"/>
        <v>36.189636913883291</v>
      </c>
      <c r="J83">
        <f t="shared" si="18"/>
        <v>36.418367346938773</v>
      </c>
      <c r="K83">
        <f t="shared" si="21"/>
        <v>36</v>
      </c>
      <c r="L83">
        <f t="shared" si="19"/>
        <v>0.63499448057071195</v>
      </c>
      <c r="M83">
        <f t="shared" si="22"/>
        <v>1.0644010857024497</v>
      </c>
      <c r="N83">
        <f t="shared" si="23"/>
        <v>1.0711284513805521</v>
      </c>
      <c r="O83">
        <f t="shared" si="24"/>
        <v>0.96063405510715616</v>
      </c>
    </row>
    <row r="84" spans="2:15" x14ac:dyDescent="0.3">
      <c r="B84">
        <v>6</v>
      </c>
      <c r="C84">
        <v>37</v>
      </c>
      <c r="D84">
        <v>0.84192599999999995</v>
      </c>
      <c r="E84">
        <v>1.1129667557338985</v>
      </c>
      <c r="F84">
        <v>0.92041609811991865</v>
      </c>
      <c r="G84">
        <v>1.2411392120749294</v>
      </c>
      <c r="H84">
        <v>0.9147232449755649</v>
      </c>
      <c r="I84">
        <f t="shared" si="20"/>
        <v>36.511660530146614</v>
      </c>
      <c r="J84">
        <f t="shared" si="18"/>
        <v>36.418367346938773</v>
      </c>
      <c r="K84">
        <f t="shared" si="21"/>
        <v>36</v>
      </c>
      <c r="L84">
        <f t="shared" si="19"/>
        <v>0.85623742461155739</v>
      </c>
      <c r="M84">
        <f t="shared" si="22"/>
        <v>0.98680163594990844</v>
      </c>
      <c r="N84">
        <f t="shared" si="23"/>
        <v>0.98428019856591276</v>
      </c>
      <c r="O84">
        <f t="shared" si="24"/>
        <v>1.0169984352681321</v>
      </c>
    </row>
    <row r="85" spans="2:15" x14ac:dyDescent="0.3">
      <c r="B85">
        <v>6</v>
      </c>
      <c r="C85">
        <v>38</v>
      </c>
      <c r="D85">
        <v>1.1805870000000001</v>
      </c>
      <c r="E85">
        <v>1.4532441908984797</v>
      </c>
      <c r="F85">
        <v>1.201823271819292</v>
      </c>
      <c r="G85">
        <v>1.1569526165174409</v>
      </c>
      <c r="H85">
        <v>0.9823299545638311</v>
      </c>
      <c r="I85">
        <f t="shared" si="20"/>
        <v>36.106020272617016</v>
      </c>
      <c r="J85">
        <f t="shared" si="18"/>
        <v>36.418367346938773</v>
      </c>
      <c r="K85">
        <f t="shared" si="21"/>
        <v>36</v>
      </c>
      <c r="L85">
        <f t="shared" si="19"/>
        <v>1.1180226695325732</v>
      </c>
      <c r="M85">
        <f t="shared" si="22"/>
        <v>0.95015842822676355</v>
      </c>
      <c r="N85">
        <f t="shared" si="23"/>
        <v>0.95837808807733615</v>
      </c>
      <c r="O85">
        <f t="shared" si="24"/>
        <v>0.9470057433569683</v>
      </c>
    </row>
    <row r="86" spans="2:15" x14ac:dyDescent="0.3">
      <c r="B86">
        <v>6</v>
      </c>
      <c r="C86">
        <v>37</v>
      </c>
      <c r="D86">
        <v>0.95128100000000004</v>
      </c>
      <c r="E86">
        <v>1.1892349961951221</v>
      </c>
      <c r="F86">
        <v>0.98348942527379346</v>
      </c>
      <c r="G86">
        <v>1.2079382327443837</v>
      </c>
      <c r="H86">
        <v>0.96725086773065516</v>
      </c>
      <c r="I86">
        <f t="shared" si="20"/>
        <v>36.196494793616068</v>
      </c>
      <c r="J86">
        <f t="shared" si="18"/>
        <v>36.418367346938773</v>
      </c>
      <c r="K86">
        <f t="shared" si="21"/>
        <v>36</v>
      </c>
      <c r="L86">
        <f t="shared" si="19"/>
        <v>0.91491278167477086</v>
      </c>
      <c r="M86">
        <f t="shared" si="22"/>
        <v>0.97828364307070459</v>
      </c>
      <c r="N86">
        <f t="shared" si="23"/>
        <v>0.98428019856591276</v>
      </c>
      <c r="O86">
        <f t="shared" si="24"/>
        <v>0.96176921611466104</v>
      </c>
    </row>
    <row r="87" spans="2:15" x14ac:dyDescent="0.3">
      <c r="B87">
        <v>6</v>
      </c>
      <c r="C87">
        <v>36</v>
      </c>
      <c r="D87">
        <v>0.77659199999999995</v>
      </c>
      <c r="E87">
        <v>0.95151279468753536</v>
      </c>
      <c r="F87">
        <v>0.78689474711217189</v>
      </c>
      <c r="G87">
        <v>1.045508349669259</v>
      </c>
      <c r="H87">
        <v>0.9869070836347783</v>
      </c>
      <c r="I87">
        <f t="shared" si="20"/>
        <v>36.07855749819133</v>
      </c>
      <c r="J87">
        <f t="shared" si="18"/>
        <v>36.418367346938773</v>
      </c>
      <c r="K87">
        <f t="shared" si="21"/>
        <v>36</v>
      </c>
      <c r="L87">
        <f t="shared" si="19"/>
        <v>0.73202623583394255</v>
      </c>
      <c r="M87">
        <f t="shared" si="22"/>
        <v>1.002182152727537</v>
      </c>
      <c r="N87">
        <f t="shared" si="23"/>
        <v>1.0116213151927438</v>
      </c>
      <c r="O87">
        <f t="shared" si="24"/>
        <v>0.94261367080003733</v>
      </c>
    </row>
    <row r="88" spans="2:15" x14ac:dyDescent="0.3">
      <c r="B88">
        <v>6</v>
      </c>
      <c r="C88">
        <v>38</v>
      </c>
      <c r="D88">
        <v>0.77450399999999997</v>
      </c>
      <c r="E88">
        <v>1.1255885453272014</v>
      </c>
      <c r="F88">
        <v>0.93085423409200141</v>
      </c>
      <c r="G88">
        <v>1.1171263930227728</v>
      </c>
      <c r="H88">
        <v>0.83203574913690681</v>
      </c>
      <c r="I88">
        <f t="shared" si="20"/>
        <v>37.00778550517856</v>
      </c>
      <c r="J88">
        <f t="shared" si="18"/>
        <v>36.418367346938773</v>
      </c>
      <c r="K88">
        <f t="shared" si="21"/>
        <v>36</v>
      </c>
      <c r="L88">
        <f t="shared" si="19"/>
        <v>0.86594773137470238</v>
      </c>
      <c r="M88">
        <f t="shared" si="22"/>
        <v>0.97388909224154108</v>
      </c>
      <c r="N88">
        <f t="shared" si="23"/>
        <v>0.95837808807733615</v>
      </c>
      <c r="O88">
        <f t="shared" si="24"/>
        <v>1.1180674746349952</v>
      </c>
    </row>
    <row r="89" spans="2:15" x14ac:dyDescent="0.3">
      <c r="B89">
        <v>6</v>
      </c>
      <c r="C89">
        <v>38</v>
      </c>
      <c r="D89">
        <v>1.0078990000000001</v>
      </c>
      <c r="E89">
        <v>1.3789597697375631</v>
      </c>
      <c r="F89">
        <v>1.1403905500207492</v>
      </c>
      <c r="G89">
        <v>1.1344959244414385</v>
      </c>
      <c r="H89">
        <v>0.88381914422358343</v>
      </c>
      <c r="I89">
        <f t="shared" si="20"/>
        <v>36.697085134658501</v>
      </c>
      <c r="J89">
        <f t="shared" si="18"/>
        <v>36.418367346938773</v>
      </c>
      <c r="K89">
        <f t="shared" si="21"/>
        <v>36</v>
      </c>
      <c r="L89">
        <f t="shared" si="19"/>
        <v>1.0608735218730443</v>
      </c>
      <c r="M89">
        <f t="shared" si="22"/>
        <v>0.96571276670153949</v>
      </c>
      <c r="N89">
        <f t="shared" si="23"/>
        <v>0.95837808807733615</v>
      </c>
      <c r="O89">
        <f t="shared" si="24"/>
        <v>1.052559355523762</v>
      </c>
    </row>
    <row r="90" spans="2:15" x14ac:dyDescent="0.3">
      <c r="B90">
        <v>6</v>
      </c>
      <c r="C90">
        <v>36</v>
      </c>
      <c r="D90">
        <v>0.845692</v>
      </c>
      <c r="E90">
        <v>1.134279715559227</v>
      </c>
      <c r="F90">
        <v>0.93804177401791966</v>
      </c>
      <c r="G90">
        <v>1.2002555499520298</v>
      </c>
      <c r="H90">
        <v>0.90155046760619484</v>
      </c>
      <c r="I90">
        <f t="shared" si="20"/>
        <v>36.590697194362832</v>
      </c>
      <c r="J90">
        <f t="shared" si="18"/>
        <v>36.418367346938773</v>
      </c>
      <c r="K90">
        <f t="shared" si="21"/>
        <v>36</v>
      </c>
      <c r="L90">
        <f t="shared" si="19"/>
        <v>0.8726340992989835</v>
      </c>
      <c r="M90">
        <f t="shared" si="22"/>
        <v>1.0164082553989675</v>
      </c>
      <c r="N90">
        <f t="shared" si="23"/>
        <v>1.0116213151927438</v>
      </c>
      <c r="O90">
        <f t="shared" si="24"/>
        <v>1.031858051511642</v>
      </c>
    </row>
    <row r="91" spans="2:15" x14ac:dyDescent="0.3">
      <c r="B91">
        <v>6</v>
      </c>
      <c r="C91">
        <v>36</v>
      </c>
      <c r="D91">
        <v>0.92278700000000002</v>
      </c>
      <c r="E91">
        <v>1.3282293546738095</v>
      </c>
      <c r="F91">
        <v>1.0984368344686666</v>
      </c>
      <c r="G91">
        <v>1.3909124497283931</v>
      </c>
      <c r="H91">
        <v>0.84009109221684874</v>
      </c>
      <c r="I91">
        <f t="shared" si="20"/>
        <v>36.959453446698909</v>
      </c>
      <c r="J91">
        <f t="shared" si="18"/>
        <v>36.418367346938773</v>
      </c>
      <c r="K91">
        <f t="shared" si="21"/>
        <v>36</v>
      </c>
      <c r="L91">
        <f t="shared" si="19"/>
        <v>1.0218451504325865</v>
      </c>
      <c r="M91">
        <f t="shared" si="22"/>
        <v>1.0266514846305252</v>
      </c>
      <c r="N91">
        <f t="shared" si="23"/>
        <v>1.0116213151927438</v>
      </c>
      <c r="O91">
        <f t="shared" si="24"/>
        <v>1.1073467121151321</v>
      </c>
    </row>
    <row r="92" spans="2:15" x14ac:dyDescent="0.3">
      <c r="B92">
        <v>6</v>
      </c>
      <c r="C92">
        <v>36</v>
      </c>
      <c r="D92">
        <v>1.2672030000000001</v>
      </c>
      <c r="E92">
        <v>1.7957390768538048</v>
      </c>
      <c r="F92">
        <v>1.4850642625613355</v>
      </c>
      <c r="G92">
        <v>1.600040287958518</v>
      </c>
      <c r="H92">
        <v>0.85329842751344409</v>
      </c>
      <c r="I92">
        <f t="shared" si="20"/>
        <v>36.880209434919337</v>
      </c>
      <c r="J92">
        <f t="shared" si="18"/>
        <v>36.418367346938773</v>
      </c>
      <c r="K92">
        <f t="shared" si="21"/>
        <v>36</v>
      </c>
      <c r="L92">
        <f t="shared" si="19"/>
        <v>1.381513863301107</v>
      </c>
      <c r="M92">
        <f t="shared" si="22"/>
        <v>1.0244502620810927</v>
      </c>
      <c r="N92">
        <f t="shared" si="23"/>
        <v>1.0116213151927438</v>
      </c>
      <c r="O92">
        <f t="shared" si="24"/>
        <v>1.0902072227583954</v>
      </c>
    </row>
    <row r="93" spans="2:15" x14ac:dyDescent="0.3">
      <c r="B93">
        <v>6</v>
      </c>
      <c r="C93">
        <v>36</v>
      </c>
      <c r="D93">
        <v>0.66307700000000003</v>
      </c>
      <c r="E93">
        <v>1.2098440932143149</v>
      </c>
      <c r="F93">
        <v>1.0005330113166417</v>
      </c>
      <c r="G93">
        <v>1.6063399678208226</v>
      </c>
      <c r="H93">
        <v>0.66272376073572048</v>
      </c>
      <c r="I93">
        <f t="shared" si="20"/>
        <v>38.023657435585676</v>
      </c>
      <c r="J93">
        <f t="shared" si="18"/>
        <v>36.418367346938773</v>
      </c>
      <c r="K93">
        <f t="shared" si="21"/>
        <v>36</v>
      </c>
      <c r="L93">
        <f t="shared" si="19"/>
        <v>0.93076795440510762</v>
      </c>
      <c r="M93">
        <f t="shared" si="22"/>
        <v>1.0562127065440465</v>
      </c>
      <c r="N93">
        <f t="shared" si="23"/>
        <v>1.0116213151927438</v>
      </c>
      <c r="O93">
        <f t="shared" si="24"/>
        <v>1.4037102092292564</v>
      </c>
    </row>
    <row r="94" spans="2:15" x14ac:dyDescent="0.3">
      <c r="B94">
        <v>6</v>
      </c>
      <c r="C94">
        <v>39</v>
      </c>
      <c r="D94">
        <v>1.1063419999999999</v>
      </c>
      <c r="E94">
        <v>1.4138902142422625</v>
      </c>
      <c r="F94">
        <v>1.1692777950988011</v>
      </c>
      <c r="G94">
        <v>1.1089649536528254</v>
      </c>
      <c r="H94">
        <v>0.94617549793333477</v>
      </c>
      <c r="I94">
        <f t="shared" si="20"/>
        <v>36.322947012399993</v>
      </c>
      <c r="J94">
        <f t="shared" si="18"/>
        <v>36.418367346938773</v>
      </c>
      <c r="K94">
        <f t="shared" si="21"/>
        <v>36</v>
      </c>
      <c r="L94">
        <f t="shared" si="19"/>
        <v>1.0877465202704839</v>
      </c>
      <c r="M94">
        <f t="shared" si="22"/>
        <v>0.93135761570256392</v>
      </c>
      <c r="N94">
        <f t="shared" si="23"/>
        <v>0.93380429094714801</v>
      </c>
      <c r="O94">
        <f t="shared" si="24"/>
        <v>0.98319192462229943</v>
      </c>
    </row>
    <row r="95" spans="2:15" x14ac:dyDescent="0.3">
      <c r="B95">
        <v>6</v>
      </c>
      <c r="C95">
        <v>36</v>
      </c>
      <c r="D95">
        <v>0.73007699999999998</v>
      </c>
      <c r="E95">
        <v>1.1484765605952327</v>
      </c>
      <c r="F95">
        <v>0.9497824703561828</v>
      </c>
      <c r="G95">
        <v>1.1382125842798931</v>
      </c>
      <c r="H95">
        <v>0.76867811608084324</v>
      </c>
      <c r="I95">
        <f t="shared" si="20"/>
        <v>37.387931303514939</v>
      </c>
      <c r="J95">
        <f t="shared" si="18"/>
        <v>36.418367346938773</v>
      </c>
      <c r="K95">
        <f t="shared" si="21"/>
        <v>36</v>
      </c>
      <c r="L95">
        <f t="shared" si="19"/>
        <v>0.88355614164087115</v>
      </c>
      <c r="M95">
        <f t="shared" si="22"/>
        <v>1.0385536473198593</v>
      </c>
      <c r="N95">
        <f t="shared" si="23"/>
        <v>1.0116213151927438</v>
      </c>
      <c r="O95">
        <f t="shared" si="24"/>
        <v>1.2102232252774312</v>
      </c>
    </row>
    <row r="96" spans="2:15" x14ac:dyDescent="0.3">
      <c r="B96">
        <v>6</v>
      </c>
      <c r="C96">
        <v>35</v>
      </c>
      <c r="D96">
        <v>0.91530999999999996</v>
      </c>
      <c r="E96">
        <v>1.1295747841701176</v>
      </c>
      <c r="F96">
        <v>0.93415082707923014</v>
      </c>
      <c r="G96">
        <v>1.2486795293174029</v>
      </c>
      <c r="H96">
        <v>0.979831065248704</v>
      </c>
      <c r="I96">
        <f t="shared" si="20"/>
        <v>36.121013608507774</v>
      </c>
      <c r="J96">
        <f t="shared" si="18"/>
        <v>36.418367346938773</v>
      </c>
      <c r="K96">
        <f t="shared" si="21"/>
        <v>36</v>
      </c>
      <c r="L96">
        <f t="shared" si="19"/>
        <v>0.86901445988493042</v>
      </c>
      <c r="M96">
        <f t="shared" si="22"/>
        <v>1.0320289602430792</v>
      </c>
      <c r="N96">
        <f t="shared" si="23"/>
        <v>1.0405247813411078</v>
      </c>
      <c r="O96">
        <f t="shared" si="24"/>
        <v>0.949420917377643</v>
      </c>
    </row>
    <row r="97" spans="2:15" x14ac:dyDescent="0.3">
      <c r="B97">
        <v>6</v>
      </c>
      <c r="C97">
        <v>35</v>
      </c>
      <c r="D97">
        <v>0.85828000000000004</v>
      </c>
      <c r="E97">
        <v>1.1564661061446027</v>
      </c>
      <c r="F97">
        <v>0.95638977134016701</v>
      </c>
      <c r="G97">
        <v>1.3114574662657628</v>
      </c>
      <c r="H97">
        <v>0.89741654053588638</v>
      </c>
      <c r="I97">
        <f t="shared" si="20"/>
        <v>36.615500756784684</v>
      </c>
      <c r="J97">
        <f t="shared" si="18"/>
        <v>36.418367346938773</v>
      </c>
      <c r="K97">
        <f t="shared" si="21"/>
        <v>36</v>
      </c>
      <c r="L97">
        <f t="shared" si="19"/>
        <v>0.88970272946100615</v>
      </c>
      <c r="M97">
        <f t="shared" si="22"/>
        <v>1.0461571644795624</v>
      </c>
      <c r="N97">
        <f t="shared" si="23"/>
        <v>1.0405247813411078</v>
      </c>
      <c r="O97">
        <f t="shared" si="24"/>
        <v>1.0366112800729437</v>
      </c>
    </row>
    <row r="98" spans="2:15" x14ac:dyDescent="0.3">
      <c r="B98">
        <v>6</v>
      </c>
      <c r="C98">
        <v>36</v>
      </c>
      <c r="D98">
        <v>0.90413600000000005</v>
      </c>
      <c r="E98">
        <v>1.1948098218407364</v>
      </c>
      <c r="F98">
        <v>0.98809976897184193</v>
      </c>
      <c r="G98">
        <v>1.3344549258786109</v>
      </c>
      <c r="H98">
        <v>0.91502500900368633</v>
      </c>
      <c r="I98">
        <f t="shared" si="20"/>
        <v>36.509849945977884</v>
      </c>
      <c r="J98">
        <f t="shared" si="18"/>
        <v>36.418367346938773</v>
      </c>
      <c r="K98">
        <f t="shared" si="21"/>
        <v>36</v>
      </c>
      <c r="L98">
        <f t="shared" si="19"/>
        <v>0.91920165582924795</v>
      </c>
      <c r="M98">
        <f t="shared" si="22"/>
        <v>1.0141624984993856</v>
      </c>
      <c r="N98">
        <f t="shared" si="23"/>
        <v>1.0116213151927438</v>
      </c>
      <c r="O98">
        <f t="shared" si="24"/>
        <v>1.0166630416544058</v>
      </c>
    </row>
    <row r="99" spans="2:15" x14ac:dyDescent="0.3">
      <c r="B99">
        <v>6</v>
      </c>
      <c r="C99">
        <v>36</v>
      </c>
      <c r="D99">
        <v>0.88085400000000003</v>
      </c>
      <c r="E99">
        <v>1.4438819830347898</v>
      </c>
      <c r="F99">
        <v>1.1940807882389961</v>
      </c>
      <c r="G99">
        <v>1.3398956380630636</v>
      </c>
      <c r="H99">
        <v>0.73768375530022889</v>
      </c>
      <c r="I99">
        <f t="shared" si="20"/>
        <v>37.573897468198624</v>
      </c>
      <c r="J99">
        <f t="shared" ref="J99:J130" si="25">6*B99+(6-B99)*G99+AE$5</f>
        <v>36.418367346938773</v>
      </c>
      <c r="K99">
        <f t="shared" si="21"/>
        <v>36</v>
      </c>
      <c r="L99">
        <f t="shared" ref="L99:L130" si="26">F99*(1-AE$5/B99)</f>
        <v>1.1108200530046448</v>
      </c>
      <c r="M99">
        <f t="shared" si="22"/>
        <v>1.0437193741166284</v>
      </c>
      <c r="N99">
        <f t="shared" si="23"/>
        <v>1.0116213151927438</v>
      </c>
      <c r="O99">
        <f t="shared" si="24"/>
        <v>1.2610717020126432</v>
      </c>
    </row>
    <row r="100" spans="2:15" x14ac:dyDescent="0.3">
      <c r="B100">
        <v>6</v>
      </c>
      <c r="C100">
        <v>37</v>
      </c>
      <c r="D100">
        <v>0.72955000000000003</v>
      </c>
      <c r="E100">
        <v>1.2057762622609514</v>
      </c>
      <c r="F100">
        <v>0.99716894219722096</v>
      </c>
      <c r="G100">
        <v>1.6404156657142974</v>
      </c>
      <c r="H100">
        <v>0.73162126208269829</v>
      </c>
      <c r="I100">
        <f t="shared" si="20"/>
        <v>37.610272427503809</v>
      </c>
      <c r="J100">
        <f t="shared" si="25"/>
        <v>36.418367346938773</v>
      </c>
      <c r="K100">
        <f t="shared" si="21"/>
        <v>36</v>
      </c>
      <c r="L100">
        <f t="shared" si="26"/>
        <v>0.92763845473108864</v>
      </c>
      <c r="M100">
        <f t="shared" si="22"/>
        <v>1.0164938493919948</v>
      </c>
      <c r="N100">
        <f t="shared" si="23"/>
        <v>0.98428019856591276</v>
      </c>
      <c r="O100">
        <f t="shared" si="24"/>
        <v>1.2715214237969825</v>
      </c>
    </row>
    <row r="101" spans="2:15" x14ac:dyDescent="0.3">
      <c r="B101">
        <v>6</v>
      </c>
      <c r="C101">
        <v>35</v>
      </c>
      <c r="D101">
        <v>0.86676600000000004</v>
      </c>
      <c r="E101">
        <v>1.2520645340994285</v>
      </c>
      <c r="F101">
        <v>1.0354490348727579</v>
      </c>
      <c r="G101">
        <v>1.2416335939437426</v>
      </c>
      <c r="H101">
        <v>0.83709190004364953</v>
      </c>
      <c r="I101">
        <f t="shared" si="20"/>
        <v>36.977448599738103</v>
      </c>
      <c r="J101">
        <f t="shared" si="25"/>
        <v>36.418367346938773</v>
      </c>
      <c r="K101">
        <f t="shared" si="21"/>
        <v>36</v>
      </c>
      <c r="L101">
        <f t="shared" si="26"/>
        <v>0.9632493572710864</v>
      </c>
      <c r="M101">
        <f t="shared" si="22"/>
        <v>1.0564985314210886</v>
      </c>
      <c r="N101">
        <f t="shared" si="23"/>
        <v>1.0405247813411078</v>
      </c>
      <c r="O101">
        <f t="shared" si="24"/>
        <v>1.1113141923784347</v>
      </c>
    </row>
    <row r="102" spans="2:15" x14ac:dyDescent="0.3">
      <c r="B102">
        <v>6</v>
      </c>
      <c r="C102">
        <v>36</v>
      </c>
      <c r="D102">
        <v>0.77654800000000002</v>
      </c>
      <c r="E102">
        <v>1.1560360524056466</v>
      </c>
      <c r="F102">
        <v>0.95603411976086083</v>
      </c>
      <c r="G102">
        <v>1.1947090271233534</v>
      </c>
      <c r="H102">
        <v>0.81225971327701474</v>
      </c>
      <c r="I102">
        <f t="shared" si="20"/>
        <v>37.126441720337908</v>
      </c>
      <c r="J102">
        <f t="shared" si="25"/>
        <v>36.418367346938773</v>
      </c>
      <c r="K102">
        <f t="shared" si="21"/>
        <v>36</v>
      </c>
      <c r="L102">
        <f t="shared" si="26"/>
        <v>0.88937187671631146</v>
      </c>
      <c r="M102">
        <f t="shared" si="22"/>
        <v>1.031290047787164</v>
      </c>
      <c r="N102">
        <f t="shared" si="23"/>
        <v>1.0116213151927438</v>
      </c>
      <c r="O102">
        <f t="shared" si="24"/>
        <v>1.1452889927168848</v>
      </c>
    </row>
    <row r="103" spans="2:15" x14ac:dyDescent="0.3">
      <c r="B103">
        <v>6</v>
      </c>
      <c r="C103">
        <v>38</v>
      </c>
      <c r="D103">
        <v>0.92417700000000003</v>
      </c>
      <c r="E103">
        <v>1.1863309655820222</v>
      </c>
      <c r="F103">
        <v>0.98108781128850642</v>
      </c>
      <c r="G103">
        <v>1.3118196278205987</v>
      </c>
      <c r="H103">
        <v>0.94199213298373075</v>
      </c>
      <c r="I103">
        <f t="shared" si="20"/>
        <v>36.348047202097618</v>
      </c>
      <c r="J103">
        <f t="shared" si="25"/>
        <v>36.418367346938773</v>
      </c>
      <c r="K103">
        <f t="shared" si="21"/>
        <v>36</v>
      </c>
      <c r="L103">
        <f t="shared" si="26"/>
        <v>0.91267862716804971</v>
      </c>
      <c r="M103">
        <f t="shared" si="22"/>
        <v>0.95652755794993727</v>
      </c>
      <c r="N103">
        <f t="shared" si="23"/>
        <v>0.95837808807733615</v>
      </c>
      <c r="O103">
        <f t="shared" si="24"/>
        <v>0.98755825687941778</v>
      </c>
    </row>
    <row r="104" spans="2:15" x14ac:dyDescent="0.3">
      <c r="B104">
        <v>6</v>
      </c>
      <c r="C104">
        <v>35</v>
      </c>
      <c r="D104">
        <v>0.84351200000000004</v>
      </c>
      <c r="E104">
        <v>1.3193443215330007</v>
      </c>
      <c r="F104">
        <v>1.0910889712077045</v>
      </c>
      <c r="G104">
        <v>1.1382440675365477</v>
      </c>
      <c r="H104">
        <v>0.77309185800524904</v>
      </c>
      <c r="I104">
        <f t="shared" si="20"/>
        <v>37.361448851968504</v>
      </c>
      <c r="J104">
        <f t="shared" si="25"/>
        <v>36.418367346938773</v>
      </c>
      <c r="K104">
        <f t="shared" si="21"/>
        <v>36</v>
      </c>
      <c r="L104">
        <f t="shared" si="26"/>
        <v>1.0150096381813174</v>
      </c>
      <c r="M104">
        <f t="shared" si="22"/>
        <v>1.0674699671991001</v>
      </c>
      <c r="N104">
        <f t="shared" si="23"/>
        <v>1.0405247813411078</v>
      </c>
      <c r="O104">
        <f t="shared" si="24"/>
        <v>1.2033138096213418</v>
      </c>
    </row>
    <row r="105" spans="2:15" x14ac:dyDescent="0.3">
      <c r="B105">
        <v>6</v>
      </c>
      <c r="C105">
        <v>36</v>
      </c>
      <c r="D105">
        <v>1.066821</v>
      </c>
      <c r="E105">
        <v>1.8288378968167411</v>
      </c>
      <c r="F105">
        <v>1.5124367663362308</v>
      </c>
      <c r="G105">
        <v>1.1953458599846014</v>
      </c>
      <c r="H105">
        <v>0.70536568783916642</v>
      </c>
      <c r="I105">
        <f t="shared" si="20"/>
        <v>37.767805872964999</v>
      </c>
      <c r="J105">
        <f t="shared" si="25"/>
        <v>36.418367346938773</v>
      </c>
      <c r="K105">
        <f t="shared" si="21"/>
        <v>36</v>
      </c>
      <c r="L105">
        <f t="shared" si="26"/>
        <v>1.4069777401121064</v>
      </c>
      <c r="M105">
        <f t="shared" si="22"/>
        <v>1.0491057186934722</v>
      </c>
      <c r="N105">
        <f t="shared" si="23"/>
        <v>1.0116213151927438</v>
      </c>
      <c r="O105">
        <f t="shared" si="24"/>
        <v>1.3188508101285092</v>
      </c>
    </row>
    <row r="106" spans="2:15" x14ac:dyDescent="0.3">
      <c r="B106">
        <v>6</v>
      </c>
      <c r="C106">
        <v>36</v>
      </c>
      <c r="D106">
        <v>0.943438</v>
      </c>
      <c r="E106">
        <v>1.2038949522336084</v>
      </c>
      <c r="F106">
        <v>0.9956131113282396</v>
      </c>
      <c r="G106">
        <v>1.526007385069261</v>
      </c>
      <c r="H106">
        <v>0.94759499374347012</v>
      </c>
      <c r="I106">
        <f t="shared" si="20"/>
        <v>36.314430037539182</v>
      </c>
      <c r="J106">
        <f t="shared" si="25"/>
        <v>36.418367346938773</v>
      </c>
      <c r="K106">
        <f t="shared" si="21"/>
        <v>36</v>
      </c>
      <c r="L106">
        <f t="shared" si="26"/>
        <v>0.92619110866759746</v>
      </c>
      <c r="M106">
        <f t="shared" si="22"/>
        <v>1.0087341677094217</v>
      </c>
      <c r="N106">
        <f t="shared" si="23"/>
        <v>1.0116213151927438</v>
      </c>
      <c r="O106">
        <f t="shared" si="24"/>
        <v>0.98171910466569867</v>
      </c>
    </row>
    <row r="107" spans="2:15" x14ac:dyDescent="0.3">
      <c r="B107">
        <v>6</v>
      </c>
      <c r="C107">
        <v>36</v>
      </c>
      <c r="D107">
        <v>0.968418</v>
      </c>
      <c r="E107">
        <v>1.3186168651503978</v>
      </c>
      <c r="F107">
        <v>1.0904873696218726</v>
      </c>
      <c r="G107">
        <v>1.1421902943076934</v>
      </c>
      <c r="H107">
        <v>0.88805980424679265</v>
      </c>
      <c r="I107">
        <f t="shared" si="20"/>
        <v>36.671641174519245</v>
      </c>
      <c r="J107">
        <f t="shared" si="25"/>
        <v>36.418367346938773</v>
      </c>
      <c r="K107">
        <f t="shared" si="21"/>
        <v>36</v>
      </c>
      <c r="L107">
        <f t="shared" si="26"/>
        <v>1.0144499850053821</v>
      </c>
      <c r="M107">
        <f t="shared" si="22"/>
        <v>1.0186566992922013</v>
      </c>
      <c r="N107">
        <f t="shared" si="23"/>
        <v>1.0116213151927438</v>
      </c>
      <c r="O107">
        <f t="shared" si="24"/>
        <v>1.0475331778275312</v>
      </c>
    </row>
    <row r="108" spans="2:15" x14ac:dyDescent="0.3">
      <c r="B108">
        <v>6</v>
      </c>
      <c r="C108">
        <v>37</v>
      </c>
      <c r="D108">
        <v>1.0045630000000001</v>
      </c>
      <c r="E108">
        <v>1.2292753695606884</v>
      </c>
      <c r="F108">
        <v>1.0166025475036644</v>
      </c>
      <c r="G108">
        <v>1.197529717357092</v>
      </c>
      <c r="H108">
        <v>0.98815707521761753</v>
      </c>
      <c r="I108">
        <f t="shared" si="20"/>
        <v>36.071057548694291</v>
      </c>
      <c r="J108">
        <f t="shared" si="25"/>
        <v>36.418367346938773</v>
      </c>
      <c r="K108">
        <f t="shared" si="21"/>
        <v>36</v>
      </c>
      <c r="L108">
        <f t="shared" si="26"/>
        <v>0.94571699572194678</v>
      </c>
      <c r="M108">
        <f t="shared" si="22"/>
        <v>0.97489344726200788</v>
      </c>
      <c r="N108">
        <f t="shared" si="23"/>
        <v>0.98428019856591276</v>
      </c>
      <c r="O108">
        <f t="shared" si="24"/>
        <v>0.94142129037397027</v>
      </c>
    </row>
    <row r="109" spans="2:15" x14ac:dyDescent="0.3">
      <c r="B109">
        <v>6</v>
      </c>
      <c r="C109">
        <v>36</v>
      </c>
      <c r="D109">
        <v>0.81335100000000005</v>
      </c>
      <c r="E109">
        <v>1.2284836681318032</v>
      </c>
      <c r="F109">
        <v>1.0159478156922277</v>
      </c>
      <c r="G109">
        <v>1.4793228955045579</v>
      </c>
      <c r="H109">
        <v>0.80058344280785132</v>
      </c>
      <c r="I109">
        <f t="shared" si="20"/>
        <v>37.196499343152894</v>
      </c>
      <c r="J109">
        <f t="shared" si="25"/>
        <v>36.418367346938773</v>
      </c>
      <c r="K109">
        <f t="shared" si="21"/>
        <v>36</v>
      </c>
      <c r="L109">
        <f t="shared" si="26"/>
        <v>0.94510791697899454</v>
      </c>
      <c r="M109">
        <f t="shared" si="22"/>
        <v>1.0332360928653581</v>
      </c>
      <c r="N109">
        <f t="shared" si="23"/>
        <v>1.0116213151927438</v>
      </c>
      <c r="O109">
        <f t="shared" si="24"/>
        <v>1.1619926907067115</v>
      </c>
    </row>
    <row r="110" spans="2:15" x14ac:dyDescent="0.3">
      <c r="B110">
        <v>6</v>
      </c>
      <c r="C110">
        <v>37</v>
      </c>
      <c r="D110">
        <v>0.78779999999999994</v>
      </c>
      <c r="E110">
        <v>1.1071744131871282</v>
      </c>
      <c r="F110">
        <v>0.91562586939259516</v>
      </c>
      <c r="G110">
        <v>1.3831439955243585</v>
      </c>
      <c r="H110">
        <v>0.86039508748546834</v>
      </c>
      <c r="I110">
        <f t="shared" si="20"/>
        <v>36.837629475087191</v>
      </c>
      <c r="J110">
        <f t="shared" si="25"/>
        <v>36.418367346938773</v>
      </c>
      <c r="K110">
        <f t="shared" si="21"/>
        <v>36</v>
      </c>
      <c r="L110">
        <f t="shared" si="26"/>
        <v>0.85178120843154725</v>
      </c>
      <c r="M110">
        <f t="shared" si="22"/>
        <v>0.99561160743478894</v>
      </c>
      <c r="N110">
        <f t="shared" si="23"/>
        <v>0.98428019856591276</v>
      </c>
      <c r="O110">
        <f t="shared" si="24"/>
        <v>1.0812150398978768</v>
      </c>
    </row>
    <row r="111" spans="2:15" x14ac:dyDescent="0.3">
      <c r="B111">
        <v>6</v>
      </c>
      <c r="C111">
        <v>38</v>
      </c>
      <c r="D111">
        <v>0.86492899999999995</v>
      </c>
      <c r="E111">
        <v>1.4514035785996151</v>
      </c>
      <c r="F111">
        <v>1.200301097700843</v>
      </c>
      <c r="G111">
        <v>1.2097121080388158</v>
      </c>
      <c r="H111">
        <v>0.72059335916359424</v>
      </c>
      <c r="I111">
        <f t="shared" si="20"/>
        <v>37.676439845018436</v>
      </c>
      <c r="J111">
        <f t="shared" si="25"/>
        <v>36.418367346938773</v>
      </c>
      <c r="K111">
        <f t="shared" si="21"/>
        <v>36</v>
      </c>
      <c r="L111">
        <f t="shared" si="26"/>
        <v>1.1166066334053766</v>
      </c>
      <c r="M111">
        <f t="shared" si="22"/>
        <v>0.99148525907943252</v>
      </c>
      <c r="N111">
        <f t="shared" si="23"/>
        <v>0.95837808807733615</v>
      </c>
      <c r="O111">
        <f t="shared" si="24"/>
        <v>1.2909806855885011</v>
      </c>
    </row>
    <row r="112" spans="2:15" x14ac:dyDescent="0.3">
      <c r="B112">
        <v>6</v>
      </c>
      <c r="C112">
        <v>36</v>
      </c>
      <c r="D112">
        <v>0.70318599999999998</v>
      </c>
      <c r="E112">
        <v>1.0297709463973035</v>
      </c>
      <c r="F112">
        <v>0.85161371762201798</v>
      </c>
      <c r="G112">
        <v>1.4151972321445083</v>
      </c>
      <c r="H112">
        <v>0.82571004370798962</v>
      </c>
      <c r="I112">
        <f t="shared" si="20"/>
        <v>37.045739737752065</v>
      </c>
      <c r="J112">
        <f t="shared" si="25"/>
        <v>36.418367346938773</v>
      </c>
      <c r="K112">
        <f t="shared" si="21"/>
        <v>36</v>
      </c>
      <c r="L112">
        <f t="shared" si="26"/>
        <v>0.7922324890123198</v>
      </c>
      <c r="M112">
        <f t="shared" si="22"/>
        <v>1.0290483260486685</v>
      </c>
      <c r="N112">
        <f t="shared" si="23"/>
        <v>1.0116213151927438</v>
      </c>
      <c r="O112">
        <f t="shared" si="24"/>
        <v>1.1266329093757836</v>
      </c>
    </row>
    <row r="113" spans="2:15" x14ac:dyDescent="0.3">
      <c r="B113">
        <v>6</v>
      </c>
      <c r="C113">
        <v>37</v>
      </c>
      <c r="D113">
        <v>0.80047299999999999</v>
      </c>
      <c r="E113">
        <v>1.028063794144086</v>
      </c>
      <c r="F113">
        <v>0.85020191407289325</v>
      </c>
      <c r="G113">
        <v>1.2551048065790238</v>
      </c>
      <c r="H113">
        <v>0.94150928944082612</v>
      </c>
      <c r="I113">
        <f t="shared" si="20"/>
        <v>36.350944263355046</v>
      </c>
      <c r="J113">
        <f t="shared" si="25"/>
        <v>36.418367346938773</v>
      </c>
      <c r="K113">
        <f t="shared" si="21"/>
        <v>36</v>
      </c>
      <c r="L113">
        <f t="shared" si="26"/>
        <v>0.79091912754740279</v>
      </c>
      <c r="M113">
        <f t="shared" si="22"/>
        <v>0.98245795306364991</v>
      </c>
      <c r="N113">
        <f t="shared" si="23"/>
        <v>0.98428019856591276</v>
      </c>
      <c r="O113">
        <f t="shared" si="24"/>
        <v>0.98806471617081748</v>
      </c>
    </row>
    <row r="114" spans="2:15" x14ac:dyDescent="0.3">
      <c r="B114">
        <v>6</v>
      </c>
      <c r="C114">
        <v>37</v>
      </c>
      <c r="D114">
        <v>0.74466299999999996</v>
      </c>
      <c r="E114">
        <v>0.93299870061737111</v>
      </c>
      <c r="F114">
        <v>0.7715837145620138</v>
      </c>
      <c r="G114">
        <v>1.5487052823857523</v>
      </c>
      <c r="H114">
        <v>0.96510979424015542</v>
      </c>
      <c r="I114">
        <f t="shared" si="20"/>
        <v>36.209341234559069</v>
      </c>
      <c r="J114">
        <f t="shared" si="25"/>
        <v>36.418367346938773</v>
      </c>
      <c r="K114">
        <f t="shared" si="21"/>
        <v>36</v>
      </c>
      <c r="L114">
        <f t="shared" si="26"/>
        <v>0.71778280929493499</v>
      </c>
      <c r="M114">
        <f t="shared" si="22"/>
        <v>0.9786308441772722</v>
      </c>
      <c r="N114">
        <f t="shared" si="23"/>
        <v>0.98428019856591276</v>
      </c>
      <c r="O114">
        <f t="shared" si="24"/>
        <v>0.96390287861077428</v>
      </c>
    </row>
    <row r="115" spans="2:15" x14ac:dyDescent="0.3">
      <c r="B115">
        <v>6</v>
      </c>
      <c r="C115">
        <v>36</v>
      </c>
      <c r="D115">
        <v>0.96229100000000001</v>
      </c>
      <c r="E115">
        <v>1.24888860653692</v>
      </c>
      <c r="F115">
        <v>1.0328225639202917</v>
      </c>
      <c r="G115">
        <v>1.4255937220087602</v>
      </c>
      <c r="H115">
        <v>0.93170989249830627</v>
      </c>
      <c r="I115">
        <f t="shared" si="20"/>
        <v>36.40974064501016</v>
      </c>
      <c r="J115">
        <f t="shared" si="25"/>
        <v>36.418367346938773</v>
      </c>
      <c r="K115">
        <f t="shared" si="21"/>
        <v>36</v>
      </c>
      <c r="L115">
        <f t="shared" si="26"/>
        <v>0.96080602459931941</v>
      </c>
      <c r="M115">
        <f t="shared" si="22"/>
        <v>1.0113816845836157</v>
      </c>
      <c r="N115">
        <f t="shared" si="23"/>
        <v>1.0116213151927438</v>
      </c>
      <c r="O115">
        <f t="shared" si="24"/>
        <v>0.99845683332725699</v>
      </c>
    </row>
    <row r="116" spans="2:15" x14ac:dyDescent="0.3">
      <c r="B116">
        <v>6</v>
      </c>
      <c r="C116">
        <v>37</v>
      </c>
      <c r="D116">
        <v>0.86739100000000002</v>
      </c>
      <c r="E116">
        <v>1.1603424904924562</v>
      </c>
      <c r="F116">
        <v>0.95959551539126586</v>
      </c>
      <c r="G116">
        <v>1.1962061138338616</v>
      </c>
      <c r="H116">
        <v>0.90391314474446005</v>
      </c>
      <c r="I116">
        <f t="shared" si="20"/>
        <v>36.576521131533241</v>
      </c>
      <c r="J116">
        <f t="shared" si="25"/>
        <v>36.418367346938773</v>
      </c>
      <c r="K116">
        <f t="shared" si="21"/>
        <v>36</v>
      </c>
      <c r="L116">
        <f t="shared" si="26"/>
        <v>0.89268494373983442</v>
      </c>
      <c r="M116">
        <f t="shared" si="22"/>
        <v>0.98855462517657411</v>
      </c>
      <c r="N116">
        <f t="shared" si="23"/>
        <v>0.98428019856591276</v>
      </c>
      <c r="O116">
        <f t="shared" si="24"/>
        <v>1.0291609478768333</v>
      </c>
    </row>
    <row r="117" spans="2:15" x14ac:dyDescent="0.3">
      <c r="B117">
        <v>6</v>
      </c>
      <c r="C117">
        <v>37</v>
      </c>
      <c r="D117">
        <v>1.0474049999999999</v>
      </c>
      <c r="E117">
        <v>1.2948701064254566</v>
      </c>
      <c r="F117">
        <v>1.070848958235368</v>
      </c>
      <c r="G117">
        <v>1.2838056347195523</v>
      </c>
      <c r="H117">
        <v>0.97810712887651219</v>
      </c>
      <c r="I117">
        <f t="shared" si="20"/>
        <v>36.131357226740924</v>
      </c>
      <c r="J117">
        <f t="shared" si="25"/>
        <v>36.418367346938773</v>
      </c>
      <c r="K117">
        <f t="shared" si="21"/>
        <v>36</v>
      </c>
      <c r="L117">
        <f t="shared" si="26"/>
        <v>0.99618091863052138</v>
      </c>
      <c r="M117">
        <f t="shared" si="22"/>
        <v>0.97652316829029528</v>
      </c>
      <c r="N117">
        <f t="shared" si="23"/>
        <v>0.98428019856591276</v>
      </c>
      <c r="O117">
        <f t="shared" si="24"/>
        <v>0.9510942936404938</v>
      </c>
    </row>
    <row r="118" spans="2:15" x14ac:dyDescent="0.3">
      <c r="B118">
        <v>6</v>
      </c>
      <c r="C118">
        <v>35</v>
      </c>
      <c r="D118">
        <v>0.884432</v>
      </c>
      <c r="E118">
        <v>1.0774206641827646</v>
      </c>
      <c r="F118">
        <v>0.89101971703274585</v>
      </c>
      <c r="G118">
        <v>1.1632705117889159</v>
      </c>
      <c r="H118">
        <v>0.99260654180057417</v>
      </c>
      <c r="I118">
        <f t="shared" si="20"/>
        <v>36.044360749196557</v>
      </c>
      <c r="J118">
        <f t="shared" si="25"/>
        <v>36.418367346938773</v>
      </c>
      <c r="K118">
        <f t="shared" si="21"/>
        <v>36</v>
      </c>
      <c r="L118">
        <f t="shared" si="26"/>
        <v>0.8288907911852248</v>
      </c>
      <c r="M118">
        <f t="shared" si="22"/>
        <v>1.0298388785484731</v>
      </c>
      <c r="N118">
        <f t="shared" si="23"/>
        <v>1.0405247813411078</v>
      </c>
      <c r="O118">
        <f t="shared" si="24"/>
        <v>0.93720126723730579</v>
      </c>
    </row>
    <row r="119" spans="2:15" x14ac:dyDescent="0.3">
      <c r="B119">
        <v>6</v>
      </c>
      <c r="C119">
        <v>37</v>
      </c>
      <c r="D119">
        <v>0.89665700000000004</v>
      </c>
      <c r="E119">
        <v>1.2580271538287575</v>
      </c>
      <c r="F119">
        <v>1.0403800816965445</v>
      </c>
      <c r="G119">
        <v>1.1522430224082569</v>
      </c>
      <c r="H119">
        <v>0.86185521596859516</v>
      </c>
      <c r="I119">
        <f t="shared" si="20"/>
        <v>36.82886870418843</v>
      </c>
      <c r="J119">
        <f t="shared" si="25"/>
        <v>36.418367346938773</v>
      </c>
      <c r="K119">
        <f t="shared" si="21"/>
        <v>36</v>
      </c>
      <c r="L119">
        <f t="shared" si="26"/>
        <v>0.96783657259865663</v>
      </c>
      <c r="M119">
        <f t="shared" si="22"/>
        <v>0.99537482984293058</v>
      </c>
      <c r="N119">
        <f t="shared" si="23"/>
        <v>0.98428019856591276</v>
      </c>
      <c r="O119">
        <f t="shared" si="24"/>
        <v>1.0793832787773436</v>
      </c>
    </row>
    <row r="120" spans="2:15" x14ac:dyDescent="0.3">
      <c r="B120">
        <v>6</v>
      </c>
      <c r="C120">
        <v>38</v>
      </c>
      <c r="D120">
        <v>1.005768</v>
      </c>
      <c r="E120">
        <v>1.3437999649821184</v>
      </c>
      <c r="F120">
        <v>1.1113136255421512</v>
      </c>
      <c r="G120">
        <v>1.3744137531485785</v>
      </c>
      <c r="H120">
        <v>0.90502624721202252</v>
      </c>
      <c r="I120">
        <f t="shared" si="20"/>
        <v>36.569842516727867</v>
      </c>
      <c r="J120">
        <f t="shared" si="25"/>
        <v>36.418367346938773</v>
      </c>
      <c r="K120">
        <f t="shared" si="21"/>
        <v>36</v>
      </c>
      <c r="L120">
        <f t="shared" si="26"/>
        <v>1.0338240700196548</v>
      </c>
      <c r="M120">
        <f t="shared" si="22"/>
        <v>0.96236427675599645</v>
      </c>
      <c r="N120">
        <f t="shared" si="23"/>
        <v>0.95837808807733615</v>
      </c>
      <c r="O120">
        <f t="shared" si="24"/>
        <v>1.0278951706752002</v>
      </c>
    </row>
    <row r="121" spans="2:15" x14ac:dyDescent="0.3">
      <c r="B121">
        <v>6</v>
      </c>
      <c r="C121">
        <v>36</v>
      </c>
      <c r="D121">
        <v>0.74517800000000001</v>
      </c>
      <c r="E121">
        <v>1.2107913653037399</v>
      </c>
      <c r="F121">
        <v>1.0013163990287317</v>
      </c>
      <c r="G121">
        <v>1.5597643861355566</v>
      </c>
      <c r="H121">
        <v>0.74419833803063273</v>
      </c>
      <c r="I121">
        <f t="shared" si="20"/>
        <v>37.534809971816202</v>
      </c>
      <c r="J121">
        <f t="shared" si="25"/>
        <v>36.418367346938773</v>
      </c>
      <c r="K121">
        <f t="shared" si="21"/>
        <v>36</v>
      </c>
      <c r="L121">
        <f t="shared" si="26"/>
        <v>0.93149671814407564</v>
      </c>
      <c r="M121">
        <f t="shared" si="22"/>
        <v>1.0426336103282279</v>
      </c>
      <c r="N121">
        <f t="shared" si="23"/>
        <v>1.0116213151927438</v>
      </c>
      <c r="O121">
        <f t="shared" si="24"/>
        <v>1.2500324998108849</v>
      </c>
    </row>
    <row r="122" spans="2:15" x14ac:dyDescent="0.3">
      <c r="B122">
        <v>6</v>
      </c>
      <c r="C122">
        <v>36</v>
      </c>
      <c r="D122">
        <v>0.750197</v>
      </c>
      <c r="E122">
        <v>1.0737394116403811</v>
      </c>
      <c r="F122">
        <v>0.88797534568580416</v>
      </c>
      <c r="G122">
        <v>1.3194122846813123</v>
      </c>
      <c r="H122">
        <v>0.84483989746427623</v>
      </c>
      <c r="I122">
        <f t="shared" si="20"/>
        <v>36.930960615214346</v>
      </c>
      <c r="J122">
        <f t="shared" si="25"/>
        <v>36.418367346938773</v>
      </c>
      <c r="K122">
        <f t="shared" si="21"/>
        <v>36</v>
      </c>
      <c r="L122">
        <f t="shared" si="26"/>
        <v>0.8260586974322025</v>
      </c>
      <c r="M122">
        <f t="shared" si="22"/>
        <v>1.0258600170892873</v>
      </c>
      <c r="N122">
        <f t="shared" si="23"/>
        <v>1.0116213151927438</v>
      </c>
      <c r="O122">
        <f t="shared" si="24"/>
        <v>1.1011223684341613</v>
      </c>
    </row>
    <row r="123" spans="2:15" x14ac:dyDescent="0.3">
      <c r="B123">
        <v>6</v>
      </c>
      <c r="C123">
        <v>36</v>
      </c>
      <c r="D123">
        <v>0.89439599999999997</v>
      </c>
      <c r="E123">
        <v>1.159925619704367</v>
      </c>
      <c r="F123">
        <v>0.9592507660245696</v>
      </c>
      <c r="G123">
        <v>1.1128589603275574</v>
      </c>
      <c r="H123">
        <v>0.93239018583915467</v>
      </c>
      <c r="I123">
        <f t="shared" si="20"/>
        <v>36.405658884965071</v>
      </c>
      <c r="J123">
        <f t="shared" si="25"/>
        <v>36.418367346938773</v>
      </c>
      <c r="K123">
        <f t="shared" si="21"/>
        <v>36</v>
      </c>
      <c r="L123">
        <f t="shared" si="26"/>
        <v>0.89236423301945544</v>
      </c>
      <c r="M123">
        <f t="shared" si="22"/>
        <v>1.0112683023601408</v>
      </c>
      <c r="N123">
        <f t="shared" si="23"/>
        <v>1.0116213151927438</v>
      </c>
      <c r="O123">
        <f t="shared" si="24"/>
        <v>0.99772833623971424</v>
      </c>
    </row>
    <row r="124" spans="2:15" x14ac:dyDescent="0.3">
      <c r="B124">
        <v>6</v>
      </c>
      <c r="C124">
        <v>36</v>
      </c>
      <c r="D124">
        <v>0.95236200000000004</v>
      </c>
      <c r="E124">
        <v>1.3158012946533741</v>
      </c>
      <c r="F124">
        <v>1.0881589115637131</v>
      </c>
      <c r="G124">
        <v>1.2122888166929575</v>
      </c>
      <c r="H124">
        <v>0.87520488954267783</v>
      </c>
      <c r="I124">
        <f t="shared" si="20"/>
        <v>36.748770662743937</v>
      </c>
      <c r="J124">
        <f t="shared" si="25"/>
        <v>36.418367346938773</v>
      </c>
      <c r="K124">
        <f t="shared" si="21"/>
        <v>36</v>
      </c>
      <c r="L124">
        <f t="shared" si="26"/>
        <v>1.0122838854172642</v>
      </c>
      <c r="M124">
        <f t="shared" si="22"/>
        <v>1.0207991850762204</v>
      </c>
      <c r="N124">
        <f t="shared" si="23"/>
        <v>1.0116213151927438</v>
      </c>
      <c r="O124">
        <f t="shared" si="24"/>
        <v>1.0629192317808398</v>
      </c>
    </row>
    <row r="125" spans="2:15" x14ac:dyDescent="0.3">
      <c r="B125">
        <v>6</v>
      </c>
      <c r="C125">
        <v>35</v>
      </c>
      <c r="D125">
        <v>0.71486499999999997</v>
      </c>
      <c r="E125">
        <v>1.0622496359985452</v>
      </c>
      <c r="F125">
        <v>0.87847337771591782</v>
      </c>
      <c r="G125">
        <v>1.1470030222197338</v>
      </c>
      <c r="H125">
        <v>0.81375829721634907</v>
      </c>
      <c r="I125">
        <f t="shared" si="20"/>
        <v>37.117450216701904</v>
      </c>
      <c r="J125">
        <f t="shared" si="25"/>
        <v>36.418367346938773</v>
      </c>
      <c r="K125">
        <f t="shared" si="21"/>
        <v>36</v>
      </c>
      <c r="L125">
        <f t="shared" si="26"/>
        <v>0.81721928165069269</v>
      </c>
      <c r="M125">
        <f t="shared" si="22"/>
        <v>1.0604985776200544</v>
      </c>
      <c r="N125">
        <f t="shared" si="23"/>
        <v>1.0405247813411078</v>
      </c>
      <c r="O125">
        <f t="shared" si="24"/>
        <v>1.1431798754319944</v>
      </c>
    </row>
    <row r="126" spans="2:15" x14ac:dyDescent="0.3">
      <c r="B126">
        <v>6</v>
      </c>
      <c r="C126">
        <v>37</v>
      </c>
      <c r="D126">
        <v>0.84628499999999995</v>
      </c>
      <c r="E126">
        <v>1.1060334741027849</v>
      </c>
      <c r="F126">
        <v>0.91468232036492336</v>
      </c>
      <c r="G126">
        <v>1.2849127303530103</v>
      </c>
      <c r="H126">
        <v>0.9252228682657434</v>
      </c>
      <c r="I126">
        <f t="shared" si="20"/>
        <v>36.448662790405542</v>
      </c>
      <c r="J126">
        <f t="shared" si="25"/>
        <v>36.418367346938773</v>
      </c>
      <c r="K126">
        <f t="shared" si="21"/>
        <v>36</v>
      </c>
      <c r="L126">
        <f t="shared" si="26"/>
        <v>0.85090345108777776</v>
      </c>
      <c r="M126">
        <f t="shared" si="22"/>
        <v>0.98509899433528492</v>
      </c>
      <c r="N126">
        <f t="shared" si="23"/>
        <v>0.98428019856591276</v>
      </c>
      <c r="O126">
        <f t="shared" si="24"/>
        <v>1.0054573235822186</v>
      </c>
    </row>
    <row r="127" spans="2:15" x14ac:dyDescent="0.3">
      <c r="B127">
        <v>6</v>
      </c>
      <c r="C127">
        <v>37</v>
      </c>
      <c r="D127">
        <v>1.0635250000000001</v>
      </c>
      <c r="E127">
        <v>1.4288527965506861</v>
      </c>
      <c r="F127">
        <v>1.1816517510639426</v>
      </c>
      <c r="G127">
        <v>1.1332421385543976</v>
      </c>
      <c r="H127">
        <v>0.90003251723057753</v>
      </c>
      <c r="I127">
        <f t="shared" si="20"/>
        <v>36.599804896616533</v>
      </c>
      <c r="J127">
        <f t="shared" si="25"/>
        <v>36.418367346938773</v>
      </c>
      <c r="K127">
        <f t="shared" si="21"/>
        <v>36</v>
      </c>
      <c r="L127">
        <f t="shared" si="26"/>
        <v>1.099257666380913</v>
      </c>
      <c r="M127">
        <f t="shared" si="22"/>
        <v>0.98918391612477119</v>
      </c>
      <c r="N127">
        <f t="shared" si="23"/>
        <v>0.98428019856591276</v>
      </c>
      <c r="O127">
        <f t="shared" si="24"/>
        <v>1.033598332320268</v>
      </c>
    </row>
    <row r="128" spans="2:15" x14ac:dyDescent="0.3">
      <c r="B128">
        <v>6</v>
      </c>
      <c r="C128">
        <v>37</v>
      </c>
      <c r="D128">
        <v>0.82366499999999998</v>
      </c>
      <c r="E128">
        <v>1.137335281054288</v>
      </c>
      <c r="F128">
        <v>0.94056870634184098</v>
      </c>
      <c r="G128">
        <v>1.4961657074667161</v>
      </c>
      <c r="H128">
        <v>0.87570955151536434</v>
      </c>
      <c r="I128">
        <f t="shared" si="20"/>
        <v>36.745742690907811</v>
      </c>
      <c r="J128">
        <f t="shared" si="25"/>
        <v>36.418367346938773</v>
      </c>
      <c r="K128">
        <f t="shared" si="21"/>
        <v>36</v>
      </c>
      <c r="L128">
        <f t="shared" si="26"/>
        <v>0.87498483396086268</v>
      </c>
      <c r="M128">
        <f t="shared" si="22"/>
        <v>0.99312818083534626</v>
      </c>
      <c r="N128">
        <f t="shared" si="23"/>
        <v>0.98428019856591276</v>
      </c>
      <c r="O128">
        <f t="shared" si="24"/>
        <v>1.0623066828879006</v>
      </c>
    </row>
    <row r="129" spans="2:15" x14ac:dyDescent="0.3">
      <c r="B129">
        <v>6</v>
      </c>
      <c r="C129">
        <v>37</v>
      </c>
      <c r="D129">
        <v>0.83318800000000004</v>
      </c>
      <c r="E129">
        <v>1.0688298958027307</v>
      </c>
      <c r="F129">
        <v>0.8839152087700628</v>
      </c>
      <c r="G129">
        <v>1.0953696021336672</v>
      </c>
      <c r="H129">
        <v>0.94261077503050561</v>
      </c>
      <c r="I129">
        <f t="shared" si="20"/>
        <v>36.344335349816966</v>
      </c>
      <c r="J129">
        <f t="shared" si="25"/>
        <v>36.418367346938773</v>
      </c>
      <c r="K129">
        <f t="shared" si="21"/>
        <v>36</v>
      </c>
      <c r="L129">
        <f t="shared" si="26"/>
        <v>0.82228166530140234</v>
      </c>
      <c r="M129">
        <f t="shared" si="22"/>
        <v>0.98227933377883692</v>
      </c>
      <c r="N129">
        <f t="shared" si="23"/>
        <v>0.98428019856591276</v>
      </c>
      <c r="O129">
        <f t="shared" si="24"/>
        <v>0.98691011548582352</v>
      </c>
    </row>
    <row r="130" spans="2:15" x14ac:dyDescent="0.3">
      <c r="B130">
        <v>6</v>
      </c>
      <c r="C130">
        <v>37</v>
      </c>
      <c r="D130">
        <v>0.95215799999999995</v>
      </c>
      <c r="E130">
        <v>1.2402758391707598</v>
      </c>
      <c r="F130">
        <v>1.0256998626425267</v>
      </c>
      <c r="G130">
        <v>1.0388317670217262</v>
      </c>
      <c r="H130">
        <v>0.92830079702549662</v>
      </c>
      <c r="I130">
        <f t="shared" si="20"/>
        <v>36.430195217847022</v>
      </c>
      <c r="J130">
        <f t="shared" si="25"/>
        <v>36.418367346938773</v>
      </c>
      <c r="K130">
        <f t="shared" si="21"/>
        <v>36</v>
      </c>
      <c r="L130">
        <f t="shared" si="26"/>
        <v>0.95417997426099033</v>
      </c>
      <c r="M130">
        <f t="shared" si="22"/>
        <v>0.98459987075262223</v>
      </c>
      <c r="N130">
        <f t="shared" si="23"/>
        <v>0.98428019856591276</v>
      </c>
      <c r="O130">
        <f t="shared" si="24"/>
        <v>1.0021235701018008</v>
      </c>
    </row>
    <row r="131" spans="2:15" x14ac:dyDescent="0.3">
      <c r="B131">
        <v>6</v>
      </c>
      <c r="C131">
        <v>37</v>
      </c>
      <c r="D131">
        <v>0.87210900000000002</v>
      </c>
      <c r="E131">
        <v>1.1835305716576083</v>
      </c>
      <c r="F131">
        <v>0.97877190415486692</v>
      </c>
      <c r="G131">
        <v>1.2029330202167146</v>
      </c>
      <c r="H131">
        <v>0.89102373729559969</v>
      </c>
      <c r="I131">
        <f t="shared" si="20"/>
        <v>36.6538575762264</v>
      </c>
      <c r="J131">
        <f t="shared" ref="J131:J162" si="27">6*B131+(6-B131)*G131+AE$5</f>
        <v>36.418367346938773</v>
      </c>
      <c r="K131">
        <f t="shared" si="21"/>
        <v>36</v>
      </c>
      <c r="L131">
        <f t="shared" ref="L131:L162" si="28">F131*(1-AE$5/B131)</f>
        <v>0.9105242033549531</v>
      </c>
      <c r="M131">
        <f t="shared" si="22"/>
        <v>0.9906447993574703</v>
      </c>
      <c r="N131">
        <f t="shared" si="23"/>
        <v>0.98428019856591276</v>
      </c>
      <c r="O131">
        <f t="shared" si="24"/>
        <v>1.0440486262095141</v>
      </c>
    </row>
    <row r="132" spans="2:15" x14ac:dyDescent="0.3">
      <c r="B132">
        <v>6</v>
      </c>
      <c r="C132">
        <v>36</v>
      </c>
      <c r="D132">
        <v>0.64909799999999995</v>
      </c>
      <c r="E132">
        <v>1.0776466144291184</v>
      </c>
      <c r="F132">
        <v>0.89120657638235923</v>
      </c>
      <c r="G132">
        <v>1.2418094194886642</v>
      </c>
      <c r="H132">
        <v>0.72833618736843109</v>
      </c>
      <c r="I132">
        <f t="shared" ref="I132:I195" si="29">6*B132+(6-B132)*G132+(1-H132)*B132</f>
        <v>37.629982875789416</v>
      </c>
      <c r="J132">
        <f t="shared" si="27"/>
        <v>36.418367346938773</v>
      </c>
      <c r="K132">
        <f t="shared" ref="K132:K195" si="30">B132^2</f>
        <v>36</v>
      </c>
      <c r="L132">
        <f t="shared" si="28"/>
        <v>0.82906462122644675</v>
      </c>
      <c r="M132">
        <f t="shared" ref="M132:M195" si="31">I132/C132</f>
        <v>1.0452773021052615</v>
      </c>
      <c r="N132">
        <f t="shared" ref="N132:N195" si="32">J132/C132</f>
        <v>1.0116213151927438</v>
      </c>
      <c r="O132">
        <f t="shared" ref="O132:O195" si="33">L132/D132</f>
        <v>1.2772564716367125</v>
      </c>
    </row>
    <row r="133" spans="2:15" x14ac:dyDescent="0.3">
      <c r="B133">
        <v>6</v>
      </c>
      <c r="C133">
        <v>37</v>
      </c>
      <c r="D133">
        <v>0.78760699999999995</v>
      </c>
      <c r="E133">
        <v>1.134080352594159</v>
      </c>
      <c r="F133">
        <v>0.9378769021729414</v>
      </c>
      <c r="G133">
        <v>1.4945630576856517</v>
      </c>
      <c r="H133">
        <v>0.83977651883228466</v>
      </c>
      <c r="I133">
        <f t="shared" si="29"/>
        <v>36.961340887006294</v>
      </c>
      <c r="J133">
        <f t="shared" si="27"/>
        <v>36.418367346938773</v>
      </c>
      <c r="K133">
        <f t="shared" si="30"/>
        <v>36</v>
      </c>
      <c r="L133">
        <f t="shared" si="28"/>
        <v>0.87248072362006668</v>
      </c>
      <c r="M133">
        <f t="shared" si="31"/>
        <v>0.99895515910827826</v>
      </c>
      <c r="N133">
        <f t="shared" si="32"/>
        <v>0.98428019856591276</v>
      </c>
      <c r="O133">
        <f t="shared" si="33"/>
        <v>1.1077615150958113</v>
      </c>
    </row>
    <row r="134" spans="2:15" x14ac:dyDescent="0.3">
      <c r="B134">
        <v>6</v>
      </c>
      <c r="C134">
        <v>36</v>
      </c>
      <c r="D134">
        <v>0.78374100000000002</v>
      </c>
      <c r="E134">
        <v>1.009018753202003</v>
      </c>
      <c r="F134">
        <v>0.83445179199410124</v>
      </c>
      <c r="G134">
        <v>1.0835771648102412</v>
      </c>
      <c r="H134">
        <v>0.93922861394674828</v>
      </c>
      <c r="I134">
        <f t="shared" si="29"/>
        <v>36.364628316319511</v>
      </c>
      <c r="J134">
        <f t="shared" si="27"/>
        <v>36.418367346938773</v>
      </c>
      <c r="K134">
        <f t="shared" si="30"/>
        <v>36</v>
      </c>
      <c r="L134">
        <f t="shared" si="28"/>
        <v>0.77626722826662176</v>
      </c>
      <c r="M134">
        <f t="shared" si="31"/>
        <v>1.0101285643422087</v>
      </c>
      <c r="N134">
        <f t="shared" si="32"/>
        <v>1.0116213151927438</v>
      </c>
      <c r="O134">
        <f t="shared" si="33"/>
        <v>0.99046397759798421</v>
      </c>
    </row>
    <row r="135" spans="2:15" x14ac:dyDescent="0.3">
      <c r="B135">
        <v>6</v>
      </c>
      <c r="C135">
        <v>37</v>
      </c>
      <c r="D135">
        <v>1.047952</v>
      </c>
      <c r="E135">
        <v>1.2893611798316165</v>
      </c>
      <c r="F135">
        <v>1.0662931126144557</v>
      </c>
      <c r="G135">
        <v>1.2177563992145244</v>
      </c>
      <c r="H135">
        <v>0.98279918307876446</v>
      </c>
      <c r="I135">
        <f t="shared" si="29"/>
        <v>36.103204901527413</v>
      </c>
      <c r="J135">
        <f t="shared" si="27"/>
        <v>36.418367346938773</v>
      </c>
      <c r="K135">
        <f t="shared" si="30"/>
        <v>36</v>
      </c>
      <c r="L135">
        <f t="shared" si="28"/>
        <v>0.99194274251718972</v>
      </c>
      <c r="M135">
        <f t="shared" si="31"/>
        <v>0.97576229463587605</v>
      </c>
      <c r="N135">
        <f t="shared" si="32"/>
        <v>0.98428019856591276</v>
      </c>
      <c r="O135">
        <f t="shared" si="33"/>
        <v>0.94655360409368916</v>
      </c>
    </row>
    <row r="136" spans="2:15" x14ac:dyDescent="0.3">
      <c r="B136">
        <v>6</v>
      </c>
      <c r="C136">
        <v>37</v>
      </c>
      <c r="D136">
        <v>0.94725400000000004</v>
      </c>
      <c r="E136">
        <v>1.7238867603227868</v>
      </c>
      <c r="F136">
        <v>1.4256428751015204</v>
      </c>
      <c r="G136">
        <v>1.5304420567579253</v>
      </c>
      <c r="H136">
        <v>0.66443989342881249</v>
      </c>
      <c r="I136">
        <f t="shared" si="29"/>
        <v>38.013360639427127</v>
      </c>
      <c r="J136">
        <f t="shared" si="27"/>
        <v>36.418367346938773</v>
      </c>
      <c r="K136">
        <f t="shared" si="30"/>
        <v>36</v>
      </c>
      <c r="L136">
        <f t="shared" si="28"/>
        <v>1.3262358038784559</v>
      </c>
      <c r="M136">
        <f t="shared" si="31"/>
        <v>1.0273881253899224</v>
      </c>
      <c r="N136">
        <f t="shared" si="32"/>
        <v>0.98428019856591276</v>
      </c>
      <c r="O136">
        <f t="shared" si="33"/>
        <v>1.4000846698757206</v>
      </c>
    </row>
    <row r="137" spans="2:15" x14ac:dyDescent="0.3">
      <c r="B137">
        <v>6</v>
      </c>
      <c r="C137">
        <v>38</v>
      </c>
      <c r="D137">
        <v>0.81186400000000003</v>
      </c>
      <c r="E137">
        <v>1.0444419982750437</v>
      </c>
      <c r="F137">
        <v>0.86374657986166348</v>
      </c>
      <c r="G137">
        <v>1.3682869010848562</v>
      </c>
      <c r="H137">
        <v>0.93993309950938053</v>
      </c>
      <c r="I137">
        <f t="shared" si="29"/>
        <v>36.360401402943715</v>
      </c>
      <c r="J137">
        <f t="shared" si="27"/>
        <v>36.418367346938773</v>
      </c>
      <c r="K137">
        <f t="shared" si="30"/>
        <v>36</v>
      </c>
      <c r="L137">
        <f t="shared" si="28"/>
        <v>0.80351935235430294</v>
      </c>
      <c r="M137">
        <f t="shared" si="31"/>
        <v>0.9568526684985188</v>
      </c>
      <c r="N137">
        <f t="shared" si="32"/>
        <v>0.95837808807733615</v>
      </c>
      <c r="O137">
        <f t="shared" si="33"/>
        <v>0.98972161883554743</v>
      </c>
    </row>
    <row r="138" spans="2:15" x14ac:dyDescent="0.3">
      <c r="B138">
        <v>6</v>
      </c>
      <c r="C138">
        <v>35</v>
      </c>
      <c r="D138">
        <v>0.78424199999999999</v>
      </c>
      <c r="E138">
        <v>0.97073231937935622</v>
      </c>
      <c r="F138">
        <v>0.80278916609048201</v>
      </c>
      <c r="G138">
        <v>1.3281766597302402</v>
      </c>
      <c r="H138">
        <v>0.97689659144155472</v>
      </c>
      <c r="I138">
        <f t="shared" si="29"/>
        <v>36.138620451350668</v>
      </c>
      <c r="J138">
        <f t="shared" si="27"/>
        <v>36.418367346938773</v>
      </c>
      <c r="K138">
        <f t="shared" si="30"/>
        <v>36</v>
      </c>
      <c r="L138">
        <f t="shared" si="28"/>
        <v>0.7468123704957379</v>
      </c>
      <c r="M138">
        <f t="shared" si="31"/>
        <v>1.0325320128957334</v>
      </c>
      <c r="N138">
        <f t="shared" si="32"/>
        <v>1.0405247813411078</v>
      </c>
      <c r="O138">
        <f t="shared" si="33"/>
        <v>0.95227285773490566</v>
      </c>
    </row>
    <row r="139" spans="2:15" x14ac:dyDescent="0.3">
      <c r="B139">
        <v>6</v>
      </c>
      <c r="C139">
        <v>38</v>
      </c>
      <c r="D139">
        <v>0.89057699999999995</v>
      </c>
      <c r="E139">
        <v>1.3427215277686357</v>
      </c>
      <c r="F139">
        <v>1.1104217651456145</v>
      </c>
      <c r="G139">
        <v>1.1259051364127854</v>
      </c>
      <c r="H139">
        <v>0.80201688039068164</v>
      </c>
      <c r="I139">
        <f t="shared" si="29"/>
        <v>37.187898717655912</v>
      </c>
      <c r="J139">
        <f t="shared" si="27"/>
        <v>36.418367346938773</v>
      </c>
      <c r="K139">
        <f t="shared" si="30"/>
        <v>36</v>
      </c>
      <c r="L139">
        <f t="shared" si="28"/>
        <v>1.0329943971677746</v>
      </c>
      <c r="M139">
        <f t="shared" si="31"/>
        <v>0.97862891362252402</v>
      </c>
      <c r="N139">
        <f t="shared" si="32"/>
        <v>0.95837808807733615</v>
      </c>
      <c r="O139">
        <f t="shared" si="33"/>
        <v>1.1599158715841242</v>
      </c>
    </row>
    <row r="140" spans="2:15" x14ac:dyDescent="0.3">
      <c r="B140">
        <v>6</v>
      </c>
      <c r="C140">
        <v>38</v>
      </c>
      <c r="D140">
        <v>0.87807100000000005</v>
      </c>
      <c r="E140">
        <v>1.1575542844526427</v>
      </c>
      <c r="F140">
        <v>0.95728968755705768</v>
      </c>
      <c r="G140">
        <v>1.2318032420003158</v>
      </c>
      <c r="H140">
        <v>0.91724690176155699</v>
      </c>
      <c r="I140">
        <f t="shared" si="29"/>
        <v>36.496518589430657</v>
      </c>
      <c r="J140">
        <f t="shared" si="27"/>
        <v>36.418367346938773</v>
      </c>
      <c r="K140">
        <f t="shared" si="30"/>
        <v>36</v>
      </c>
      <c r="L140">
        <f t="shared" si="28"/>
        <v>0.89053989641787545</v>
      </c>
      <c r="M140">
        <f t="shared" si="31"/>
        <v>0.96043469972185935</v>
      </c>
      <c r="N140">
        <f t="shared" si="32"/>
        <v>0.95837808807733615</v>
      </c>
      <c r="O140">
        <f t="shared" si="33"/>
        <v>1.0142003282398295</v>
      </c>
    </row>
    <row r="141" spans="2:15" x14ac:dyDescent="0.3">
      <c r="B141">
        <v>6</v>
      </c>
      <c r="C141">
        <v>36</v>
      </c>
      <c r="D141">
        <v>0.93839899999999998</v>
      </c>
      <c r="E141">
        <v>1.1872556835445365</v>
      </c>
      <c r="F141">
        <v>0.98185254688778123</v>
      </c>
      <c r="G141">
        <v>1.2588841325794782</v>
      </c>
      <c r="H141">
        <v>0.9557433068483473</v>
      </c>
      <c r="I141">
        <f t="shared" si="29"/>
        <v>36.265540158909914</v>
      </c>
      <c r="J141">
        <f t="shared" si="27"/>
        <v>36.418367346938773</v>
      </c>
      <c r="K141">
        <f t="shared" si="30"/>
        <v>36</v>
      </c>
      <c r="L141">
        <f t="shared" si="28"/>
        <v>0.91339003936669483</v>
      </c>
      <c r="M141">
        <f t="shared" si="31"/>
        <v>1.0073761155252754</v>
      </c>
      <c r="N141">
        <f t="shared" si="32"/>
        <v>1.0116213151927438</v>
      </c>
      <c r="O141">
        <f t="shared" si="33"/>
        <v>0.97334933153881753</v>
      </c>
    </row>
    <row r="142" spans="2:15" x14ac:dyDescent="0.3">
      <c r="B142">
        <v>6</v>
      </c>
      <c r="C142">
        <v>37</v>
      </c>
      <c r="D142">
        <v>0.92291800000000002</v>
      </c>
      <c r="E142">
        <v>1.1418738590385289</v>
      </c>
      <c r="F142">
        <v>0.94432208012209695</v>
      </c>
      <c r="G142">
        <v>1.0809739171823762</v>
      </c>
      <c r="H142">
        <v>0.97733391967354033</v>
      </c>
      <c r="I142">
        <f t="shared" si="29"/>
        <v>36.135996481958756</v>
      </c>
      <c r="J142">
        <f t="shared" si="27"/>
        <v>36.418367346938773</v>
      </c>
      <c r="K142">
        <f t="shared" si="30"/>
        <v>36</v>
      </c>
      <c r="L142">
        <f t="shared" si="28"/>
        <v>0.87847649290269947</v>
      </c>
      <c r="M142">
        <f t="shared" si="31"/>
        <v>0.97664855356645286</v>
      </c>
      <c r="N142">
        <f t="shared" si="32"/>
        <v>0.98428019856591276</v>
      </c>
      <c r="O142">
        <f t="shared" si="33"/>
        <v>0.9518467435922795</v>
      </c>
    </row>
    <row r="143" spans="2:15" x14ac:dyDescent="0.3">
      <c r="B143">
        <v>6</v>
      </c>
      <c r="C143">
        <v>36</v>
      </c>
      <c r="D143">
        <v>1.006232</v>
      </c>
      <c r="E143">
        <v>1.2354286043364033</v>
      </c>
      <c r="F143">
        <v>1.0216912317019131</v>
      </c>
      <c r="G143">
        <v>1.132984137852721</v>
      </c>
      <c r="H143">
        <v>0.9848689787851449</v>
      </c>
      <c r="I143">
        <f t="shared" si="29"/>
        <v>36.090786127289128</v>
      </c>
      <c r="J143">
        <f t="shared" si="27"/>
        <v>36.418367346938773</v>
      </c>
      <c r="K143">
        <f t="shared" si="30"/>
        <v>36</v>
      </c>
      <c r="L143">
        <f t="shared" si="28"/>
        <v>0.95045085670229035</v>
      </c>
      <c r="M143">
        <f t="shared" si="31"/>
        <v>1.0025218368691424</v>
      </c>
      <c r="N143">
        <f t="shared" si="32"/>
        <v>1.0116213151927438</v>
      </c>
      <c r="O143">
        <f t="shared" si="33"/>
        <v>0.94456433178659627</v>
      </c>
    </row>
    <row r="144" spans="2:15" x14ac:dyDescent="0.3">
      <c r="B144">
        <v>6</v>
      </c>
      <c r="C144">
        <v>36</v>
      </c>
      <c r="D144">
        <v>0.98292599999999997</v>
      </c>
      <c r="E144">
        <v>1.3511867010392649</v>
      </c>
      <c r="F144">
        <v>1.1174224070888896</v>
      </c>
      <c r="G144">
        <v>1.0226260845054611</v>
      </c>
      <c r="H144">
        <v>0.8796369159633376</v>
      </c>
      <c r="I144">
        <f t="shared" si="29"/>
        <v>36.722178504219976</v>
      </c>
      <c r="J144">
        <f t="shared" si="27"/>
        <v>36.418367346938773</v>
      </c>
      <c r="K144">
        <f t="shared" si="30"/>
        <v>36</v>
      </c>
      <c r="L144">
        <f t="shared" si="28"/>
        <v>1.0395068991116037</v>
      </c>
      <c r="M144">
        <f t="shared" si="31"/>
        <v>1.0200605140061105</v>
      </c>
      <c r="N144">
        <f t="shared" si="32"/>
        <v>1.0116213151927438</v>
      </c>
      <c r="O144">
        <f t="shared" si="33"/>
        <v>1.0575637424501985</v>
      </c>
    </row>
    <row r="145" spans="2:15" x14ac:dyDescent="0.3">
      <c r="B145">
        <v>6</v>
      </c>
      <c r="C145">
        <v>36</v>
      </c>
      <c r="D145">
        <v>0.879023</v>
      </c>
      <c r="E145">
        <v>1.3456126563874582</v>
      </c>
      <c r="F145">
        <v>1.1128127092675211</v>
      </c>
      <c r="G145">
        <v>1.2996504663468036</v>
      </c>
      <c r="H145">
        <v>0.78991100000879133</v>
      </c>
      <c r="I145">
        <f t="shared" si="29"/>
        <v>37.260533999947249</v>
      </c>
      <c r="J145">
        <f t="shared" si="27"/>
        <v>36.418367346938773</v>
      </c>
      <c r="K145">
        <f t="shared" si="30"/>
        <v>36</v>
      </c>
      <c r="L145">
        <f t="shared" si="28"/>
        <v>1.0352186257981877</v>
      </c>
      <c r="M145">
        <f t="shared" si="31"/>
        <v>1.0350148333318681</v>
      </c>
      <c r="N145">
        <f t="shared" si="32"/>
        <v>1.0116213151927438</v>
      </c>
      <c r="O145">
        <f t="shared" si="33"/>
        <v>1.1776923081627986</v>
      </c>
    </row>
    <row r="146" spans="2:15" x14ac:dyDescent="0.3">
      <c r="B146">
        <v>6</v>
      </c>
      <c r="C146">
        <v>36</v>
      </c>
      <c r="D146">
        <v>1.082411</v>
      </c>
      <c r="E146">
        <v>1.3468307569990616</v>
      </c>
      <c r="F146">
        <v>1.1138200703645831</v>
      </c>
      <c r="G146">
        <v>1.1048181355847311</v>
      </c>
      <c r="H146">
        <v>0.97180058862262908</v>
      </c>
      <c r="I146">
        <f t="shared" si="29"/>
        <v>36.169196468264225</v>
      </c>
      <c r="J146">
        <f t="shared" si="27"/>
        <v>36.418367346938773</v>
      </c>
      <c r="K146">
        <f t="shared" si="30"/>
        <v>36</v>
      </c>
      <c r="L146">
        <f t="shared" si="28"/>
        <v>1.0361557457303183</v>
      </c>
      <c r="M146">
        <f t="shared" si="31"/>
        <v>1.0046999018962284</v>
      </c>
      <c r="N146">
        <f t="shared" si="32"/>
        <v>1.0116213151927438</v>
      </c>
      <c r="O146">
        <f t="shared" si="33"/>
        <v>0.95726645953368761</v>
      </c>
    </row>
    <row r="147" spans="2:15" x14ac:dyDescent="0.3">
      <c r="B147">
        <v>6</v>
      </c>
      <c r="C147">
        <v>37</v>
      </c>
      <c r="D147">
        <v>1.0437970000000001</v>
      </c>
      <c r="E147">
        <v>1.4857053163499336</v>
      </c>
      <c r="F147">
        <v>1.2286684064782394</v>
      </c>
      <c r="G147">
        <v>1.1146417364177326</v>
      </c>
      <c r="H147">
        <v>0.84953515081571884</v>
      </c>
      <c r="I147">
        <f t="shared" si="29"/>
        <v>36.902789095105689</v>
      </c>
      <c r="J147">
        <f t="shared" si="27"/>
        <v>36.418367346938773</v>
      </c>
      <c r="K147">
        <f t="shared" si="30"/>
        <v>36</v>
      </c>
      <c r="L147">
        <f t="shared" si="28"/>
        <v>1.1429959495639408</v>
      </c>
      <c r="M147">
        <f t="shared" si="31"/>
        <v>0.99737267824609965</v>
      </c>
      <c r="N147">
        <f t="shared" si="32"/>
        <v>0.98428019856591276</v>
      </c>
      <c r="O147">
        <f t="shared" si="33"/>
        <v>1.0950366302680892</v>
      </c>
    </row>
    <row r="148" spans="2:15" x14ac:dyDescent="0.3">
      <c r="B148">
        <v>6</v>
      </c>
      <c r="C148">
        <v>38</v>
      </c>
      <c r="D148">
        <v>1.0282230000000001</v>
      </c>
      <c r="E148">
        <v>1.3551259323859972</v>
      </c>
      <c r="F148">
        <v>1.1206801251896967</v>
      </c>
      <c r="G148">
        <v>1.5792827543293035</v>
      </c>
      <c r="H148">
        <v>0.91749909442353461</v>
      </c>
      <c r="I148">
        <f t="shared" si="29"/>
        <v>36.495005433458793</v>
      </c>
      <c r="J148">
        <f t="shared" si="27"/>
        <v>36.418367346938773</v>
      </c>
      <c r="K148">
        <f t="shared" si="30"/>
        <v>36</v>
      </c>
      <c r="L148">
        <f t="shared" si="28"/>
        <v>1.0425374633992592</v>
      </c>
      <c r="M148">
        <f t="shared" si="31"/>
        <v>0.96039487982786298</v>
      </c>
      <c r="N148">
        <f t="shared" si="32"/>
        <v>0.95837808807733615</v>
      </c>
      <c r="O148">
        <f t="shared" si="33"/>
        <v>1.0139215553428187</v>
      </c>
    </row>
    <row r="149" spans="2:15" x14ac:dyDescent="0.3">
      <c r="B149">
        <v>6</v>
      </c>
      <c r="C149">
        <v>37</v>
      </c>
      <c r="D149">
        <v>0.75550899999999999</v>
      </c>
      <c r="E149">
        <v>1.1838618645542702</v>
      </c>
      <c r="F149">
        <v>0.97904588117503355</v>
      </c>
      <c r="G149">
        <v>1.2391352598942302</v>
      </c>
      <c r="H149">
        <v>0.77167885032441119</v>
      </c>
      <c r="I149">
        <f t="shared" si="29"/>
        <v>37.369926898053535</v>
      </c>
      <c r="J149">
        <f t="shared" si="27"/>
        <v>36.418367346938773</v>
      </c>
      <c r="K149">
        <f t="shared" si="30"/>
        <v>36</v>
      </c>
      <c r="L149">
        <f t="shared" si="28"/>
        <v>0.91077907653527823</v>
      </c>
      <c r="M149">
        <f t="shared" si="31"/>
        <v>1.0099980242717173</v>
      </c>
      <c r="N149">
        <f t="shared" si="32"/>
        <v>0.98428019856591276</v>
      </c>
      <c r="O149">
        <f t="shared" si="33"/>
        <v>1.2055171765462467</v>
      </c>
    </row>
    <row r="150" spans="2:15" x14ac:dyDescent="0.3">
      <c r="B150">
        <v>6</v>
      </c>
      <c r="C150">
        <v>34</v>
      </c>
      <c r="D150">
        <v>0.76282700000000003</v>
      </c>
      <c r="E150">
        <v>0.96121871582526652</v>
      </c>
      <c r="F150">
        <v>0.79492147928204637</v>
      </c>
      <c r="G150">
        <v>1.4592564703580282</v>
      </c>
      <c r="H150">
        <v>0.95962559810179837</v>
      </c>
      <c r="I150">
        <f t="shared" si="29"/>
        <v>36.24224641138921</v>
      </c>
      <c r="J150">
        <f t="shared" si="27"/>
        <v>36.418367346938773</v>
      </c>
      <c r="K150">
        <f t="shared" si="30"/>
        <v>36</v>
      </c>
      <c r="L150">
        <f t="shared" si="28"/>
        <v>0.73949328089673394</v>
      </c>
      <c r="M150">
        <f t="shared" si="31"/>
        <v>1.0659484238643886</v>
      </c>
      <c r="N150">
        <f t="shared" si="32"/>
        <v>1.0711284513805521</v>
      </c>
      <c r="O150">
        <f t="shared" si="33"/>
        <v>0.96941151912128687</v>
      </c>
    </row>
    <row r="151" spans="2:15" x14ac:dyDescent="0.3">
      <c r="B151">
        <v>6</v>
      </c>
      <c r="C151">
        <v>36</v>
      </c>
      <c r="D151">
        <v>0.708287</v>
      </c>
      <c r="E151">
        <v>0.89668970733820308</v>
      </c>
      <c r="F151">
        <v>0.74155641882429213</v>
      </c>
      <c r="G151">
        <v>1.2401807238333464</v>
      </c>
      <c r="H151">
        <v>0.95513568761627143</v>
      </c>
      <c r="I151">
        <f t="shared" si="29"/>
        <v>36.269185874302373</v>
      </c>
      <c r="J151">
        <f t="shared" si="27"/>
        <v>36.418367346938773</v>
      </c>
      <c r="K151">
        <f t="shared" si="30"/>
        <v>36</v>
      </c>
      <c r="L151">
        <f t="shared" si="28"/>
        <v>0.68984925356613602</v>
      </c>
      <c r="M151">
        <f t="shared" si="31"/>
        <v>1.007477385397288</v>
      </c>
      <c r="N151">
        <f t="shared" si="32"/>
        <v>1.0116213151927438</v>
      </c>
      <c r="O151">
        <f t="shared" si="33"/>
        <v>0.97396853756476687</v>
      </c>
    </row>
    <row r="152" spans="2:15" x14ac:dyDescent="0.3">
      <c r="B152">
        <v>6</v>
      </c>
      <c r="C152">
        <v>36</v>
      </c>
      <c r="D152">
        <v>0.88940799999999998</v>
      </c>
      <c r="E152">
        <v>1.1083174440016341</v>
      </c>
      <c r="F152">
        <v>0.91657114826718722</v>
      </c>
      <c r="G152">
        <v>1.3498310842861145</v>
      </c>
      <c r="H152">
        <v>0.97036438653066903</v>
      </c>
      <c r="I152">
        <f t="shared" si="29"/>
        <v>36.177813680815987</v>
      </c>
      <c r="J152">
        <f t="shared" si="27"/>
        <v>36.418367346938773</v>
      </c>
      <c r="K152">
        <f t="shared" si="30"/>
        <v>36</v>
      </c>
      <c r="L152">
        <f t="shared" si="28"/>
        <v>0.85266057500365922</v>
      </c>
      <c r="M152">
        <f t="shared" si="31"/>
        <v>1.0049392689115553</v>
      </c>
      <c r="N152">
        <f t="shared" si="32"/>
        <v>1.0116213151927438</v>
      </c>
      <c r="O152">
        <f t="shared" si="33"/>
        <v>0.95868327584602253</v>
      </c>
    </row>
    <row r="153" spans="2:15" x14ac:dyDescent="0.3">
      <c r="B153">
        <v>6</v>
      </c>
      <c r="C153">
        <v>36</v>
      </c>
      <c r="D153">
        <v>0.78765200000000002</v>
      </c>
      <c r="E153">
        <v>1.2126754202700809</v>
      </c>
      <c r="F153">
        <v>1.0028744999439918</v>
      </c>
      <c r="G153">
        <v>1.5232222539838369</v>
      </c>
      <c r="H153">
        <v>0.78539438388750393</v>
      </c>
      <c r="I153">
        <f t="shared" si="29"/>
        <v>37.287633696674973</v>
      </c>
      <c r="J153">
        <f t="shared" si="27"/>
        <v>36.418367346938773</v>
      </c>
      <c r="K153">
        <f t="shared" si="30"/>
        <v>36</v>
      </c>
      <c r="L153">
        <f t="shared" si="28"/>
        <v>0.93294617596830576</v>
      </c>
      <c r="M153">
        <f t="shared" si="31"/>
        <v>1.0357676026854159</v>
      </c>
      <c r="N153">
        <f t="shared" si="32"/>
        <v>1.0116213151927438</v>
      </c>
      <c r="O153">
        <f t="shared" si="33"/>
        <v>1.1844649362514228</v>
      </c>
    </row>
    <row r="154" spans="2:15" x14ac:dyDescent="0.3">
      <c r="B154">
        <v>6</v>
      </c>
      <c r="C154">
        <v>37</v>
      </c>
      <c r="D154">
        <v>0.77057600000000004</v>
      </c>
      <c r="E154">
        <v>1.0233773778093489</v>
      </c>
      <c r="F154">
        <v>0.84632627896091728</v>
      </c>
      <c r="G154">
        <v>1.0328707307883251</v>
      </c>
      <c r="H154">
        <v>0.91049518271615038</v>
      </c>
      <c r="I154">
        <f t="shared" si="29"/>
        <v>36.537028903703096</v>
      </c>
      <c r="J154">
        <f t="shared" si="27"/>
        <v>36.418367346938773</v>
      </c>
      <c r="K154">
        <f t="shared" si="30"/>
        <v>36</v>
      </c>
      <c r="L154">
        <f t="shared" si="28"/>
        <v>0.78731373229867685</v>
      </c>
      <c r="M154">
        <f t="shared" si="31"/>
        <v>0.98748726766765127</v>
      </c>
      <c r="N154">
        <f t="shared" si="32"/>
        <v>0.98428019856591276</v>
      </c>
      <c r="O154">
        <f t="shared" si="33"/>
        <v>1.0217210661877307</v>
      </c>
    </row>
    <row r="155" spans="2:15" x14ac:dyDescent="0.3">
      <c r="B155">
        <v>6</v>
      </c>
      <c r="C155">
        <v>36</v>
      </c>
      <c r="D155">
        <v>0.68971499999999997</v>
      </c>
      <c r="E155">
        <v>0.90530424013036626</v>
      </c>
      <c r="F155">
        <v>0.74868058009760929</v>
      </c>
      <c r="G155">
        <v>1.3539535868719617</v>
      </c>
      <c r="H155">
        <v>0.92124067103500706</v>
      </c>
      <c r="I155">
        <f t="shared" si="29"/>
        <v>36.472555973789959</v>
      </c>
      <c r="J155">
        <f t="shared" si="27"/>
        <v>36.418367346938773</v>
      </c>
      <c r="K155">
        <f t="shared" si="30"/>
        <v>36</v>
      </c>
      <c r="L155">
        <f t="shared" si="28"/>
        <v>0.69647666209760628</v>
      </c>
      <c r="M155">
        <f t="shared" si="31"/>
        <v>1.0131265548274988</v>
      </c>
      <c r="N155">
        <f t="shared" si="32"/>
        <v>1.0116213151927438</v>
      </c>
      <c r="O155">
        <f t="shared" si="33"/>
        <v>1.0098035595827353</v>
      </c>
    </row>
    <row r="156" spans="2:15" x14ac:dyDescent="0.3">
      <c r="B156">
        <v>6</v>
      </c>
      <c r="C156">
        <v>37</v>
      </c>
      <c r="D156">
        <v>0.94347300000000001</v>
      </c>
      <c r="E156">
        <v>1.2557344476033889</v>
      </c>
      <c r="F156">
        <v>1.038484028910406</v>
      </c>
      <c r="G156">
        <v>1.6262702035431966</v>
      </c>
      <c r="H156">
        <v>0.90850987953074913</v>
      </c>
      <c r="I156">
        <f t="shared" si="29"/>
        <v>36.548940722815502</v>
      </c>
      <c r="J156">
        <f t="shared" si="27"/>
        <v>36.418367346938773</v>
      </c>
      <c r="K156">
        <f t="shared" si="30"/>
        <v>36</v>
      </c>
      <c r="L156">
        <f t="shared" si="28"/>
        <v>0.96607272757481688</v>
      </c>
      <c r="M156">
        <f t="shared" si="31"/>
        <v>0.98780920872474332</v>
      </c>
      <c r="N156">
        <f t="shared" si="32"/>
        <v>0.98428019856591276</v>
      </c>
      <c r="O156">
        <f t="shared" si="33"/>
        <v>1.0239537618721648</v>
      </c>
    </row>
    <row r="157" spans="2:15" x14ac:dyDescent="0.3">
      <c r="B157">
        <v>6</v>
      </c>
      <c r="C157">
        <v>36</v>
      </c>
      <c r="D157">
        <v>1.0019659999999999</v>
      </c>
      <c r="E157">
        <v>1.3463658084081009</v>
      </c>
      <c r="F157">
        <v>1.1134355609749598</v>
      </c>
      <c r="G157">
        <v>1.4341817406176125</v>
      </c>
      <c r="H157">
        <v>0.89988683235754252</v>
      </c>
      <c r="I157">
        <f t="shared" si="29"/>
        <v>36.600679005854744</v>
      </c>
      <c r="J157">
        <f t="shared" si="27"/>
        <v>36.418367346938773</v>
      </c>
      <c r="K157">
        <f t="shared" si="30"/>
        <v>36</v>
      </c>
      <c r="L157">
        <f t="shared" si="28"/>
        <v>1.0357980473695634</v>
      </c>
      <c r="M157">
        <f t="shared" si="31"/>
        <v>1.0166855279404095</v>
      </c>
      <c r="N157">
        <f t="shared" si="32"/>
        <v>1.0116213151927438</v>
      </c>
      <c r="O157">
        <f t="shared" si="33"/>
        <v>1.0337656640739941</v>
      </c>
    </row>
    <row r="158" spans="2:15" x14ac:dyDescent="0.3">
      <c r="B158">
        <v>6</v>
      </c>
      <c r="C158">
        <v>36</v>
      </c>
      <c r="D158">
        <v>1.028556</v>
      </c>
      <c r="E158">
        <v>1.6246973947723251</v>
      </c>
      <c r="F158">
        <v>1.3436139300817338</v>
      </c>
      <c r="G158">
        <v>1.4342010625643327</v>
      </c>
      <c r="H158">
        <v>0.76551454027975996</v>
      </c>
      <c r="I158">
        <f t="shared" si="29"/>
        <v>37.40691275832144</v>
      </c>
      <c r="J158">
        <f t="shared" si="27"/>
        <v>36.418367346938773</v>
      </c>
      <c r="K158">
        <f t="shared" si="30"/>
        <v>36</v>
      </c>
      <c r="L158">
        <f t="shared" si="28"/>
        <v>1.2499265642086883</v>
      </c>
      <c r="M158">
        <f t="shared" si="31"/>
        <v>1.0390809099533733</v>
      </c>
      <c r="N158">
        <f t="shared" si="32"/>
        <v>1.0116213151927438</v>
      </c>
      <c r="O158">
        <f t="shared" si="33"/>
        <v>1.2152246102387116</v>
      </c>
    </row>
    <row r="159" spans="2:15" x14ac:dyDescent="0.3">
      <c r="B159">
        <v>6</v>
      </c>
      <c r="C159">
        <v>37</v>
      </c>
      <c r="D159">
        <v>0.97157700000000002</v>
      </c>
      <c r="E159">
        <v>1.6522599840313159</v>
      </c>
      <c r="F159">
        <v>1.3664080079184195</v>
      </c>
      <c r="G159">
        <v>1.2492181566436189</v>
      </c>
      <c r="H159">
        <v>0.71104457407278854</v>
      </c>
      <c r="I159">
        <f t="shared" si="29"/>
        <v>37.733732555563272</v>
      </c>
      <c r="J159">
        <f t="shared" si="27"/>
        <v>36.418367346938773</v>
      </c>
      <c r="K159">
        <f t="shared" si="30"/>
        <v>36</v>
      </c>
      <c r="L159">
        <f t="shared" si="28"/>
        <v>1.2711312590669657</v>
      </c>
      <c r="M159">
        <f t="shared" si="31"/>
        <v>1.0198306096098182</v>
      </c>
      <c r="N159">
        <f t="shared" si="32"/>
        <v>0.98428019856591276</v>
      </c>
      <c r="O159">
        <f t="shared" si="33"/>
        <v>1.3083175693403257</v>
      </c>
    </row>
    <row r="160" spans="2:15" x14ac:dyDescent="0.3">
      <c r="B160">
        <v>6</v>
      </c>
      <c r="C160">
        <v>37</v>
      </c>
      <c r="D160">
        <v>0.68255200000000005</v>
      </c>
      <c r="E160">
        <v>1.279953422277172</v>
      </c>
      <c r="F160">
        <v>1.0585129597431235</v>
      </c>
      <c r="G160">
        <v>1.2826582379100997</v>
      </c>
      <c r="H160">
        <v>0.64482158080108865</v>
      </c>
      <c r="I160">
        <f t="shared" si="29"/>
        <v>38.131070515193471</v>
      </c>
      <c r="J160">
        <f t="shared" si="27"/>
        <v>36.418367346938773</v>
      </c>
      <c r="K160">
        <f t="shared" si="30"/>
        <v>36</v>
      </c>
      <c r="L160">
        <f t="shared" si="28"/>
        <v>0.98470508329845041</v>
      </c>
      <c r="M160">
        <f t="shared" si="31"/>
        <v>1.0305694733836073</v>
      </c>
      <c r="N160">
        <f t="shared" si="32"/>
        <v>0.98428019856591276</v>
      </c>
      <c r="O160">
        <f t="shared" si="33"/>
        <v>1.4426814122564293</v>
      </c>
    </row>
    <row r="161" spans="2:15" x14ac:dyDescent="0.3">
      <c r="B161">
        <v>7</v>
      </c>
      <c r="C161">
        <v>42</v>
      </c>
      <c r="D161">
        <v>0.85948500000000005</v>
      </c>
      <c r="E161">
        <v>1.0389526595956564</v>
      </c>
      <c r="F161">
        <v>0.90495521116705191</v>
      </c>
      <c r="G161">
        <v>1.2768464024547439</v>
      </c>
      <c r="H161">
        <v>0.94975418605699569</v>
      </c>
      <c r="I161">
        <f t="shared" si="29"/>
        <v>41.074874295146287</v>
      </c>
      <c r="J161">
        <f t="shared" si="27"/>
        <v>41.141520944484029</v>
      </c>
      <c r="K161">
        <f t="shared" si="30"/>
        <v>49</v>
      </c>
      <c r="L161">
        <f t="shared" si="28"/>
        <v>0.85086896676785528</v>
      </c>
      <c r="M161">
        <f t="shared" si="31"/>
        <v>0.97797319750348299</v>
      </c>
      <c r="N161">
        <f t="shared" si="32"/>
        <v>0.97956002248771501</v>
      </c>
      <c r="O161">
        <f t="shared" si="33"/>
        <v>0.98997535357551936</v>
      </c>
    </row>
    <row r="162" spans="2:15" x14ac:dyDescent="0.3">
      <c r="B162">
        <v>7</v>
      </c>
      <c r="C162">
        <v>44</v>
      </c>
      <c r="D162">
        <v>1.100625</v>
      </c>
      <c r="E162">
        <v>1.6442394737546857</v>
      </c>
      <c r="F162">
        <v>1.4321760153729866</v>
      </c>
      <c r="G162">
        <v>1.785593948993115</v>
      </c>
      <c r="H162">
        <v>0.76849841652554163</v>
      </c>
      <c r="I162">
        <f t="shared" si="29"/>
        <v>41.834917135328091</v>
      </c>
      <c r="J162">
        <f t="shared" si="27"/>
        <v>40.632773397945655</v>
      </c>
      <c r="K162">
        <f t="shared" si="30"/>
        <v>49</v>
      </c>
      <c r="L162">
        <f t="shared" si="28"/>
        <v>1.3465794896728525</v>
      </c>
      <c r="M162">
        <f t="shared" si="31"/>
        <v>0.95079357125745656</v>
      </c>
      <c r="N162">
        <f t="shared" si="32"/>
        <v>0.9234721226805831</v>
      </c>
      <c r="O162">
        <f t="shared" si="33"/>
        <v>1.2234680201456922</v>
      </c>
    </row>
    <row r="163" spans="2:15" x14ac:dyDescent="0.3">
      <c r="B163">
        <v>7</v>
      </c>
      <c r="C163">
        <v>41</v>
      </c>
      <c r="D163">
        <v>0.86818799999999996</v>
      </c>
      <c r="E163">
        <v>1.3949963374703438</v>
      </c>
      <c r="F163">
        <v>1.2150786597380177</v>
      </c>
      <c r="G163">
        <v>1.2131767383993073</v>
      </c>
      <c r="H163">
        <v>0.71451176682437123</v>
      </c>
      <c r="I163">
        <f t="shared" si="29"/>
        <v>42.7852408938301</v>
      </c>
      <c r="J163">
        <f t="shared" ref="J163:J198" si="34">6*B163+(6-B163)*G163+AE$5</f>
        <v>41.205190608539468</v>
      </c>
      <c r="K163">
        <f t="shared" si="30"/>
        <v>49</v>
      </c>
      <c r="L163">
        <f t="shared" ref="L163:L198" si="35">F163*(1-AE$5/B163)</f>
        <v>1.14245734042423</v>
      </c>
      <c r="M163">
        <f t="shared" si="31"/>
        <v>1.0435424608251245</v>
      </c>
      <c r="N163">
        <f t="shared" si="32"/>
        <v>1.0050046489887674</v>
      </c>
      <c r="O163">
        <f t="shared" si="33"/>
        <v>1.3159100798723664</v>
      </c>
    </row>
    <row r="164" spans="2:15" x14ac:dyDescent="0.3">
      <c r="B164">
        <v>7</v>
      </c>
      <c r="C164">
        <v>41</v>
      </c>
      <c r="D164">
        <v>0.82350500000000004</v>
      </c>
      <c r="E164">
        <v>1.3942149004251356</v>
      </c>
      <c r="F164">
        <v>1.2143980074294367</v>
      </c>
      <c r="G164">
        <v>1.702402648312948</v>
      </c>
      <c r="H164">
        <v>0.67811787812724178</v>
      </c>
      <c r="I164">
        <f t="shared" si="29"/>
        <v>42.55077220479636</v>
      </c>
      <c r="J164">
        <f t="shared" si="34"/>
        <v>40.715964698625825</v>
      </c>
      <c r="K164">
        <f t="shared" si="30"/>
        <v>49</v>
      </c>
      <c r="L164">
        <f t="shared" si="35"/>
        <v>1.1418173685014388</v>
      </c>
      <c r="M164">
        <f t="shared" si="31"/>
        <v>1.0378237123121064</v>
      </c>
      <c r="N164">
        <f t="shared" si="32"/>
        <v>0.99307230972258109</v>
      </c>
      <c r="O164">
        <f t="shared" si="33"/>
        <v>1.386533619712617</v>
      </c>
    </row>
    <row r="165" spans="2:15" x14ac:dyDescent="0.3">
      <c r="B165">
        <v>7</v>
      </c>
      <c r="C165">
        <v>40</v>
      </c>
      <c r="D165">
        <v>0.824318</v>
      </c>
      <c r="E165">
        <v>1.2316558113516873</v>
      </c>
      <c r="F165">
        <v>1.0728047467347308</v>
      </c>
      <c r="G165">
        <v>1.0897986349807196</v>
      </c>
      <c r="H165">
        <v>0.76837654056710347</v>
      </c>
      <c r="I165">
        <f t="shared" si="29"/>
        <v>42.531565581049556</v>
      </c>
      <c r="J165">
        <f t="shared" si="34"/>
        <v>41.328568711958056</v>
      </c>
      <c r="K165">
        <f t="shared" si="30"/>
        <v>49</v>
      </c>
      <c r="L165">
        <f t="shared" si="35"/>
        <v>1.0086866787811979</v>
      </c>
      <c r="M165">
        <f t="shared" si="31"/>
        <v>1.0632891395262389</v>
      </c>
      <c r="N165">
        <f t="shared" si="32"/>
        <v>1.0332142177989514</v>
      </c>
      <c r="O165">
        <f t="shared" si="33"/>
        <v>1.2236620803879059</v>
      </c>
    </row>
    <row r="166" spans="2:15" x14ac:dyDescent="0.3">
      <c r="B166">
        <v>7</v>
      </c>
      <c r="C166">
        <v>42</v>
      </c>
      <c r="D166">
        <v>1.032276</v>
      </c>
      <c r="E166">
        <v>1.2968550010702469</v>
      </c>
      <c r="F166">
        <v>1.1295949632616726</v>
      </c>
      <c r="G166">
        <v>1.1894009053104109</v>
      </c>
      <c r="H166">
        <v>0.91384614270882814</v>
      </c>
      <c r="I166">
        <f t="shared" si="29"/>
        <v>41.413676095727787</v>
      </c>
      <c r="J166">
        <f t="shared" si="34"/>
        <v>41.228966441628359</v>
      </c>
      <c r="K166">
        <f t="shared" si="30"/>
        <v>49</v>
      </c>
      <c r="L166">
        <f t="shared" si="35"/>
        <v>1.0620827278480747</v>
      </c>
      <c r="M166">
        <f t="shared" si="31"/>
        <v>0.98603990704113775</v>
      </c>
      <c r="N166">
        <f t="shared" si="32"/>
        <v>0.98164205813400851</v>
      </c>
      <c r="O166">
        <f t="shared" si="33"/>
        <v>1.0288747659037647</v>
      </c>
    </row>
    <row r="167" spans="2:15" x14ac:dyDescent="0.3">
      <c r="B167">
        <v>7</v>
      </c>
      <c r="C167">
        <v>41</v>
      </c>
      <c r="D167">
        <v>0.82209500000000002</v>
      </c>
      <c r="E167">
        <v>1.1089868285697497</v>
      </c>
      <c r="F167">
        <v>0.96595682234491376</v>
      </c>
      <c r="G167">
        <v>1.4043513174544158</v>
      </c>
      <c r="H167">
        <v>0.85106806120414247</v>
      </c>
      <c r="I167">
        <f t="shared" si="29"/>
        <v>41.63817225411659</v>
      </c>
      <c r="J167">
        <f t="shared" si="34"/>
        <v>41.01401602948436</v>
      </c>
      <c r="K167">
        <f t="shared" si="30"/>
        <v>49</v>
      </c>
      <c r="L167">
        <f t="shared" si="35"/>
        <v>0.90822470905607822</v>
      </c>
      <c r="M167">
        <f t="shared" si="31"/>
        <v>1.015565176929673</v>
      </c>
      <c r="N167">
        <f t="shared" si="32"/>
        <v>1.0003418543776672</v>
      </c>
      <c r="O167">
        <f t="shared" si="33"/>
        <v>1.1047685596629078</v>
      </c>
    </row>
    <row r="168" spans="2:15" x14ac:dyDescent="0.3">
      <c r="B168">
        <v>7</v>
      </c>
      <c r="C168">
        <v>41</v>
      </c>
      <c r="D168">
        <v>0.88743000000000005</v>
      </c>
      <c r="E168">
        <v>1.1017415431154727</v>
      </c>
      <c r="F168">
        <v>0.95964598732496909</v>
      </c>
      <c r="G168">
        <v>1.2081399311324832</v>
      </c>
      <c r="H168">
        <v>0.92474726276272734</v>
      </c>
      <c r="I168">
        <f t="shared" si="29"/>
        <v>41.318629229528426</v>
      </c>
      <c r="J168">
        <f t="shared" si="34"/>
        <v>41.210227415806287</v>
      </c>
      <c r="K168">
        <f t="shared" si="30"/>
        <v>49</v>
      </c>
      <c r="L168">
        <f t="shared" si="35"/>
        <v>0.90229105222245676</v>
      </c>
      <c r="M168">
        <f t="shared" si="31"/>
        <v>1.0077714446226445</v>
      </c>
      <c r="N168">
        <f t="shared" si="32"/>
        <v>1.0051274979464948</v>
      </c>
      <c r="O168">
        <f t="shared" si="33"/>
        <v>1.016746168399149</v>
      </c>
    </row>
    <row r="169" spans="2:15" x14ac:dyDescent="0.3">
      <c r="B169">
        <v>7</v>
      </c>
      <c r="C169">
        <v>40</v>
      </c>
      <c r="D169">
        <v>1.109389</v>
      </c>
      <c r="E169">
        <v>1.35910533956793</v>
      </c>
      <c r="F169">
        <v>1.1838166524792695</v>
      </c>
      <c r="G169">
        <v>1.2272300769963425</v>
      </c>
      <c r="H169">
        <v>0.93712907119240507</v>
      </c>
      <c r="I169">
        <f t="shared" si="29"/>
        <v>41.212866424656823</v>
      </c>
      <c r="J169">
        <f t="shared" si="34"/>
        <v>41.191137269942431</v>
      </c>
      <c r="K169">
        <f t="shared" si="30"/>
        <v>49</v>
      </c>
      <c r="L169">
        <f t="shared" si="35"/>
        <v>1.1130637621707422</v>
      </c>
      <c r="M169">
        <f t="shared" si="31"/>
        <v>1.0303216606164205</v>
      </c>
      <c r="N169">
        <f t="shared" si="32"/>
        <v>1.0297784317485608</v>
      </c>
      <c r="O169">
        <f t="shared" si="33"/>
        <v>1.0033124198732295</v>
      </c>
    </row>
    <row r="170" spans="2:15" x14ac:dyDescent="0.3">
      <c r="B170">
        <v>7</v>
      </c>
      <c r="C170">
        <v>41</v>
      </c>
      <c r="D170">
        <v>0.82235800000000003</v>
      </c>
      <c r="E170">
        <v>1.0479135768473218</v>
      </c>
      <c r="F170">
        <v>0.91276040680213255</v>
      </c>
      <c r="G170">
        <v>1.5627414489621698</v>
      </c>
      <c r="H170">
        <v>0.90095713384538834</v>
      </c>
      <c r="I170">
        <f t="shared" si="29"/>
        <v>41.130558614120112</v>
      </c>
      <c r="J170">
        <f t="shared" si="34"/>
        <v>40.855625897976601</v>
      </c>
      <c r="K170">
        <f t="shared" si="30"/>
        <v>49</v>
      </c>
      <c r="L170">
        <f t="shared" si="35"/>
        <v>0.85820767111862351</v>
      </c>
      <c r="M170">
        <f t="shared" si="31"/>
        <v>1.003184356441954</v>
      </c>
      <c r="N170">
        <f t="shared" si="32"/>
        <v>0.99647868043845367</v>
      </c>
      <c r="O170">
        <f t="shared" si="33"/>
        <v>1.0435937525002779</v>
      </c>
    </row>
    <row r="171" spans="2:15" x14ac:dyDescent="0.3">
      <c r="B171">
        <v>7</v>
      </c>
      <c r="C171">
        <v>40</v>
      </c>
      <c r="D171">
        <v>0.95301499999999995</v>
      </c>
      <c r="E171">
        <v>1.1422014126136</v>
      </c>
      <c r="F171">
        <v>0.99488760243351415</v>
      </c>
      <c r="G171">
        <v>1.1329836887445275</v>
      </c>
      <c r="H171">
        <v>0.95791222814407073</v>
      </c>
      <c r="I171">
        <f t="shared" si="29"/>
        <v>41.161630714246975</v>
      </c>
      <c r="J171">
        <f t="shared" si="34"/>
        <v>41.285383658194242</v>
      </c>
      <c r="K171">
        <f t="shared" si="30"/>
        <v>49</v>
      </c>
      <c r="L171">
        <f t="shared" si="35"/>
        <v>0.93542639004317329</v>
      </c>
      <c r="M171">
        <f t="shared" si="31"/>
        <v>1.0290407678561744</v>
      </c>
      <c r="N171">
        <f t="shared" si="32"/>
        <v>1.0321345914548561</v>
      </c>
      <c r="O171">
        <f t="shared" si="33"/>
        <v>0.98154424646324911</v>
      </c>
    </row>
    <row r="172" spans="2:15" x14ac:dyDescent="0.3">
      <c r="B172">
        <v>7</v>
      </c>
      <c r="C172">
        <v>40</v>
      </c>
      <c r="D172">
        <v>1.038265</v>
      </c>
      <c r="E172">
        <v>1.4846585391056424</v>
      </c>
      <c r="F172">
        <v>1.2931768058519637</v>
      </c>
      <c r="G172">
        <v>1.4470522440490263</v>
      </c>
      <c r="H172">
        <v>0.80287938609908482</v>
      </c>
      <c r="I172">
        <f t="shared" si="29"/>
        <v>41.93279205325738</v>
      </c>
      <c r="J172">
        <f t="shared" si="34"/>
        <v>40.971315102889747</v>
      </c>
      <c r="K172">
        <f t="shared" si="30"/>
        <v>49</v>
      </c>
      <c r="L172">
        <f t="shared" si="35"/>
        <v>1.2158878130823862</v>
      </c>
      <c r="M172">
        <f t="shared" si="31"/>
        <v>1.0483198013314345</v>
      </c>
      <c r="N172">
        <f t="shared" si="32"/>
        <v>1.0242828775722437</v>
      </c>
      <c r="O172">
        <f t="shared" si="33"/>
        <v>1.1710765682002053</v>
      </c>
    </row>
    <row r="173" spans="2:15" x14ac:dyDescent="0.3">
      <c r="B173">
        <v>7</v>
      </c>
      <c r="C173">
        <v>43</v>
      </c>
      <c r="D173">
        <v>1.280257</v>
      </c>
      <c r="E173">
        <v>1.5681383353493163</v>
      </c>
      <c r="F173">
        <v>1.365889913557254</v>
      </c>
      <c r="G173">
        <v>1.198376448509392</v>
      </c>
      <c r="H173">
        <v>0.93730613813946684</v>
      </c>
      <c r="I173">
        <f t="shared" si="29"/>
        <v>41.240480584514337</v>
      </c>
      <c r="J173">
        <f t="shared" si="34"/>
        <v>41.21999089842938</v>
      </c>
      <c r="K173">
        <f t="shared" si="30"/>
        <v>49</v>
      </c>
      <c r="L173">
        <f t="shared" si="35"/>
        <v>1.2842550936507715</v>
      </c>
      <c r="M173">
        <f t="shared" si="31"/>
        <v>0.9590809438259148</v>
      </c>
      <c r="N173">
        <f t="shared" si="32"/>
        <v>0.95860443949835772</v>
      </c>
      <c r="O173">
        <f t="shared" si="33"/>
        <v>1.0031228836481827</v>
      </c>
    </row>
    <row r="174" spans="2:15" x14ac:dyDescent="0.3">
      <c r="B174">
        <v>7</v>
      </c>
      <c r="C174">
        <v>41</v>
      </c>
      <c r="D174">
        <v>0.88073800000000002</v>
      </c>
      <c r="E174">
        <v>1.4488914109801392</v>
      </c>
      <c r="F174">
        <v>1.2620226924410112</v>
      </c>
      <c r="G174">
        <v>1.7297558901040675</v>
      </c>
      <c r="H174">
        <v>0.6978781009844377</v>
      </c>
      <c r="I174">
        <f t="shared" si="29"/>
        <v>42.38509740300487</v>
      </c>
      <c r="J174">
        <f t="shared" si="34"/>
        <v>40.688611456834707</v>
      </c>
      <c r="K174">
        <f t="shared" si="30"/>
        <v>49</v>
      </c>
      <c r="L174">
        <f t="shared" si="35"/>
        <v>1.1865956802105722</v>
      </c>
      <c r="M174">
        <f t="shared" si="31"/>
        <v>1.0337828634879236</v>
      </c>
      <c r="N174">
        <f t="shared" si="32"/>
        <v>0.99240515748377334</v>
      </c>
      <c r="O174">
        <f t="shared" si="33"/>
        <v>1.3472743088302901</v>
      </c>
    </row>
    <row r="175" spans="2:15" x14ac:dyDescent="0.3">
      <c r="B175">
        <v>7</v>
      </c>
      <c r="C175">
        <v>41</v>
      </c>
      <c r="D175">
        <v>0.87035300000000004</v>
      </c>
      <c r="E175">
        <v>1.0634616661586678</v>
      </c>
      <c r="F175">
        <v>0.92630320330593996</v>
      </c>
      <c r="G175">
        <v>1.2302068715982339</v>
      </c>
      <c r="H175">
        <v>0.93959839164297843</v>
      </c>
      <c r="I175">
        <f t="shared" si="29"/>
        <v>41.192604386900918</v>
      </c>
      <c r="J175">
        <f t="shared" si="34"/>
        <v>41.188160475340538</v>
      </c>
      <c r="K175">
        <f t="shared" si="30"/>
        <v>49</v>
      </c>
      <c r="L175">
        <f t="shared" si="35"/>
        <v>0.87094105850194103</v>
      </c>
      <c r="M175">
        <f t="shared" si="31"/>
        <v>1.0046976679731932</v>
      </c>
      <c r="N175">
        <f t="shared" si="32"/>
        <v>1.0045892798863545</v>
      </c>
      <c r="O175">
        <f t="shared" si="33"/>
        <v>1.0006756551674332</v>
      </c>
    </row>
    <row r="176" spans="2:15" x14ac:dyDescent="0.3">
      <c r="B176">
        <v>7</v>
      </c>
      <c r="C176">
        <v>41</v>
      </c>
      <c r="D176">
        <v>0.84877800000000003</v>
      </c>
      <c r="E176">
        <v>1.1101029895806422</v>
      </c>
      <c r="F176">
        <v>0.96692902806957282</v>
      </c>
      <c r="G176">
        <v>1.2373980645313409</v>
      </c>
      <c r="H176">
        <v>0.87780796248773751</v>
      </c>
      <c r="I176">
        <f t="shared" si="29"/>
        <v>41.617946198054497</v>
      </c>
      <c r="J176">
        <f t="shared" si="34"/>
        <v>41.180969282407432</v>
      </c>
      <c r="K176">
        <f t="shared" si="30"/>
        <v>49</v>
      </c>
      <c r="L176">
        <f t="shared" si="35"/>
        <v>0.9091388091907795</v>
      </c>
      <c r="M176">
        <f t="shared" si="31"/>
        <v>1.0150718584891341</v>
      </c>
      <c r="N176">
        <f t="shared" si="32"/>
        <v>1.0044138849367665</v>
      </c>
      <c r="O176">
        <f t="shared" si="33"/>
        <v>1.0711149549007861</v>
      </c>
    </row>
    <row r="177" spans="2:15" x14ac:dyDescent="0.3">
      <c r="B177">
        <v>7</v>
      </c>
      <c r="C177">
        <v>39</v>
      </c>
      <c r="D177">
        <v>0.87958599999999998</v>
      </c>
      <c r="E177">
        <v>1.1232758071098439</v>
      </c>
      <c r="F177">
        <v>0.9784029001066713</v>
      </c>
      <c r="G177">
        <v>1.2528591883100535</v>
      </c>
      <c r="H177">
        <v>0.89900183237815656</v>
      </c>
      <c r="I177">
        <f t="shared" si="29"/>
        <v>41.454127985042852</v>
      </c>
      <c r="J177">
        <f t="shared" si="34"/>
        <v>41.165508158628718</v>
      </c>
      <c r="K177">
        <f t="shared" si="30"/>
        <v>49</v>
      </c>
      <c r="L177">
        <f t="shared" si="35"/>
        <v>0.91992692502741003</v>
      </c>
      <c r="M177">
        <f t="shared" si="31"/>
        <v>1.0629263585908424</v>
      </c>
      <c r="N177">
        <f t="shared" si="32"/>
        <v>1.0555258502212492</v>
      </c>
      <c r="O177">
        <f t="shared" si="33"/>
        <v>1.0458635369678577</v>
      </c>
    </row>
    <row r="178" spans="2:15" x14ac:dyDescent="0.3">
      <c r="B178">
        <v>7</v>
      </c>
      <c r="C178">
        <v>43</v>
      </c>
      <c r="D178">
        <v>1.021145</v>
      </c>
      <c r="E178">
        <v>1.7377211199077964</v>
      </c>
      <c r="F178">
        <v>1.5136009985552383</v>
      </c>
      <c r="G178">
        <v>1.2654057632583697</v>
      </c>
      <c r="H178">
        <v>0.67464609297609002</v>
      </c>
      <c r="I178">
        <f t="shared" si="29"/>
        <v>43.012071585908998</v>
      </c>
      <c r="J178">
        <f t="shared" si="34"/>
        <v>41.152961583680401</v>
      </c>
      <c r="K178">
        <f t="shared" si="30"/>
        <v>49</v>
      </c>
      <c r="L178">
        <f t="shared" si="35"/>
        <v>1.4231379651138909</v>
      </c>
      <c r="M178">
        <f t="shared" si="31"/>
        <v>1.0002807345560232</v>
      </c>
      <c r="N178">
        <f t="shared" si="32"/>
        <v>0.95704561822512557</v>
      </c>
      <c r="O178">
        <f t="shared" si="33"/>
        <v>1.3936688375440225</v>
      </c>
    </row>
    <row r="179" spans="2:15" x14ac:dyDescent="0.3">
      <c r="B179">
        <v>7</v>
      </c>
      <c r="C179">
        <v>40</v>
      </c>
      <c r="D179">
        <v>1.057426</v>
      </c>
      <c r="E179">
        <v>1.3391353692626731</v>
      </c>
      <c r="F179">
        <v>1.1664222808226947</v>
      </c>
      <c r="G179">
        <v>1.1044310017041385</v>
      </c>
      <c r="H179">
        <v>0.90655504218779315</v>
      </c>
      <c r="I179">
        <f t="shared" si="29"/>
        <v>41.549683702981312</v>
      </c>
      <c r="J179">
        <f t="shared" si="34"/>
        <v>41.313936345234637</v>
      </c>
      <c r="K179">
        <f t="shared" si="30"/>
        <v>49</v>
      </c>
      <c r="L179">
        <f t="shared" si="35"/>
        <v>1.0967089958172571</v>
      </c>
      <c r="M179">
        <f t="shared" si="31"/>
        <v>1.0387420925745328</v>
      </c>
      <c r="N179">
        <f t="shared" si="32"/>
        <v>1.032848408630866</v>
      </c>
      <c r="O179">
        <f t="shared" si="33"/>
        <v>1.0371496405585423</v>
      </c>
    </row>
    <row r="180" spans="2:15" x14ac:dyDescent="0.3">
      <c r="B180">
        <v>7</v>
      </c>
      <c r="C180">
        <v>39</v>
      </c>
      <c r="D180">
        <v>0.82466899999999999</v>
      </c>
      <c r="E180">
        <v>1.0620327774749612</v>
      </c>
      <c r="F180">
        <v>0.92505860351734004</v>
      </c>
      <c r="G180">
        <v>1.5239630926439862</v>
      </c>
      <c r="H180">
        <v>0.89147757435514918</v>
      </c>
      <c r="I180">
        <f t="shared" si="29"/>
        <v>41.235693886869967</v>
      </c>
      <c r="J180">
        <f t="shared" si="34"/>
        <v>40.894404254294784</v>
      </c>
      <c r="K180">
        <f t="shared" si="30"/>
        <v>49</v>
      </c>
      <c r="L180">
        <f t="shared" si="35"/>
        <v>0.86977084441499208</v>
      </c>
      <c r="M180">
        <f t="shared" si="31"/>
        <v>1.0573254842787172</v>
      </c>
      <c r="N180">
        <f t="shared" si="32"/>
        <v>1.0485744680588407</v>
      </c>
      <c r="O180">
        <f t="shared" si="33"/>
        <v>1.0546908449511163</v>
      </c>
    </row>
    <row r="181" spans="2:15" x14ac:dyDescent="0.3">
      <c r="B181">
        <v>7</v>
      </c>
      <c r="C181">
        <v>42</v>
      </c>
      <c r="D181">
        <v>0.88216899999999998</v>
      </c>
      <c r="E181">
        <v>1.1354157304568957</v>
      </c>
      <c r="F181">
        <v>0.98897709402649692</v>
      </c>
      <c r="G181">
        <v>1.6683083365936844</v>
      </c>
      <c r="H181">
        <v>0.8920014480905305</v>
      </c>
      <c r="I181">
        <f t="shared" si="29"/>
        <v>41.087681526772606</v>
      </c>
      <c r="J181">
        <f t="shared" si="34"/>
        <v>40.75005901034509</v>
      </c>
      <c r="K181">
        <f t="shared" si="30"/>
        <v>49</v>
      </c>
      <c r="L181">
        <f t="shared" si="35"/>
        <v>0.92986913359634227</v>
      </c>
      <c r="M181">
        <f t="shared" si="31"/>
        <v>0.97827813158982391</v>
      </c>
      <c r="N181">
        <f t="shared" si="32"/>
        <v>0.97023950024631167</v>
      </c>
      <c r="O181">
        <f t="shared" si="33"/>
        <v>1.0540714234986066</v>
      </c>
    </row>
    <row r="182" spans="2:15" x14ac:dyDescent="0.3">
      <c r="B182">
        <v>7</v>
      </c>
      <c r="C182">
        <v>43</v>
      </c>
      <c r="D182">
        <v>1.2554810000000001</v>
      </c>
      <c r="E182">
        <v>1.602047447167942</v>
      </c>
      <c r="F182">
        <v>1.3954256456841188</v>
      </c>
      <c r="G182">
        <v>1.2582023232939163</v>
      </c>
      <c r="H182">
        <v>0.89971185772817752</v>
      </c>
      <c r="I182">
        <f t="shared" si="29"/>
        <v>41.443814672608845</v>
      </c>
      <c r="J182">
        <f t="shared" si="34"/>
        <v>41.160165023644858</v>
      </c>
      <c r="K182">
        <f t="shared" si="30"/>
        <v>49</v>
      </c>
      <c r="L182">
        <f t="shared" si="35"/>
        <v>1.3120255706505204</v>
      </c>
      <c r="M182">
        <f t="shared" si="31"/>
        <v>0.96380964354904286</v>
      </c>
      <c r="N182">
        <f t="shared" si="32"/>
        <v>0.9572131400847641</v>
      </c>
      <c r="O182">
        <f t="shared" si="33"/>
        <v>1.0450381731388372</v>
      </c>
    </row>
    <row r="183" spans="2:15" x14ac:dyDescent="0.3">
      <c r="B183">
        <v>7</v>
      </c>
      <c r="C183">
        <v>41</v>
      </c>
      <c r="D183">
        <v>0.93029499999999998</v>
      </c>
      <c r="E183">
        <v>1.1327628160364729</v>
      </c>
      <c r="F183">
        <v>0.98666633548772387</v>
      </c>
      <c r="G183">
        <v>1.3971770018464349</v>
      </c>
      <c r="H183">
        <v>0.94286687053140539</v>
      </c>
      <c r="I183">
        <f t="shared" si="29"/>
        <v>41.002754904433722</v>
      </c>
      <c r="J183">
        <f t="shared" si="34"/>
        <v>41.021190345092336</v>
      </c>
      <c r="K183">
        <f t="shared" si="30"/>
        <v>49</v>
      </c>
      <c r="L183">
        <f t="shared" si="35"/>
        <v>0.92769648161746676</v>
      </c>
      <c r="M183">
        <f t="shared" si="31"/>
        <v>1.0000671927910665</v>
      </c>
      <c r="N183">
        <f t="shared" si="32"/>
        <v>1.000516837685179</v>
      </c>
      <c r="O183">
        <f t="shared" si="33"/>
        <v>0.99720678023365361</v>
      </c>
    </row>
    <row r="184" spans="2:15" x14ac:dyDescent="0.3">
      <c r="B184">
        <v>7</v>
      </c>
      <c r="C184">
        <v>42</v>
      </c>
      <c r="D184">
        <v>1.3364130000000001</v>
      </c>
      <c r="E184">
        <v>1.5863278135097814</v>
      </c>
      <c r="F184">
        <v>1.3817334295227726</v>
      </c>
      <c r="G184">
        <v>1.1262363972038867</v>
      </c>
      <c r="H184">
        <v>0.96720030900719733</v>
      </c>
      <c r="I184">
        <f t="shared" si="29"/>
        <v>41.103361439745726</v>
      </c>
      <c r="J184">
        <f t="shared" si="34"/>
        <v>41.292130949734883</v>
      </c>
      <c r="K184">
        <f t="shared" si="30"/>
        <v>49</v>
      </c>
      <c r="L184">
        <f t="shared" si="35"/>
        <v>1.2991516939390506</v>
      </c>
      <c r="M184">
        <f t="shared" si="31"/>
        <v>0.97865146285108873</v>
      </c>
      <c r="N184">
        <f t="shared" si="32"/>
        <v>0.98314597499368772</v>
      </c>
      <c r="O184">
        <f t="shared" si="33"/>
        <v>0.97211841993384573</v>
      </c>
    </row>
    <row r="185" spans="2:15" x14ac:dyDescent="0.3">
      <c r="B185">
        <v>7</v>
      </c>
      <c r="C185">
        <v>42</v>
      </c>
      <c r="D185">
        <v>1.033655</v>
      </c>
      <c r="E185">
        <v>1.4589466382320566</v>
      </c>
      <c r="F185">
        <v>1.2707810609932735</v>
      </c>
      <c r="G185">
        <v>1.0884879989454668</v>
      </c>
      <c r="H185">
        <v>0.81340132594679215</v>
      </c>
      <c r="I185">
        <f t="shared" si="29"/>
        <v>42.217702719426988</v>
      </c>
      <c r="J185">
        <f t="shared" si="34"/>
        <v>41.329879347993305</v>
      </c>
      <c r="K185">
        <f t="shared" si="30"/>
        <v>49</v>
      </c>
      <c r="L185">
        <f t="shared" si="35"/>
        <v>1.1948305894178743</v>
      </c>
      <c r="M185">
        <f t="shared" si="31"/>
        <v>1.005183398081595</v>
      </c>
      <c r="N185">
        <f t="shared" si="32"/>
        <v>0.98404474638079298</v>
      </c>
      <c r="O185">
        <f t="shared" si="33"/>
        <v>1.1559278380290081</v>
      </c>
    </row>
    <row r="186" spans="2:15" x14ac:dyDescent="0.3">
      <c r="B186">
        <v>7</v>
      </c>
      <c r="C186">
        <v>40</v>
      </c>
      <c r="D186">
        <v>0.80116299999999996</v>
      </c>
      <c r="E186">
        <v>1.0389123147043493</v>
      </c>
      <c r="F186">
        <v>0.90492006970098515</v>
      </c>
      <c r="G186">
        <v>1.5632476800204547</v>
      </c>
      <c r="H186">
        <v>0.88534117744203655</v>
      </c>
      <c r="I186">
        <f t="shared" si="29"/>
        <v>41.239364077885291</v>
      </c>
      <c r="J186">
        <f t="shared" si="34"/>
        <v>40.85511966691832</v>
      </c>
      <c r="K186">
        <f t="shared" si="30"/>
        <v>49</v>
      </c>
      <c r="L186">
        <f t="shared" si="35"/>
        <v>0.8508359255934923</v>
      </c>
      <c r="M186">
        <f t="shared" si="31"/>
        <v>1.0309841019471322</v>
      </c>
      <c r="N186">
        <f t="shared" si="32"/>
        <v>1.021377991672958</v>
      </c>
      <c r="O186">
        <f t="shared" si="33"/>
        <v>1.0620010230046724</v>
      </c>
    </row>
    <row r="187" spans="2:15" x14ac:dyDescent="0.3">
      <c r="B187">
        <v>7</v>
      </c>
      <c r="C187">
        <v>42</v>
      </c>
      <c r="D187">
        <v>1.080244</v>
      </c>
      <c r="E187">
        <v>1.3106648200213677</v>
      </c>
      <c r="F187">
        <v>1.1416236803640998</v>
      </c>
      <c r="G187">
        <v>1.2698788492167272</v>
      </c>
      <c r="H187">
        <v>0.9462347519416171</v>
      </c>
      <c r="I187">
        <f t="shared" si="29"/>
        <v>41.106477887191957</v>
      </c>
      <c r="J187">
        <f t="shared" si="34"/>
        <v>41.148488497722049</v>
      </c>
      <c r="K187">
        <f t="shared" si="30"/>
        <v>49</v>
      </c>
      <c r="L187">
        <f t="shared" si="35"/>
        <v>1.0733925274560419</v>
      </c>
      <c r="M187">
        <f t="shared" si="31"/>
        <v>0.97872566398076088</v>
      </c>
      <c r="N187">
        <f t="shared" si="32"/>
        <v>0.97972591661242969</v>
      </c>
      <c r="O187">
        <f t="shared" si="33"/>
        <v>0.99365747688118788</v>
      </c>
    </row>
    <row r="188" spans="2:15" x14ac:dyDescent="0.3">
      <c r="B188">
        <v>7</v>
      </c>
      <c r="C188">
        <v>42</v>
      </c>
      <c r="D188">
        <v>0.88021300000000002</v>
      </c>
      <c r="E188">
        <v>1.3264473814852593</v>
      </c>
      <c r="F188">
        <v>1.1553707083065197</v>
      </c>
      <c r="G188">
        <v>1.4895315404253273</v>
      </c>
      <c r="H188">
        <v>0.76184465615384089</v>
      </c>
      <c r="I188">
        <f t="shared" si="29"/>
        <v>42.177555866497791</v>
      </c>
      <c r="J188">
        <f t="shared" si="34"/>
        <v>40.928835806513447</v>
      </c>
      <c r="K188">
        <f t="shared" si="30"/>
        <v>49</v>
      </c>
      <c r="L188">
        <f t="shared" si="35"/>
        <v>1.0863179400258098</v>
      </c>
      <c r="M188">
        <f t="shared" si="31"/>
        <v>1.0042275206308997</v>
      </c>
      <c r="N188">
        <f t="shared" si="32"/>
        <v>0.97449609063127252</v>
      </c>
      <c r="O188">
        <f t="shared" si="33"/>
        <v>1.2341534833339314</v>
      </c>
    </row>
    <row r="189" spans="2:15" x14ac:dyDescent="0.3">
      <c r="B189">
        <v>7</v>
      </c>
      <c r="C189">
        <v>41</v>
      </c>
      <c r="D189">
        <v>1.0651520000000001</v>
      </c>
      <c r="E189">
        <v>1.4240288235080978</v>
      </c>
      <c r="F189">
        <v>1.2403667219902721</v>
      </c>
      <c r="G189">
        <v>1.3838381349858242</v>
      </c>
      <c r="H189">
        <v>0.85873958170280051</v>
      </c>
      <c r="I189">
        <f t="shared" si="29"/>
        <v>41.604984793094573</v>
      </c>
      <c r="J189">
        <f t="shared" si="34"/>
        <v>41.03452921195295</v>
      </c>
      <c r="K189">
        <f t="shared" si="30"/>
        <v>49</v>
      </c>
      <c r="L189">
        <f t="shared" si="35"/>
        <v>1.1662340170316703</v>
      </c>
      <c r="M189">
        <f t="shared" si="31"/>
        <v>1.0147557266608433</v>
      </c>
      <c r="N189">
        <f t="shared" si="32"/>
        <v>1.0008421759012915</v>
      </c>
      <c r="O189">
        <f t="shared" si="33"/>
        <v>1.0948991477570058</v>
      </c>
    </row>
    <row r="190" spans="2:15" x14ac:dyDescent="0.3">
      <c r="B190">
        <v>7</v>
      </c>
      <c r="C190">
        <v>41</v>
      </c>
      <c r="D190">
        <v>0.790547</v>
      </c>
      <c r="E190">
        <v>1.2727073785323408</v>
      </c>
      <c r="F190">
        <v>1.1085617461548629</v>
      </c>
      <c r="G190">
        <v>1.4185383350277478</v>
      </c>
      <c r="H190">
        <v>0.71312852237782598</v>
      </c>
      <c r="I190">
        <f t="shared" si="29"/>
        <v>42.589562008327469</v>
      </c>
      <c r="J190">
        <f t="shared" si="34"/>
        <v>40.999829011911025</v>
      </c>
      <c r="K190">
        <f t="shared" si="30"/>
        <v>49</v>
      </c>
      <c r="L190">
        <f t="shared" si="35"/>
        <v>1.0423065980610595</v>
      </c>
      <c r="M190">
        <f t="shared" si="31"/>
        <v>1.0387698050811578</v>
      </c>
      <c r="N190">
        <f t="shared" si="32"/>
        <v>0.9999958295588055</v>
      </c>
      <c r="O190">
        <f t="shared" si="33"/>
        <v>1.3184625304517752</v>
      </c>
    </row>
    <row r="191" spans="2:15" x14ac:dyDescent="0.3">
      <c r="B191">
        <v>7</v>
      </c>
      <c r="C191">
        <v>42</v>
      </c>
      <c r="D191">
        <v>1.0709390000000001</v>
      </c>
      <c r="E191">
        <v>1.3636101196831858</v>
      </c>
      <c r="F191">
        <v>1.1877404349565663</v>
      </c>
      <c r="G191">
        <v>1.1339062854320359</v>
      </c>
      <c r="H191">
        <v>0.90166080776660817</v>
      </c>
      <c r="I191">
        <f t="shared" si="29"/>
        <v>41.554468060201707</v>
      </c>
      <c r="J191">
        <f t="shared" si="34"/>
        <v>41.28446106150674</v>
      </c>
      <c r="K191">
        <f t="shared" si="30"/>
        <v>49</v>
      </c>
      <c r="L191">
        <f t="shared" si="35"/>
        <v>1.1167530328673261</v>
      </c>
      <c r="M191">
        <f t="shared" si="31"/>
        <v>0.98939209667146921</v>
      </c>
      <c r="N191">
        <f t="shared" si="32"/>
        <v>0.98296335860730333</v>
      </c>
      <c r="O191">
        <f t="shared" si="33"/>
        <v>1.0427793113028156</v>
      </c>
    </row>
    <row r="192" spans="2:15" x14ac:dyDescent="0.3">
      <c r="B192">
        <v>7</v>
      </c>
      <c r="C192">
        <v>41</v>
      </c>
      <c r="D192">
        <v>0.99315100000000001</v>
      </c>
      <c r="E192">
        <v>1.2342317909246139</v>
      </c>
      <c r="F192">
        <v>1.0750484929890469</v>
      </c>
      <c r="G192">
        <v>1.0691408133574822</v>
      </c>
      <c r="H192">
        <v>0.92381972206542939</v>
      </c>
      <c r="I192">
        <f t="shared" si="29"/>
        <v>41.464121132184509</v>
      </c>
      <c r="J192">
        <f t="shared" si="34"/>
        <v>41.349226533581287</v>
      </c>
      <c r="K192">
        <f t="shared" si="30"/>
        <v>49</v>
      </c>
      <c r="L192">
        <f t="shared" si="35"/>
        <v>1.0107963235829964</v>
      </c>
      <c r="M192">
        <f t="shared" si="31"/>
        <v>1.0113200276142562</v>
      </c>
      <c r="N192">
        <f t="shared" si="32"/>
        <v>1.008517720331251</v>
      </c>
      <c r="O192">
        <f t="shared" si="33"/>
        <v>1.0177670098333449</v>
      </c>
    </row>
    <row r="193" spans="2:15" x14ac:dyDescent="0.3">
      <c r="B193">
        <v>8</v>
      </c>
      <c r="C193">
        <v>46</v>
      </c>
      <c r="D193">
        <v>0.78371999999999997</v>
      </c>
      <c r="E193">
        <v>1.1022952527687702</v>
      </c>
      <c r="F193">
        <v>0.99241440129024516</v>
      </c>
      <c r="G193">
        <v>1.1462959060137508</v>
      </c>
      <c r="H193">
        <v>0.78971042639151534</v>
      </c>
      <c r="I193">
        <f t="shared" si="29"/>
        <v>47.389724776840374</v>
      </c>
      <c r="J193">
        <f t="shared" si="34"/>
        <v>46.12577553491127</v>
      </c>
      <c r="K193">
        <f t="shared" si="30"/>
        <v>64</v>
      </c>
      <c r="L193">
        <f t="shared" si="35"/>
        <v>0.94051517877379132</v>
      </c>
      <c r="M193">
        <f t="shared" si="31"/>
        <v>1.030211408192182</v>
      </c>
      <c r="N193">
        <f t="shared" si="32"/>
        <v>1.0027342507589407</v>
      </c>
      <c r="O193">
        <f t="shared" si="33"/>
        <v>1.2000653023704784</v>
      </c>
    </row>
    <row r="194" spans="2:15" x14ac:dyDescent="0.3">
      <c r="B194">
        <v>8</v>
      </c>
      <c r="C194">
        <v>47</v>
      </c>
      <c r="D194">
        <v>1.07006</v>
      </c>
      <c r="E194">
        <v>1.3680935251195974</v>
      </c>
      <c r="F194">
        <v>1.2317169226940652</v>
      </c>
      <c r="G194">
        <v>1.0553614553205439</v>
      </c>
      <c r="H194">
        <v>0.86875480906726354</v>
      </c>
      <c r="I194">
        <f t="shared" si="29"/>
        <v>46.939238616820802</v>
      </c>
      <c r="J194">
        <f t="shared" si="34"/>
        <v>46.307644436297686</v>
      </c>
      <c r="K194">
        <f t="shared" si="30"/>
        <v>64</v>
      </c>
      <c r="L194">
        <f t="shared" si="35"/>
        <v>1.1673031550531769</v>
      </c>
      <c r="M194">
        <f t="shared" si="31"/>
        <v>0.9987072046132085</v>
      </c>
      <c r="N194">
        <f t="shared" si="32"/>
        <v>0.98526903055952519</v>
      </c>
      <c r="O194">
        <f t="shared" si="33"/>
        <v>1.0908763574502149</v>
      </c>
    </row>
    <row r="195" spans="2:15" x14ac:dyDescent="0.3">
      <c r="B195">
        <v>8</v>
      </c>
      <c r="C195">
        <v>45</v>
      </c>
      <c r="D195">
        <v>1.1892510000000001</v>
      </c>
      <c r="E195">
        <v>1.4920497988541743</v>
      </c>
      <c r="F195">
        <v>1.3433167784273412</v>
      </c>
      <c r="G195">
        <v>1.1906455250501997</v>
      </c>
      <c r="H195">
        <v>0.88530942149943936</v>
      </c>
      <c r="I195">
        <f t="shared" si="29"/>
        <v>46.536233577904085</v>
      </c>
      <c r="J195">
        <f t="shared" si="34"/>
        <v>46.037076296838372</v>
      </c>
      <c r="K195">
        <f t="shared" si="30"/>
        <v>64</v>
      </c>
      <c r="L195">
        <f t="shared" si="35"/>
        <v>1.2730667938412179</v>
      </c>
      <c r="M195">
        <f t="shared" si="31"/>
        <v>1.0341385239534242</v>
      </c>
      <c r="N195">
        <f t="shared" si="32"/>
        <v>1.0230461399297417</v>
      </c>
      <c r="O195">
        <f t="shared" si="33"/>
        <v>1.0704777997590229</v>
      </c>
    </row>
    <row r="196" spans="2:15" x14ac:dyDescent="0.3">
      <c r="B196">
        <v>8</v>
      </c>
      <c r="C196">
        <v>46</v>
      </c>
      <c r="D196">
        <v>0.96161799999999997</v>
      </c>
      <c r="E196">
        <v>1.3704731648866217</v>
      </c>
      <c r="F196">
        <v>1.2338593512028935</v>
      </c>
      <c r="G196">
        <v>1.1722908176480038</v>
      </c>
      <c r="H196">
        <v>0.77935787337715234</v>
      </c>
      <c r="I196">
        <f t="shared" ref="I196:I198" si="36">6*B196+(6-B196)*G196+(1-H196)*B196</f>
        <v>47.420555377686775</v>
      </c>
      <c r="J196">
        <f t="shared" si="34"/>
        <v>46.073785711642763</v>
      </c>
      <c r="K196">
        <f t="shared" ref="K196:K198" si="37">B196^2</f>
        <v>64</v>
      </c>
      <c r="L196">
        <f t="shared" si="35"/>
        <v>1.1693335432955998</v>
      </c>
      <c r="M196">
        <f t="shared" ref="M196:M198" si="38">I196/C196</f>
        <v>1.0308816386453648</v>
      </c>
      <c r="N196">
        <f t="shared" ref="N196:N198" si="39">J196/C196</f>
        <v>1.0016040372096253</v>
      </c>
      <c r="O196">
        <f t="shared" ref="O196:O198" si="40">L196/D196</f>
        <v>1.2160062969865371</v>
      </c>
    </row>
    <row r="197" spans="2:15" x14ac:dyDescent="0.3">
      <c r="B197">
        <v>8</v>
      </c>
      <c r="C197">
        <v>48</v>
      </c>
      <c r="D197">
        <v>0.89851300000000001</v>
      </c>
      <c r="E197">
        <v>1.238360836550332</v>
      </c>
      <c r="F197">
        <v>1.114916466436227</v>
      </c>
      <c r="G197">
        <v>2.1013738349347784</v>
      </c>
      <c r="H197">
        <v>0.80590163213935706</v>
      </c>
      <c r="I197">
        <f t="shared" si="36"/>
        <v>45.350039273015582</v>
      </c>
      <c r="J197">
        <f t="shared" si="34"/>
        <v>44.215619677069213</v>
      </c>
      <c r="K197">
        <f t="shared" si="37"/>
        <v>64</v>
      </c>
      <c r="L197">
        <f t="shared" si="35"/>
        <v>1.0566108859210674</v>
      </c>
      <c r="M197">
        <f t="shared" si="38"/>
        <v>0.9447924848544913</v>
      </c>
      <c r="N197">
        <f t="shared" si="39"/>
        <v>0.92115874327227532</v>
      </c>
      <c r="O197">
        <f t="shared" si="40"/>
        <v>1.1759550345082013</v>
      </c>
    </row>
    <row r="198" spans="2:15" x14ac:dyDescent="0.3">
      <c r="B198">
        <v>8</v>
      </c>
      <c r="C198">
        <v>46</v>
      </c>
      <c r="D198">
        <v>0.78670399999999996</v>
      </c>
      <c r="E198">
        <v>1.1189269434504201</v>
      </c>
      <c r="F198">
        <v>1.0073881837762129</v>
      </c>
      <c r="G198">
        <v>1.3626799993506049</v>
      </c>
      <c r="H198">
        <v>0.78093431377269662</v>
      </c>
      <c r="I198">
        <f t="shared" si="36"/>
        <v>47.027165491117216</v>
      </c>
      <c r="J198">
        <f t="shared" si="34"/>
        <v>45.693007348237565</v>
      </c>
      <c r="K198">
        <f t="shared" si="37"/>
        <v>64</v>
      </c>
      <c r="L198">
        <f t="shared" si="35"/>
        <v>0.95470589355322244</v>
      </c>
      <c r="M198">
        <f t="shared" si="38"/>
        <v>1.0223296845895047</v>
      </c>
      <c r="N198">
        <f t="shared" si="39"/>
        <v>0.9933262467008166</v>
      </c>
      <c r="O198">
        <f t="shared" si="40"/>
        <v>1.2135515944411399</v>
      </c>
    </row>
  </sheetData>
  <sortState ref="B3:H1374">
    <sortCondition ref="B3"/>
  </sortState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FD43B-F729-490A-976A-B6D4ECB94029}">
  <dimension ref="B1:AF198"/>
  <sheetViews>
    <sheetView zoomScale="70" zoomScaleNormal="70" workbookViewId="0">
      <selection activeCell="I1" sqref="I1:AA1"/>
    </sheetView>
  </sheetViews>
  <sheetFormatPr defaultRowHeight="14" x14ac:dyDescent="0.3"/>
  <cols>
    <col min="28" max="28" width="9.58203125" customWidth="1"/>
    <col min="29" max="29" width="9.1640625" customWidth="1"/>
  </cols>
  <sheetData>
    <row r="1" spans="2:32" ht="14" customHeight="1" x14ac:dyDescent="0.3">
      <c r="I1" s="2" t="s">
        <v>28</v>
      </c>
      <c r="J1" s="2" t="s">
        <v>29</v>
      </c>
      <c r="K1" s="29"/>
      <c r="L1" s="2" t="s">
        <v>30</v>
      </c>
      <c r="M1" s="2" t="s">
        <v>28</v>
      </c>
      <c r="N1" s="2" t="s">
        <v>29</v>
      </c>
      <c r="X1" s="2" t="s">
        <v>28</v>
      </c>
      <c r="Y1" s="2" t="s">
        <v>29</v>
      </c>
      <c r="AA1" s="2" t="s">
        <v>30</v>
      </c>
      <c r="AB1" s="2" t="s">
        <v>28</v>
      </c>
      <c r="AC1" s="2" t="s">
        <v>29</v>
      </c>
    </row>
    <row r="2" spans="2:32" ht="19" customHeight="1" x14ac:dyDescent="0.4">
      <c r="B2" s="2" t="s">
        <v>1</v>
      </c>
      <c r="C2" s="21" t="s">
        <v>12</v>
      </c>
      <c r="D2" s="22" t="s">
        <v>18</v>
      </c>
      <c r="E2" s="22" t="s">
        <v>2</v>
      </c>
      <c r="F2" s="22" t="s">
        <v>3</v>
      </c>
      <c r="G2" s="22" t="s">
        <v>0</v>
      </c>
      <c r="H2" s="22" t="s">
        <v>19</v>
      </c>
      <c r="I2" s="22" t="s">
        <v>13</v>
      </c>
      <c r="J2" s="22" t="s">
        <v>14</v>
      </c>
      <c r="K2" s="21" t="s">
        <v>11</v>
      </c>
      <c r="L2" s="22" t="s">
        <v>8</v>
      </c>
      <c r="M2" s="22" t="s">
        <v>15</v>
      </c>
      <c r="N2" s="22" t="s">
        <v>16</v>
      </c>
      <c r="O2" s="22" t="s">
        <v>17</v>
      </c>
      <c r="P2" s="2"/>
      <c r="Q2" s="2" t="s">
        <v>1</v>
      </c>
      <c r="R2" s="21" t="s">
        <v>12</v>
      </c>
      <c r="S2" s="22" t="s">
        <v>18</v>
      </c>
      <c r="T2" s="22" t="s">
        <v>2</v>
      </c>
      <c r="U2" s="22" t="s">
        <v>3</v>
      </c>
      <c r="V2" s="22" t="s">
        <v>0</v>
      </c>
      <c r="W2" s="22" t="s">
        <v>19</v>
      </c>
      <c r="X2" s="22" t="s">
        <v>13</v>
      </c>
      <c r="Y2" s="22" t="s">
        <v>14</v>
      </c>
      <c r="Z2" s="21" t="s">
        <v>11</v>
      </c>
      <c r="AA2" s="22" t="s">
        <v>8</v>
      </c>
      <c r="AB2" s="22" t="s">
        <v>15</v>
      </c>
      <c r="AC2" s="22" t="s">
        <v>16</v>
      </c>
      <c r="AD2" s="22" t="s">
        <v>17</v>
      </c>
      <c r="AE2" s="9" t="s">
        <v>10</v>
      </c>
    </row>
    <row r="3" spans="2:32" x14ac:dyDescent="0.3">
      <c r="B3">
        <v>4</v>
      </c>
      <c r="C3">
        <v>24</v>
      </c>
      <c r="D3">
        <v>0.65401500000000001</v>
      </c>
      <c r="E3">
        <v>1.233266685889445</v>
      </c>
      <c r="F3">
        <v>0.78512195683945996</v>
      </c>
      <c r="G3">
        <v>1.1795755805860733</v>
      </c>
      <c r="H3">
        <v>0.8330107116514277</v>
      </c>
      <c r="I3">
        <f>6*B3+(6-B3)*G3+(1-H3)*B3</f>
        <v>27.027108314566437</v>
      </c>
      <c r="J3">
        <f t="shared" ref="J3:J34" si="0">6*B3+(6-B3)*G3+AE$5</f>
        <v>27.282620548927252</v>
      </c>
      <c r="K3">
        <f>B3^2</f>
        <v>16</v>
      </c>
      <c r="L3">
        <f t="shared" ref="L3:L34" si="1">F3*(1-AE$5/B3)</f>
        <v>0.60386293364055343</v>
      </c>
      <c r="M3">
        <f>I3/C3</f>
        <v>1.1261295131069349</v>
      </c>
      <c r="N3">
        <f>J3/C3</f>
        <v>1.1367758562053021</v>
      </c>
      <c r="O3">
        <f>L3/D3</f>
        <v>0.92331664203505026</v>
      </c>
      <c r="P3" s="2" t="s">
        <v>4</v>
      </c>
      <c r="Q3" s="3">
        <f t="shared" ref="Q3:AD3" si="2">MIN(B3:B198)</f>
        <v>4</v>
      </c>
      <c r="R3" s="3">
        <f t="shared" si="2"/>
        <v>24</v>
      </c>
      <c r="S3" s="3">
        <f t="shared" si="2"/>
        <v>0.45373000000000002</v>
      </c>
      <c r="T3" s="3">
        <f t="shared" si="2"/>
        <v>0.81034456066811011</v>
      </c>
      <c r="U3" s="3">
        <f t="shared" si="2"/>
        <v>0.55581779816615995</v>
      </c>
      <c r="V3" s="3">
        <f t="shared" si="2"/>
        <v>1.0192877307221335</v>
      </c>
      <c r="W3" s="3">
        <f t="shared" si="2"/>
        <v>0.43223984514024044</v>
      </c>
      <c r="X3" s="3">
        <f t="shared" si="2"/>
        <v>26.424628821552638</v>
      </c>
      <c r="Y3" s="3">
        <f t="shared" si="2"/>
        <v>27.088755681702057</v>
      </c>
      <c r="Z3" s="3">
        <f t="shared" si="2"/>
        <v>16</v>
      </c>
      <c r="AA3" s="3">
        <f t="shared" si="2"/>
        <v>0.42749761772218636</v>
      </c>
      <c r="AB3" s="3">
        <f t="shared" si="2"/>
        <v>0.86438694781396308</v>
      </c>
      <c r="AC3" s="3">
        <f t="shared" si="2"/>
        <v>0.88316018733248947</v>
      </c>
      <c r="AD3" s="3">
        <f t="shared" si="2"/>
        <v>0.82245718431836934</v>
      </c>
    </row>
    <row r="4" spans="2:32" x14ac:dyDescent="0.3">
      <c r="B4">
        <v>4</v>
      </c>
      <c r="C4">
        <v>29</v>
      </c>
      <c r="D4">
        <v>0.60299700000000001</v>
      </c>
      <c r="E4" s="1">
        <v>1.1155281029557036</v>
      </c>
      <c r="F4" s="1">
        <v>0.71016724697329991</v>
      </c>
      <c r="G4" s="1">
        <v>1.3496612265484218</v>
      </c>
      <c r="H4" s="1">
        <v>0.84909153804254622</v>
      </c>
      <c r="I4">
        <f t="shared" ref="I4:I67" si="3">6*B4+(6-B4)*G4+(1-H4)*B4</f>
        <v>27.30295630092666</v>
      </c>
      <c r="J4">
        <f t="shared" si="0"/>
        <v>27.622791840851949</v>
      </c>
      <c r="K4">
        <f t="shared" ref="K4:K67" si="4">B4^2</f>
        <v>16</v>
      </c>
      <c r="L4">
        <f t="shared" si="1"/>
        <v>0.54621281878175942</v>
      </c>
      <c r="M4">
        <f t="shared" ref="M4:M67" si="5">I4/C4</f>
        <v>0.94148125175609176</v>
      </c>
      <c r="N4">
        <f t="shared" ref="N4:N67" si="6">J4/C4</f>
        <v>0.95251006347765343</v>
      </c>
      <c r="O4">
        <f t="shared" ref="O4:O67" si="7">L4/D4</f>
        <v>0.90583007673630123</v>
      </c>
      <c r="P4" s="2" t="s">
        <v>5</v>
      </c>
      <c r="Q4" s="3">
        <f t="shared" ref="Q4:AD4" si="8">MAX(B3:B198)</f>
        <v>9</v>
      </c>
      <c r="R4" s="3">
        <f t="shared" si="8"/>
        <v>51</v>
      </c>
      <c r="S4" s="3">
        <f t="shared" si="8"/>
        <v>1.4090400000000001</v>
      </c>
      <c r="T4" s="3">
        <f t="shared" si="8"/>
        <v>2.0232013887471734</v>
      </c>
      <c r="U4" s="3">
        <f t="shared" si="8"/>
        <v>1.7622618538747765</v>
      </c>
      <c r="V4" s="3">
        <f t="shared" si="8"/>
        <v>2.46237568986695</v>
      </c>
      <c r="W4" s="3">
        <f t="shared" si="8"/>
        <v>0.9900149135355174</v>
      </c>
      <c r="X4" s="3">
        <f t="shared" si="8"/>
        <v>52.705150611331632</v>
      </c>
      <c r="Y4" s="3">
        <f t="shared" si="8"/>
        <v>51.350910222708144</v>
      </c>
      <c r="Z4" s="3">
        <f t="shared" si="8"/>
        <v>81</v>
      </c>
      <c r="AA4" s="3">
        <f t="shared" si="8"/>
        <v>1.5297768716945028</v>
      </c>
      <c r="AB4" s="3">
        <f t="shared" si="8"/>
        <v>1.1605603202604313</v>
      </c>
      <c r="AC4" s="3">
        <f t="shared" si="8"/>
        <v>1.1416910814440897</v>
      </c>
      <c r="AD4" s="3">
        <f t="shared" si="8"/>
        <v>1.9574512736086032</v>
      </c>
    </row>
    <row r="5" spans="2:32" x14ac:dyDescent="0.3">
      <c r="B5">
        <v>4</v>
      </c>
      <c r="C5">
        <v>26</v>
      </c>
      <c r="D5">
        <v>0.710202</v>
      </c>
      <c r="E5">
        <v>1.2559876194750708</v>
      </c>
      <c r="F5">
        <v>0.79958655240671994</v>
      </c>
      <c r="G5">
        <v>1.2669402305954867</v>
      </c>
      <c r="H5">
        <v>0.88821153615243231</v>
      </c>
      <c r="I5">
        <f t="shared" si="3"/>
        <v>26.981034316581244</v>
      </c>
      <c r="J5">
        <f t="shared" si="0"/>
        <v>27.45734984894608</v>
      </c>
      <c r="K5">
        <f t="shared" si="4"/>
        <v>16</v>
      </c>
      <c r="L5">
        <f t="shared" si="1"/>
        <v>0.61498812640465772</v>
      </c>
      <c r="M5">
        <f t="shared" si="5"/>
        <v>1.0377320890992787</v>
      </c>
      <c r="N5">
        <f t="shared" si="6"/>
        <v>1.056051917267157</v>
      </c>
      <c r="O5">
        <f t="shared" si="7"/>
        <v>0.86593409537660793</v>
      </c>
      <c r="P5" s="2" t="s">
        <v>6</v>
      </c>
      <c r="Q5" s="3">
        <f t="shared" ref="Q5:AD5" si="9">AVERAGE(B3:B198)</f>
        <v>6.0051020408163263</v>
      </c>
      <c r="R5" s="3">
        <f t="shared" si="9"/>
        <v>36.877551020408163</v>
      </c>
      <c r="S5" s="3">
        <f t="shared" si="9"/>
        <v>0.8632009591836739</v>
      </c>
      <c r="T5" s="3">
        <f t="shared" si="9"/>
        <v>1.267513607040698</v>
      </c>
      <c r="U5" s="3">
        <f t="shared" si="9"/>
        <v>1.0382875300206087</v>
      </c>
      <c r="V5" s="3">
        <f t="shared" si="9"/>
        <v>1.3825349594887282</v>
      </c>
      <c r="W5" s="3">
        <f t="shared" si="9"/>
        <v>0.84046565526563199</v>
      </c>
      <c r="X5" s="3">
        <f t="shared" si="9"/>
        <v>37.011868434627424</v>
      </c>
      <c r="Y5" s="3">
        <f t="shared" si="9"/>
        <v>36.976165196170591</v>
      </c>
      <c r="Z5" s="3">
        <f t="shared" si="9"/>
        <v>36.923469387755105</v>
      </c>
      <c r="AA5" s="3">
        <f t="shared" si="9"/>
        <v>0.8780134822041985</v>
      </c>
      <c r="AB5" s="3">
        <f t="shared" si="9"/>
        <v>1.0050493224694008</v>
      </c>
      <c r="AC5" s="3">
        <f t="shared" si="9"/>
        <v>1.0045808968119261</v>
      </c>
      <c r="AD5" s="3">
        <f t="shared" si="9"/>
        <v>1.0216864646323356</v>
      </c>
      <c r="AE5" s="3">
        <f>Z5-36</f>
        <v>0.92346938775510523</v>
      </c>
    </row>
    <row r="6" spans="2:32" x14ac:dyDescent="0.3">
      <c r="B6">
        <v>4</v>
      </c>
      <c r="C6">
        <v>29</v>
      </c>
      <c r="D6">
        <v>0.62606200000000001</v>
      </c>
      <c r="E6">
        <v>1.0892883050523885</v>
      </c>
      <c r="F6">
        <v>0.69346247280512008</v>
      </c>
      <c r="G6">
        <v>1.242279308493764</v>
      </c>
      <c r="H6">
        <v>0.9028058828728267</v>
      </c>
      <c r="I6">
        <f t="shared" si="3"/>
        <v>26.873335085496223</v>
      </c>
      <c r="J6">
        <f t="shared" si="0"/>
        <v>27.408028004742633</v>
      </c>
      <c r="K6">
        <f t="shared" si="4"/>
        <v>16</v>
      </c>
      <c r="L6">
        <f t="shared" si="1"/>
        <v>0.53336463150699864</v>
      </c>
      <c r="M6">
        <f t="shared" si="5"/>
        <v>0.92666672708607667</v>
      </c>
      <c r="N6">
        <f t="shared" si="6"/>
        <v>0.94510441395664246</v>
      </c>
      <c r="O6">
        <f t="shared" si="7"/>
        <v>0.85193580109797218</v>
      </c>
      <c r="P6" s="2" t="s">
        <v>7</v>
      </c>
      <c r="Q6" s="3">
        <f t="shared" ref="Q6:AD6" si="10">STDEV(B3:B198)</f>
        <v>0.93093528365552225</v>
      </c>
      <c r="R6" s="3">
        <f t="shared" si="10"/>
        <v>4.6271557551047584</v>
      </c>
      <c r="S6" s="3">
        <f t="shared" si="10"/>
        <v>0.18015693246670428</v>
      </c>
      <c r="T6" s="3">
        <f t="shared" si="10"/>
        <v>0.24055804760520202</v>
      </c>
      <c r="U6" s="3">
        <f t="shared" si="10"/>
        <v>0.23155465411439483</v>
      </c>
      <c r="V6" s="3">
        <f t="shared" si="10"/>
        <v>0.26315535706061355</v>
      </c>
      <c r="W6" s="3">
        <f t="shared" si="10"/>
        <v>0.10706731632841368</v>
      </c>
      <c r="X6" s="3">
        <f t="shared" si="10"/>
        <v>4.5174912208733184</v>
      </c>
      <c r="Y6" s="3">
        <f t="shared" si="10"/>
        <v>4.3046409917251269</v>
      </c>
      <c r="Z6" s="3">
        <f t="shared" si="10"/>
        <v>11.414307719793392</v>
      </c>
      <c r="AA6" s="3">
        <f t="shared" si="10"/>
        <v>0.21133123708936438</v>
      </c>
      <c r="AB6" s="3">
        <f t="shared" si="10"/>
        <v>4.2870304827047477E-2</v>
      </c>
      <c r="AC6" s="3">
        <f t="shared" si="10"/>
        <v>3.8907567930147317E-2</v>
      </c>
      <c r="AD6" s="3">
        <f t="shared" si="10"/>
        <v>0.16033033125181964</v>
      </c>
    </row>
    <row r="7" spans="2:32" x14ac:dyDescent="0.3">
      <c r="B7">
        <v>4</v>
      </c>
      <c r="C7">
        <v>26</v>
      </c>
      <c r="D7">
        <v>0.62766900000000003</v>
      </c>
      <c r="E7">
        <v>1.3159702863591769</v>
      </c>
      <c r="F7">
        <v>0.83777270414448002</v>
      </c>
      <c r="G7">
        <v>1.732263011991547</v>
      </c>
      <c r="H7">
        <v>0.74921156644864129</v>
      </c>
      <c r="I7">
        <f t="shared" si="3"/>
        <v>28.467679758188527</v>
      </c>
      <c r="J7">
        <f t="shared" si="0"/>
        <v>28.387995411738199</v>
      </c>
      <c r="K7">
        <f t="shared" si="4"/>
        <v>16</v>
      </c>
      <c r="L7">
        <f t="shared" si="1"/>
        <v>0.64435834260091951</v>
      </c>
      <c r="M7">
        <f t="shared" si="5"/>
        <v>1.094910759930328</v>
      </c>
      <c r="N7">
        <f t="shared" si="6"/>
        <v>1.0918459773745461</v>
      </c>
      <c r="O7">
        <f t="shared" si="7"/>
        <v>1.0265894007843617</v>
      </c>
    </row>
    <row r="8" spans="2:32" ht="20.5" customHeight="1" x14ac:dyDescent="0.4">
      <c r="B8">
        <v>4</v>
      </c>
      <c r="C8">
        <v>28</v>
      </c>
      <c r="D8">
        <v>0.51978100000000005</v>
      </c>
      <c r="E8">
        <v>0.87307655572663112</v>
      </c>
      <c r="F8">
        <v>0.55581779816615995</v>
      </c>
      <c r="G8">
        <v>1.0826431469734763</v>
      </c>
      <c r="H8">
        <v>0.93516436809857817</v>
      </c>
      <c r="I8">
        <f t="shared" si="3"/>
        <v>26.424628821552638</v>
      </c>
      <c r="J8">
        <f t="shared" si="0"/>
        <v>27.088755681702057</v>
      </c>
      <c r="K8">
        <f t="shared" si="4"/>
        <v>16</v>
      </c>
      <c r="L8">
        <f t="shared" si="1"/>
        <v>0.42749761772218636</v>
      </c>
      <c r="M8">
        <f t="shared" si="5"/>
        <v>0.94373674362687987</v>
      </c>
      <c r="N8">
        <f t="shared" si="6"/>
        <v>0.96745556006078781</v>
      </c>
      <c r="O8">
        <f t="shared" si="7"/>
        <v>0.82245718431836934</v>
      </c>
      <c r="Q8" s="2" t="s">
        <v>9</v>
      </c>
      <c r="R8" s="21" t="s">
        <v>12</v>
      </c>
      <c r="S8" s="22" t="s">
        <v>18</v>
      </c>
      <c r="T8" s="22" t="s">
        <v>2</v>
      </c>
      <c r="U8" s="22" t="s">
        <v>3</v>
      </c>
      <c r="V8" s="22" t="s">
        <v>0</v>
      </c>
      <c r="W8" s="22" t="s">
        <v>19</v>
      </c>
      <c r="X8" s="22" t="s">
        <v>13</v>
      </c>
      <c r="Y8" s="22" t="s">
        <v>14</v>
      </c>
      <c r="Z8" s="21" t="s">
        <v>11</v>
      </c>
      <c r="AA8" s="22" t="s">
        <v>8</v>
      </c>
      <c r="AB8" s="22" t="s">
        <v>15</v>
      </c>
      <c r="AC8" s="22" t="s">
        <v>16</v>
      </c>
      <c r="AD8" s="22" t="s">
        <v>17</v>
      </c>
      <c r="AE8" s="9" t="s">
        <v>22</v>
      </c>
    </row>
    <row r="9" spans="2:32" x14ac:dyDescent="0.3">
      <c r="B9">
        <v>4</v>
      </c>
      <c r="C9">
        <v>27</v>
      </c>
      <c r="D9">
        <v>0.48097899999999999</v>
      </c>
      <c r="E9">
        <v>1.001294711437116</v>
      </c>
      <c r="F9">
        <v>0.63744401126796002</v>
      </c>
      <c r="G9">
        <v>1.2470666403453214</v>
      </c>
      <c r="H9">
        <v>0.75454313084418112</v>
      </c>
      <c r="I9">
        <f t="shared" si="3"/>
        <v>27.475960757313921</v>
      </c>
      <c r="J9">
        <f t="shared" si="0"/>
        <v>27.417602668445749</v>
      </c>
      <c r="K9">
        <f t="shared" si="4"/>
        <v>16</v>
      </c>
      <c r="L9">
        <f t="shared" si="1"/>
        <v>0.49027900356451465</v>
      </c>
      <c r="M9">
        <f t="shared" si="5"/>
        <v>1.0176281761968118</v>
      </c>
      <c r="N9">
        <f t="shared" si="6"/>
        <v>1.0154667654979908</v>
      </c>
      <c r="O9">
        <f t="shared" si="7"/>
        <v>1.0193355709178875</v>
      </c>
      <c r="P9" s="2">
        <v>4</v>
      </c>
      <c r="Q9">
        <f>COUNTIF(B3:B198,"=4")</f>
        <v>9</v>
      </c>
      <c r="R9" s="3">
        <f t="shared" ref="R9:AD9" si="11">AVERAGE(C3:C11)</f>
        <v>27.444444444444443</v>
      </c>
      <c r="S9" s="3">
        <f t="shared" si="11"/>
        <v>0.61140188888888891</v>
      </c>
      <c r="T9" s="3">
        <f t="shared" si="11"/>
        <v>1.1188063590607895</v>
      </c>
      <c r="U9" s="3">
        <f t="shared" si="11"/>
        <v>0.71225424962868222</v>
      </c>
      <c r="V9" s="3">
        <f t="shared" si="11"/>
        <v>1.4211170050196749</v>
      </c>
      <c r="W9" s="3">
        <f t="shared" si="11"/>
        <v>0.86181968266648568</v>
      </c>
      <c r="X9" s="3">
        <f t="shared" si="11"/>
        <v>27.394955279373406</v>
      </c>
      <c r="Y9" s="3">
        <f t="shared" si="11"/>
        <v>27.765703397794454</v>
      </c>
      <c r="Z9" s="3">
        <f t="shared" si="11"/>
        <v>16</v>
      </c>
      <c r="AA9" s="3">
        <f t="shared" si="11"/>
        <v>0.54781800067103936</v>
      </c>
      <c r="AB9" s="3">
        <f t="shared" si="11"/>
        <v>1.0038191292598517</v>
      </c>
      <c r="AC9" s="3">
        <f t="shared" si="11"/>
        <v>1.0170955999141909</v>
      </c>
      <c r="AD9" s="3">
        <f t="shared" si="11"/>
        <v>0.89817831487665223</v>
      </c>
      <c r="AE9" s="3">
        <f t="shared" ref="AE9:AE14" si="12">AE$5/P9</f>
        <v>0.23086734693877631</v>
      </c>
      <c r="AF9" s="3">
        <f t="shared" ref="AF9:AF14" si="13">W9+AE9</f>
        <v>1.092687029605262</v>
      </c>
    </row>
    <row r="10" spans="2:32" x14ac:dyDescent="0.3">
      <c r="B10">
        <v>4</v>
      </c>
      <c r="C10">
        <v>27</v>
      </c>
      <c r="D10">
        <v>0.53889900000000002</v>
      </c>
      <c r="E10">
        <v>0.91049650013603145</v>
      </c>
      <c r="F10">
        <v>0.57964007465807987</v>
      </c>
      <c r="G10">
        <v>2.46237568986695</v>
      </c>
      <c r="H10">
        <v>0.92971315055793491</v>
      </c>
      <c r="I10">
        <f t="shared" si="3"/>
        <v>29.20589877750216</v>
      </c>
      <c r="J10">
        <f t="shared" si="0"/>
        <v>29.848220767489003</v>
      </c>
      <c r="K10">
        <f t="shared" si="4"/>
        <v>16</v>
      </c>
      <c r="L10">
        <f t="shared" si="1"/>
        <v>0.44582010844237474</v>
      </c>
      <c r="M10">
        <f t="shared" si="5"/>
        <v>1.0816999547223023</v>
      </c>
      <c r="N10">
        <f t="shared" si="6"/>
        <v>1.1054896580551483</v>
      </c>
      <c r="O10">
        <f t="shared" si="7"/>
        <v>0.82727952444219555</v>
      </c>
      <c r="P10" s="2">
        <v>5</v>
      </c>
      <c r="Q10">
        <f>COUNTIF(B3:B198,"=5")</f>
        <v>45</v>
      </c>
      <c r="R10" s="3">
        <f t="shared" ref="R10:AD10" si="14">AVERAGE(C12:C56)</f>
        <v>31.955555555555556</v>
      </c>
      <c r="S10" s="3">
        <f t="shared" si="14"/>
        <v>0.71124815555555554</v>
      </c>
      <c r="T10" s="3">
        <f t="shared" si="14"/>
        <v>1.1500901359439211</v>
      </c>
      <c r="U10" s="3">
        <f t="shared" si="14"/>
        <v>0.87041895522832591</v>
      </c>
      <c r="V10" s="3">
        <f t="shared" si="14"/>
        <v>1.4425621421417305</v>
      </c>
      <c r="W10" s="3">
        <f t="shared" si="14"/>
        <v>0.82246318150066144</v>
      </c>
      <c r="X10" s="3">
        <f t="shared" si="14"/>
        <v>32.33024623463843</v>
      </c>
      <c r="Y10" s="3">
        <f t="shared" si="14"/>
        <v>32.36603152989683</v>
      </c>
      <c r="Z10" s="3">
        <f t="shared" si="14"/>
        <v>25</v>
      </c>
      <c r="AA10" s="3">
        <f t="shared" si="14"/>
        <v>0.70965790329329792</v>
      </c>
      <c r="AB10" s="3">
        <f t="shared" si="14"/>
        <v>1.013023291535591</v>
      </c>
      <c r="AC10" s="3">
        <f t="shared" si="14"/>
        <v>1.0140100406392181</v>
      </c>
      <c r="AD10" s="3">
        <f t="shared" si="14"/>
        <v>1.0117047384289182</v>
      </c>
      <c r="AE10" s="3">
        <f t="shared" si="12"/>
        <v>0.18469387755102104</v>
      </c>
      <c r="AF10" s="3">
        <f t="shared" si="13"/>
        <v>1.0071570590516825</v>
      </c>
    </row>
    <row r="11" spans="2:32" x14ac:dyDescent="0.3">
      <c r="B11">
        <v>4</v>
      </c>
      <c r="C11">
        <v>31</v>
      </c>
      <c r="D11">
        <v>0.74201300000000003</v>
      </c>
      <c r="E11">
        <v>1.2743484645155401</v>
      </c>
      <c r="F11">
        <v>0.81127542939685993</v>
      </c>
      <c r="G11">
        <v>1.2272482097760344</v>
      </c>
      <c r="H11">
        <v>0.91462525932980265</v>
      </c>
      <c r="I11">
        <f t="shared" si="3"/>
        <v>26.795995382232856</v>
      </c>
      <c r="J11">
        <f t="shared" si="0"/>
        <v>27.377965807307174</v>
      </c>
      <c r="K11">
        <f t="shared" si="4"/>
        <v>16</v>
      </c>
      <c r="L11">
        <f t="shared" si="1"/>
        <v>0.62397842337539033</v>
      </c>
      <c r="M11">
        <f t="shared" si="5"/>
        <v>0.86438694781396308</v>
      </c>
      <c r="N11">
        <f t="shared" si="6"/>
        <v>0.88316018733248947</v>
      </c>
      <c r="O11">
        <f t="shared" si="7"/>
        <v>0.84092653818112395</v>
      </c>
      <c r="P11" s="2">
        <v>6</v>
      </c>
      <c r="Q11">
        <f>COUNTIF(B3:B198,"=6")</f>
        <v>88</v>
      </c>
      <c r="R11" s="3">
        <f t="shared" ref="R11:AD11" si="15">AVERAGE(C57:C144)</f>
        <v>36.954545454545453</v>
      </c>
      <c r="S11" s="3">
        <f t="shared" si="15"/>
        <v>0.89424689772727284</v>
      </c>
      <c r="T11" s="3">
        <f t="shared" si="15"/>
        <v>1.2884740204884022</v>
      </c>
      <c r="U11" s="3">
        <f t="shared" si="15"/>
        <v>1.0655594377433195</v>
      </c>
      <c r="V11" s="3">
        <f t="shared" si="15"/>
        <v>1.3685691322856099</v>
      </c>
      <c r="W11" s="3">
        <f t="shared" si="15"/>
        <v>0.8517984894862235</v>
      </c>
      <c r="X11" s="3">
        <f t="shared" si="15"/>
        <v>36.889209063082653</v>
      </c>
      <c r="Y11" s="3">
        <f t="shared" si="15"/>
        <v>36.923469387755148</v>
      </c>
      <c r="Z11" s="3">
        <f t="shared" si="15"/>
        <v>36</v>
      </c>
      <c r="AA11" s="3">
        <f t="shared" si="15"/>
        <v>0.90155751747840329</v>
      </c>
      <c r="AB11" s="3">
        <f t="shared" si="15"/>
        <v>0.99940079715294416</v>
      </c>
      <c r="AC11" s="3">
        <f t="shared" si="15"/>
        <v>1.000363531307537</v>
      </c>
      <c r="AD11" s="3">
        <f t="shared" si="15"/>
        <v>1.0145039931219602</v>
      </c>
      <c r="AE11" s="3">
        <f t="shared" si="12"/>
        <v>0.15391156462585087</v>
      </c>
      <c r="AF11" s="3">
        <f t="shared" si="13"/>
        <v>1.0057100541120745</v>
      </c>
    </row>
    <row r="12" spans="2:32" x14ac:dyDescent="0.3">
      <c r="B12">
        <v>5</v>
      </c>
      <c r="C12">
        <v>32</v>
      </c>
      <c r="D12">
        <v>0.58710799999999996</v>
      </c>
      <c r="E12">
        <v>1.0257631818510162</v>
      </c>
      <c r="F12">
        <v>0.776324993280336</v>
      </c>
      <c r="G12">
        <v>1.7025043739887078</v>
      </c>
      <c r="H12">
        <v>0.75626574576607952</v>
      </c>
      <c r="I12">
        <f t="shared" si="3"/>
        <v>32.921175645158314</v>
      </c>
      <c r="J12">
        <f t="shared" si="0"/>
        <v>32.625973761743815</v>
      </c>
      <c r="K12">
        <f t="shared" si="4"/>
        <v>25</v>
      </c>
      <c r="L12">
        <f t="shared" si="1"/>
        <v>0.63294252003162033</v>
      </c>
      <c r="M12">
        <f t="shared" si="5"/>
        <v>1.0287867389111973</v>
      </c>
      <c r="N12">
        <f t="shared" si="6"/>
        <v>1.0195616800544942</v>
      </c>
      <c r="O12">
        <f t="shared" si="7"/>
        <v>1.0780682941326305</v>
      </c>
      <c r="P12" s="2">
        <v>7</v>
      </c>
      <c r="Q12">
        <f>COUNTIF(B3:B198,"=7")</f>
        <v>46</v>
      </c>
      <c r="R12" s="3">
        <f t="shared" ref="R12:AD12" si="16">AVERAGE(C145:C190)</f>
        <v>41.521739130434781</v>
      </c>
      <c r="S12" s="3">
        <f t="shared" si="16"/>
        <v>0.98254465217391296</v>
      </c>
      <c r="T12" s="3">
        <f t="shared" si="16"/>
        <v>1.3599576449400173</v>
      </c>
      <c r="U12" s="3">
        <f t="shared" si="16"/>
        <v>1.1845590329725986</v>
      </c>
      <c r="V12" s="3">
        <f t="shared" si="16"/>
        <v>1.3472881325742625</v>
      </c>
      <c r="W12" s="3">
        <f t="shared" si="16"/>
        <v>0.83711457147822677</v>
      </c>
      <c r="X12" s="3">
        <f t="shared" si="16"/>
        <v>41.792909867078144</v>
      </c>
      <c r="Y12" s="3">
        <f t="shared" si="16"/>
        <v>41.576181255180835</v>
      </c>
      <c r="Z12" s="3">
        <f t="shared" si="16"/>
        <v>49</v>
      </c>
      <c r="AA12" s="3">
        <f t="shared" si="16"/>
        <v>1.0282870322670292</v>
      </c>
      <c r="AB12" s="3">
        <f t="shared" si="16"/>
        <v>1.0077078743773877</v>
      </c>
      <c r="AC12" s="3">
        <f t="shared" si="16"/>
        <v>1.0025062881707196</v>
      </c>
      <c r="AD12" s="3">
        <f t="shared" si="16"/>
        <v>1.0521918289477112</v>
      </c>
      <c r="AE12" s="3">
        <f t="shared" si="12"/>
        <v>0.13192419825072932</v>
      </c>
      <c r="AF12" s="3">
        <f t="shared" si="13"/>
        <v>0.96903876972895608</v>
      </c>
    </row>
    <row r="13" spans="2:32" x14ac:dyDescent="0.3">
      <c r="B13">
        <v>5</v>
      </c>
      <c r="C13">
        <v>30</v>
      </c>
      <c r="D13">
        <v>0.60950800000000005</v>
      </c>
      <c r="E13">
        <v>1.2425411811627254</v>
      </c>
      <c r="F13">
        <v>0.94038837734068326</v>
      </c>
      <c r="G13">
        <v>1.5202063719576928</v>
      </c>
      <c r="H13">
        <v>0.6481449735944449</v>
      </c>
      <c r="I13">
        <f t="shared" si="3"/>
        <v>33.279481503985465</v>
      </c>
      <c r="J13">
        <f t="shared" si="0"/>
        <v>32.443675759712796</v>
      </c>
      <c r="K13">
        <f t="shared" si="4"/>
        <v>25</v>
      </c>
      <c r="L13">
        <f t="shared" si="1"/>
        <v>0.76670440152571973</v>
      </c>
      <c r="M13">
        <f t="shared" si="5"/>
        <v>1.109316050132849</v>
      </c>
      <c r="N13">
        <f t="shared" si="6"/>
        <v>1.0814558586570933</v>
      </c>
      <c r="O13">
        <f t="shared" si="7"/>
        <v>1.2579070357168727</v>
      </c>
      <c r="P13" s="2">
        <v>8</v>
      </c>
      <c r="Q13">
        <f>COUNTIF(B3:B198,"=8")</f>
        <v>6</v>
      </c>
      <c r="R13" s="3">
        <f t="shared" ref="R13:AD13" si="17">AVERAGE(C191:C196)</f>
        <v>46.5</v>
      </c>
      <c r="S13" s="3">
        <f t="shared" si="17"/>
        <v>0.90244533333333343</v>
      </c>
      <c r="T13" s="3">
        <f t="shared" si="17"/>
        <v>1.2560534594481643</v>
      </c>
      <c r="U13" s="3">
        <f t="shared" si="17"/>
        <v>1.13084542350676</v>
      </c>
      <c r="V13" s="3">
        <f t="shared" si="17"/>
        <v>1.3991207828613206</v>
      </c>
      <c r="W13" s="3">
        <f t="shared" si="17"/>
        <v>0.81077507260958859</v>
      </c>
      <c r="X13" s="3">
        <f t="shared" si="17"/>
        <v>46.715557853400647</v>
      </c>
      <c r="Y13" s="3">
        <f t="shared" si="17"/>
        <v>46.125227822032464</v>
      </c>
      <c r="Z13" s="3">
        <f t="shared" si="17"/>
        <v>64</v>
      </c>
      <c r="AA13" s="3">
        <f t="shared" si="17"/>
        <v>1.000307782145329</v>
      </c>
      <c r="AB13" s="3">
        <f t="shared" si="17"/>
        <v>1.0050496912787488</v>
      </c>
      <c r="AC13" s="3">
        <f t="shared" si="17"/>
        <v>0.99292425528333472</v>
      </c>
      <c r="AD13" s="3">
        <f t="shared" si="17"/>
        <v>1.1222663233102568</v>
      </c>
      <c r="AE13" s="3">
        <f t="shared" si="12"/>
        <v>0.11543367346938815</v>
      </c>
      <c r="AF13" s="3">
        <f t="shared" si="13"/>
        <v>0.92620874607897674</v>
      </c>
    </row>
    <row r="14" spans="2:32" x14ac:dyDescent="0.3">
      <c r="B14">
        <v>5</v>
      </c>
      <c r="C14">
        <v>30</v>
      </c>
      <c r="D14">
        <v>0.60886200000000001</v>
      </c>
      <c r="E14">
        <v>1.2442350023469935</v>
      </c>
      <c r="F14">
        <v>0.94167030648647521</v>
      </c>
      <c r="G14">
        <v>1.5442397301578461</v>
      </c>
      <c r="H14">
        <v>0.64657661583464698</v>
      </c>
      <c r="I14">
        <f t="shared" si="3"/>
        <v>33.311356650984607</v>
      </c>
      <c r="J14">
        <f t="shared" si="0"/>
        <v>32.467709117912946</v>
      </c>
      <c r="K14">
        <f t="shared" si="4"/>
        <v>25</v>
      </c>
      <c r="L14">
        <f t="shared" si="1"/>
        <v>0.76774956620682966</v>
      </c>
      <c r="M14">
        <f t="shared" si="5"/>
        <v>1.1103785550328202</v>
      </c>
      <c r="N14">
        <f t="shared" si="6"/>
        <v>1.0822569705970981</v>
      </c>
      <c r="O14">
        <f t="shared" si="7"/>
        <v>1.2609582568904443</v>
      </c>
      <c r="P14" s="2">
        <v>9</v>
      </c>
      <c r="Q14">
        <f>COUNTIF(B3:B198,"=9")</f>
        <v>2</v>
      </c>
      <c r="R14" s="3">
        <f t="shared" ref="R14:AD14" si="18">AVERAGE(C197:C198)</f>
        <v>51</v>
      </c>
      <c r="S14" s="3">
        <f t="shared" si="18"/>
        <v>1.1865755</v>
      </c>
      <c r="T14" s="3">
        <f t="shared" si="18"/>
        <v>1.5646337020220444</v>
      </c>
      <c r="U14" s="3">
        <f t="shared" si="18"/>
        <v>1.4405980364572186</v>
      </c>
      <c r="V14" s="3">
        <f t="shared" si="18"/>
        <v>1.2337200907590107</v>
      </c>
      <c r="W14" s="3">
        <f t="shared" si="18"/>
        <v>0.81693016104604954</v>
      </c>
      <c r="X14" s="3">
        <f t="shared" si="18"/>
        <v>51.946468278308522</v>
      </c>
      <c r="Y14" s="3">
        <f t="shared" si="18"/>
        <v>51.222309115478069</v>
      </c>
      <c r="Z14" s="3">
        <f t="shared" si="18"/>
        <v>81</v>
      </c>
      <c r="AA14" s="3">
        <f t="shared" si="18"/>
        <v>1.2927815712651791</v>
      </c>
      <c r="AB14" s="3">
        <f t="shared" si="18"/>
        <v>1.0185582015354613</v>
      </c>
      <c r="AC14" s="3">
        <f t="shared" si="18"/>
        <v>1.0043590022642759</v>
      </c>
      <c r="AD14" s="3">
        <f t="shared" si="18"/>
        <v>1.1147277692788997</v>
      </c>
      <c r="AE14" s="3">
        <f t="shared" si="12"/>
        <v>0.10260770975056725</v>
      </c>
      <c r="AF14" s="3">
        <f t="shared" si="13"/>
        <v>0.91953787079661675</v>
      </c>
    </row>
    <row r="15" spans="2:32" x14ac:dyDescent="0.3">
      <c r="B15">
        <v>5</v>
      </c>
      <c r="C15">
        <v>29</v>
      </c>
      <c r="D15">
        <v>0.62090800000000002</v>
      </c>
      <c r="E15">
        <v>1.1622764293170096</v>
      </c>
      <c r="F15">
        <v>0.87964186777613618</v>
      </c>
      <c r="G15">
        <v>2.1855719741234987</v>
      </c>
      <c r="H15">
        <v>0.70586453731419885</v>
      </c>
      <c r="I15">
        <f t="shared" si="3"/>
        <v>33.656249287552505</v>
      </c>
      <c r="J15">
        <f t="shared" si="0"/>
        <v>33.109041361878603</v>
      </c>
      <c r="K15">
        <f t="shared" si="4"/>
        <v>25</v>
      </c>
      <c r="L15">
        <f t="shared" si="1"/>
        <v>0.71717740036033906</v>
      </c>
      <c r="M15">
        <f t="shared" si="5"/>
        <v>1.1605603202604313</v>
      </c>
      <c r="N15">
        <f t="shared" si="6"/>
        <v>1.1416910814440897</v>
      </c>
      <c r="O15">
        <f t="shared" si="7"/>
        <v>1.1550461587873551</v>
      </c>
    </row>
    <row r="16" spans="2:32" x14ac:dyDescent="0.3">
      <c r="B16">
        <v>5</v>
      </c>
      <c r="C16">
        <v>33</v>
      </c>
      <c r="D16">
        <v>0.74268999999999996</v>
      </c>
      <c r="E16">
        <v>1.075357405244741</v>
      </c>
      <c r="F16">
        <v>0.81385922713088255</v>
      </c>
      <c r="G16">
        <v>1.1888756258403943</v>
      </c>
      <c r="H16">
        <v>0.91255339405344438</v>
      </c>
      <c r="I16">
        <f t="shared" si="3"/>
        <v>31.626108655573173</v>
      </c>
      <c r="J16">
        <f t="shared" si="0"/>
        <v>32.112345013595501</v>
      </c>
      <c r="K16">
        <f t="shared" si="4"/>
        <v>25</v>
      </c>
      <c r="L16">
        <f t="shared" si="1"/>
        <v>0.66354441069140269</v>
      </c>
      <c r="M16">
        <f t="shared" si="5"/>
        <v>0.95836692895676279</v>
      </c>
      <c r="N16">
        <f t="shared" si="6"/>
        <v>0.97310136404834857</v>
      </c>
      <c r="O16">
        <f t="shared" si="7"/>
        <v>0.8934338831698323</v>
      </c>
    </row>
    <row r="17" spans="2:15" x14ac:dyDescent="0.3">
      <c r="B17">
        <v>5</v>
      </c>
      <c r="C17">
        <v>32</v>
      </c>
      <c r="D17">
        <v>0.58947099999999997</v>
      </c>
      <c r="E17">
        <v>0.88313137114726203</v>
      </c>
      <c r="F17">
        <v>0.66837742658532018</v>
      </c>
      <c r="G17">
        <v>1.4270808853996388</v>
      </c>
      <c r="H17">
        <v>0.88194331010182969</v>
      </c>
      <c r="I17">
        <f t="shared" si="3"/>
        <v>32.017364334890495</v>
      </c>
      <c r="J17">
        <f t="shared" si="0"/>
        <v>32.350550273154745</v>
      </c>
      <c r="K17">
        <f t="shared" si="4"/>
        <v>25</v>
      </c>
      <c r="L17">
        <f t="shared" si="1"/>
        <v>0.5449322080017045</v>
      </c>
      <c r="M17">
        <f t="shared" si="5"/>
        <v>1.000542635465328</v>
      </c>
      <c r="N17">
        <f t="shared" si="6"/>
        <v>1.0109546960360858</v>
      </c>
      <c r="O17">
        <f t="shared" si="7"/>
        <v>0.92444277666196395</v>
      </c>
    </row>
    <row r="18" spans="2:15" x14ac:dyDescent="0.3">
      <c r="B18">
        <v>5</v>
      </c>
      <c r="C18">
        <v>32</v>
      </c>
      <c r="D18">
        <v>0.659914</v>
      </c>
      <c r="E18">
        <v>1.3169117498417686</v>
      </c>
      <c r="F18">
        <v>0.99667401154118918</v>
      </c>
      <c r="G18">
        <v>1.538169030515264</v>
      </c>
      <c r="H18">
        <v>0.66211619080902262</v>
      </c>
      <c r="I18">
        <f t="shared" si="3"/>
        <v>33.227588076470148</v>
      </c>
      <c r="J18">
        <f t="shared" si="0"/>
        <v>32.461638418270368</v>
      </c>
      <c r="K18">
        <f t="shared" si="4"/>
        <v>25</v>
      </c>
      <c r="L18">
        <f t="shared" si="1"/>
        <v>0.81259442369531587</v>
      </c>
      <c r="M18">
        <f t="shared" si="5"/>
        <v>1.0383621273896921</v>
      </c>
      <c r="N18">
        <f t="shared" si="6"/>
        <v>1.014426200570949</v>
      </c>
      <c r="O18">
        <f t="shared" si="7"/>
        <v>1.2313641227422298</v>
      </c>
    </row>
    <row r="19" spans="2:15" x14ac:dyDescent="0.3">
      <c r="B19">
        <v>5</v>
      </c>
      <c r="C19">
        <v>33</v>
      </c>
      <c r="D19">
        <v>0.64679600000000004</v>
      </c>
      <c r="E19">
        <v>1.0821307101057944</v>
      </c>
      <c r="F19">
        <v>0.81898544529095951</v>
      </c>
      <c r="G19">
        <v>1.728907529814927</v>
      </c>
      <c r="H19">
        <v>0.78975274068541468</v>
      </c>
      <c r="I19">
        <f t="shared" si="3"/>
        <v>32.78014382638785</v>
      </c>
      <c r="J19">
        <f t="shared" si="0"/>
        <v>32.652376917570031</v>
      </c>
      <c r="K19">
        <f t="shared" si="4"/>
        <v>25</v>
      </c>
      <c r="L19">
        <f t="shared" si="1"/>
        <v>0.66772384774232252</v>
      </c>
      <c r="M19">
        <f t="shared" si="5"/>
        <v>0.99333769170872266</v>
      </c>
      <c r="N19">
        <f t="shared" si="6"/>
        <v>0.98946596719909186</v>
      </c>
      <c r="O19">
        <f t="shared" si="7"/>
        <v>1.032356179911939</v>
      </c>
    </row>
    <row r="20" spans="2:15" x14ac:dyDescent="0.3">
      <c r="B20">
        <v>5</v>
      </c>
      <c r="C20">
        <v>32</v>
      </c>
      <c r="D20">
        <v>0.77046499999999996</v>
      </c>
      <c r="E20">
        <v>1.0393093862949159</v>
      </c>
      <c r="F20">
        <v>0.78657712287510995</v>
      </c>
      <c r="G20">
        <v>1.142594784175603</v>
      </c>
      <c r="H20">
        <v>0.97951615625913868</v>
      </c>
      <c r="I20">
        <f t="shared" si="3"/>
        <v>31.245014002879909</v>
      </c>
      <c r="J20">
        <f t="shared" si="0"/>
        <v>32.066064171930705</v>
      </c>
      <c r="K20">
        <f t="shared" si="4"/>
        <v>25</v>
      </c>
      <c r="L20">
        <f t="shared" si="1"/>
        <v>0.6413011440583799</v>
      </c>
      <c r="M20">
        <f t="shared" si="5"/>
        <v>0.97640668758999716</v>
      </c>
      <c r="N20">
        <f t="shared" si="6"/>
        <v>1.0020645053728345</v>
      </c>
      <c r="O20">
        <f t="shared" si="7"/>
        <v>0.83235597211862955</v>
      </c>
    </row>
    <row r="21" spans="2:15" x14ac:dyDescent="0.3">
      <c r="B21">
        <v>5</v>
      </c>
      <c r="C21">
        <v>32</v>
      </c>
      <c r="D21">
        <v>0.84725200000000001</v>
      </c>
      <c r="E21">
        <v>1.3877126481919302</v>
      </c>
      <c r="F21">
        <v>1.0502580238243615</v>
      </c>
      <c r="G21">
        <v>1.0980064559521741</v>
      </c>
      <c r="H21">
        <v>0.80670842857725122</v>
      </c>
      <c r="I21">
        <f t="shared" si="3"/>
        <v>32.064464313065919</v>
      </c>
      <c r="J21">
        <f t="shared" si="0"/>
        <v>32.021475843707279</v>
      </c>
      <c r="K21">
        <f t="shared" si="4"/>
        <v>25</v>
      </c>
      <c r="L21">
        <f t="shared" si="1"/>
        <v>0.85628179697516749</v>
      </c>
      <c r="M21">
        <f t="shared" si="5"/>
        <v>1.00201450978331</v>
      </c>
      <c r="N21">
        <f t="shared" si="6"/>
        <v>1.0006711201158525</v>
      </c>
      <c r="O21">
        <f t="shared" si="7"/>
        <v>1.0106577464262905</v>
      </c>
    </row>
    <row r="22" spans="2:15" x14ac:dyDescent="0.3">
      <c r="B22">
        <v>5</v>
      </c>
      <c r="C22">
        <v>32</v>
      </c>
      <c r="D22">
        <v>0.63905500000000004</v>
      </c>
      <c r="E22">
        <v>1.3199098505706885</v>
      </c>
      <c r="F22">
        <v>0.99894305430799235</v>
      </c>
      <c r="G22">
        <v>1.6077750343021397</v>
      </c>
      <c r="H22">
        <v>0.63973116109476225</v>
      </c>
      <c r="I22">
        <f t="shared" si="3"/>
        <v>33.409119228828331</v>
      </c>
      <c r="J22">
        <f t="shared" si="0"/>
        <v>32.531244422057242</v>
      </c>
      <c r="K22">
        <f t="shared" si="4"/>
        <v>25</v>
      </c>
      <c r="L22">
        <f t="shared" si="1"/>
        <v>0.81444438815518905</v>
      </c>
      <c r="M22">
        <f t="shared" si="5"/>
        <v>1.0440349759008853</v>
      </c>
      <c r="N22">
        <f t="shared" si="6"/>
        <v>1.0166013881892888</v>
      </c>
      <c r="O22">
        <f t="shared" si="7"/>
        <v>1.2744511632882756</v>
      </c>
    </row>
    <row r="23" spans="2:15" x14ac:dyDescent="0.3">
      <c r="B23">
        <v>5</v>
      </c>
      <c r="C23">
        <v>31</v>
      </c>
      <c r="D23">
        <v>0.862402</v>
      </c>
      <c r="E23">
        <v>1.2976187354856763</v>
      </c>
      <c r="F23">
        <v>0.98207254260045029</v>
      </c>
      <c r="G23">
        <v>1.3629286510955374</v>
      </c>
      <c r="H23">
        <v>0.87814490538186496</v>
      </c>
      <c r="I23">
        <f t="shared" si="3"/>
        <v>31.972204124186213</v>
      </c>
      <c r="J23">
        <f t="shared" si="0"/>
        <v>32.286398038850642</v>
      </c>
      <c r="K23">
        <f t="shared" si="4"/>
        <v>25</v>
      </c>
      <c r="L23">
        <f t="shared" si="1"/>
        <v>0.80068975667118281</v>
      </c>
      <c r="M23">
        <f t="shared" si="5"/>
        <v>1.0313614233608457</v>
      </c>
      <c r="N23">
        <f t="shared" si="6"/>
        <v>1.0414967109306659</v>
      </c>
      <c r="O23">
        <f t="shared" si="7"/>
        <v>0.92844144224060565</v>
      </c>
    </row>
    <row r="24" spans="2:15" x14ac:dyDescent="0.3">
      <c r="B24">
        <v>5</v>
      </c>
      <c r="C24">
        <v>33</v>
      </c>
      <c r="D24">
        <v>0.62985999999999998</v>
      </c>
      <c r="E24">
        <v>0.96179913015136531</v>
      </c>
      <c r="F24">
        <v>0.72791528928188731</v>
      </c>
      <c r="G24">
        <v>1.486703874765007</v>
      </c>
      <c r="H24">
        <v>0.86529299394353687</v>
      </c>
      <c r="I24">
        <f t="shared" si="3"/>
        <v>32.160238905047322</v>
      </c>
      <c r="J24">
        <f t="shared" si="0"/>
        <v>32.410173262520111</v>
      </c>
      <c r="K24">
        <f t="shared" si="4"/>
        <v>25</v>
      </c>
      <c r="L24">
        <f t="shared" si="1"/>
        <v>0.59347379197574235</v>
      </c>
      <c r="M24">
        <f t="shared" si="5"/>
        <v>0.97455269409234313</v>
      </c>
      <c r="N24">
        <f t="shared" si="6"/>
        <v>0.98212646250060942</v>
      </c>
      <c r="O24">
        <f t="shared" si="7"/>
        <v>0.94223127675315521</v>
      </c>
    </row>
    <row r="25" spans="2:15" x14ac:dyDescent="0.3">
      <c r="B25">
        <v>5</v>
      </c>
      <c r="C25">
        <v>32</v>
      </c>
      <c r="D25">
        <v>0.59728000000000003</v>
      </c>
      <c r="E25">
        <v>0.8640626778778504</v>
      </c>
      <c r="F25">
        <v>0.65394572983877941</v>
      </c>
      <c r="G25">
        <v>1.3390050779162495</v>
      </c>
      <c r="H25">
        <v>0.913347962601194</v>
      </c>
      <c r="I25">
        <f t="shared" si="3"/>
        <v>31.772265264910278</v>
      </c>
      <c r="J25">
        <f t="shared" si="0"/>
        <v>32.262474465671353</v>
      </c>
      <c r="K25">
        <f t="shared" si="4"/>
        <v>25</v>
      </c>
      <c r="L25">
        <f t="shared" si="1"/>
        <v>0.53316595728692273</v>
      </c>
      <c r="M25">
        <f t="shared" si="5"/>
        <v>0.99288328952844618</v>
      </c>
      <c r="N25">
        <f t="shared" si="6"/>
        <v>1.0082023270522298</v>
      </c>
      <c r="O25">
        <f t="shared" si="7"/>
        <v>0.89265663890792046</v>
      </c>
    </row>
    <row r="26" spans="2:15" x14ac:dyDescent="0.3">
      <c r="B26">
        <v>5</v>
      </c>
      <c r="C26">
        <v>32</v>
      </c>
      <c r="D26">
        <v>0.68851799999999996</v>
      </c>
      <c r="E26">
        <v>1.0382780655300607</v>
      </c>
      <c r="F26">
        <v>0.78579659175446548</v>
      </c>
      <c r="G26">
        <v>1.7045402311902438</v>
      </c>
      <c r="H26">
        <v>0.87620385125714351</v>
      </c>
      <c r="I26">
        <f t="shared" si="3"/>
        <v>32.323520974904525</v>
      </c>
      <c r="J26">
        <f t="shared" si="0"/>
        <v>32.628009618945349</v>
      </c>
      <c r="K26">
        <f t="shared" si="4"/>
        <v>25</v>
      </c>
      <c r="L26">
        <f t="shared" si="1"/>
        <v>0.64066477225695651</v>
      </c>
      <c r="M26">
        <f t="shared" si="5"/>
        <v>1.0101100304657664</v>
      </c>
      <c r="N26">
        <f t="shared" si="6"/>
        <v>1.0196253005920421</v>
      </c>
      <c r="O26">
        <f t="shared" si="7"/>
        <v>0.93049821828471668</v>
      </c>
    </row>
    <row r="27" spans="2:15" x14ac:dyDescent="0.3">
      <c r="B27">
        <v>5</v>
      </c>
      <c r="C27">
        <v>32</v>
      </c>
      <c r="D27">
        <v>0.92982299999999996</v>
      </c>
      <c r="E27">
        <v>1.4635994937012546</v>
      </c>
      <c r="F27">
        <v>1.1076912168580424</v>
      </c>
      <c r="G27">
        <v>1.7705695718244565</v>
      </c>
      <c r="H27">
        <v>0.83942436831578005</v>
      </c>
      <c r="I27">
        <f t="shared" si="3"/>
        <v>32.573447730245555</v>
      </c>
      <c r="J27">
        <f t="shared" si="0"/>
        <v>32.694038959579558</v>
      </c>
      <c r="K27">
        <f t="shared" si="4"/>
        <v>25</v>
      </c>
      <c r="L27">
        <f t="shared" si="1"/>
        <v>0.90310743088732159</v>
      </c>
      <c r="M27">
        <f t="shared" si="5"/>
        <v>1.0179202415701736</v>
      </c>
      <c r="N27">
        <f t="shared" si="6"/>
        <v>1.0216887174868612</v>
      </c>
      <c r="O27">
        <f t="shared" si="7"/>
        <v>0.97126811327244178</v>
      </c>
    </row>
    <row r="28" spans="2:15" x14ac:dyDescent="0.3">
      <c r="B28">
        <v>5</v>
      </c>
      <c r="C28">
        <v>31</v>
      </c>
      <c r="D28">
        <v>0.56636799999999998</v>
      </c>
      <c r="E28">
        <v>0.96918359756172667</v>
      </c>
      <c r="F28">
        <v>0.73350405159482468</v>
      </c>
      <c r="G28">
        <v>1.5422062989777459</v>
      </c>
      <c r="H28">
        <v>0.77214024758087108</v>
      </c>
      <c r="I28">
        <f t="shared" si="3"/>
        <v>32.681505061073388</v>
      </c>
      <c r="J28">
        <f t="shared" si="0"/>
        <v>32.465675686732851</v>
      </c>
      <c r="K28">
        <f t="shared" si="4"/>
        <v>25</v>
      </c>
      <c r="L28">
        <f t="shared" si="1"/>
        <v>0.59803034410639233</v>
      </c>
      <c r="M28">
        <f t="shared" si="5"/>
        <v>1.0542420987443029</v>
      </c>
      <c r="N28">
        <f t="shared" si="6"/>
        <v>1.0472798608623501</v>
      </c>
      <c r="O28">
        <f t="shared" si="7"/>
        <v>1.055904189690082</v>
      </c>
    </row>
    <row r="29" spans="2:15" x14ac:dyDescent="0.3">
      <c r="B29">
        <v>5</v>
      </c>
      <c r="C29">
        <v>31</v>
      </c>
      <c r="D29">
        <v>0.778999</v>
      </c>
      <c r="E29">
        <v>1.0773521045188423</v>
      </c>
      <c r="F29">
        <v>0.81536886885712256</v>
      </c>
      <c r="G29">
        <v>1.2307339944004483</v>
      </c>
      <c r="H29">
        <v>0.95539458244450626</v>
      </c>
      <c r="I29">
        <f t="shared" si="3"/>
        <v>31.453761082177916</v>
      </c>
      <c r="J29">
        <f t="shared" si="0"/>
        <v>32.154203382155558</v>
      </c>
      <c r="K29">
        <f t="shared" si="4"/>
        <v>25</v>
      </c>
      <c r="L29">
        <f t="shared" si="1"/>
        <v>0.66477523083351064</v>
      </c>
      <c r="M29">
        <f t="shared" si="5"/>
        <v>1.0146374542638037</v>
      </c>
      <c r="N29">
        <f t="shared" si="6"/>
        <v>1.0372323671663084</v>
      </c>
      <c r="O29">
        <f t="shared" si="7"/>
        <v>0.85337109653993215</v>
      </c>
    </row>
    <row r="30" spans="2:15" x14ac:dyDescent="0.3">
      <c r="B30">
        <v>5</v>
      </c>
      <c r="C30">
        <v>34</v>
      </c>
      <c r="D30">
        <v>0.73820200000000002</v>
      </c>
      <c r="E30">
        <v>1.1490611309507153</v>
      </c>
      <c r="F30">
        <v>0.86964017674556338</v>
      </c>
      <c r="G30">
        <v>1.6524975991776625</v>
      </c>
      <c r="H30">
        <v>0.84885912557830323</v>
      </c>
      <c r="I30">
        <f t="shared" si="3"/>
        <v>32.408201971286147</v>
      </c>
      <c r="J30">
        <f t="shared" si="0"/>
        <v>32.575966986932769</v>
      </c>
      <c r="K30">
        <f t="shared" si="4"/>
        <v>25</v>
      </c>
      <c r="L30">
        <f t="shared" si="1"/>
        <v>0.70902296042826995</v>
      </c>
      <c r="M30">
        <f t="shared" si="5"/>
        <v>0.95318241092018074</v>
      </c>
      <c r="N30">
        <f t="shared" si="6"/>
        <v>0.95811667608625795</v>
      </c>
      <c r="O30">
        <f t="shared" si="7"/>
        <v>0.96047282509160081</v>
      </c>
    </row>
    <row r="31" spans="2:15" x14ac:dyDescent="0.3">
      <c r="B31">
        <v>5</v>
      </c>
      <c r="C31">
        <v>32</v>
      </c>
      <c r="D31">
        <v>0.68570200000000003</v>
      </c>
      <c r="E31">
        <v>1.294277173301378</v>
      </c>
      <c r="F31">
        <v>0.97954355902395851</v>
      </c>
      <c r="G31">
        <v>1.2901595004824018</v>
      </c>
      <c r="H31">
        <v>0.70002195786295662</v>
      </c>
      <c r="I31">
        <f t="shared" si="3"/>
        <v>32.790049711167619</v>
      </c>
      <c r="J31">
        <f t="shared" si="0"/>
        <v>32.213628888237508</v>
      </c>
      <c r="K31">
        <f t="shared" si="4"/>
        <v>25</v>
      </c>
      <c r="L31">
        <f t="shared" si="1"/>
        <v>0.79862786087769611</v>
      </c>
      <c r="M31">
        <f t="shared" si="5"/>
        <v>1.0246890534739881</v>
      </c>
      <c r="N31">
        <f t="shared" si="6"/>
        <v>1.0066759027574221</v>
      </c>
      <c r="O31">
        <f t="shared" si="7"/>
        <v>1.1646864977463913</v>
      </c>
    </row>
    <row r="32" spans="2:15" x14ac:dyDescent="0.3">
      <c r="B32">
        <v>5</v>
      </c>
      <c r="C32">
        <v>32</v>
      </c>
      <c r="D32">
        <v>0.67777500000000002</v>
      </c>
      <c r="E32">
        <v>1.0067191118677175</v>
      </c>
      <c r="F32">
        <v>0.76191193209487218</v>
      </c>
      <c r="G32">
        <v>1.5945253411484324</v>
      </c>
      <c r="H32">
        <v>0.88957131585597016</v>
      </c>
      <c r="I32">
        <f t="shared" si="3"/>
        <v>32.146668761868582</v>
      </c>
      <c r="J32">
        <f t="shared" si="0"/>
        <v>32.517994728903538</v>
      </c>
      <c r="K32">
        <f t="shared" si="4"/>
        <v>25</v>
      </c>
      <c r="L32">
        <f t="shared" si="1"/>
        <v>0.62119146300387995</v>
      </c>
      <c r="M32">
        <f t="shared" si="5"/>
        <v>1.0045833988083932</v>
      </c>
      <c r="N32">
        <f t="shared" si="6"/>
        <v>1.0161873352782356</v>
      </c>
      <c r="O32">
        <f t="shared" si="7"/>
        <v>0.91651575080798187</v>
      </c>
    </row>
    <row r="33" spans="2:15" x14ac:dyDescent="0.3">
      <c r="B33">
        <v>5</v>
      </c>
      <c r="C33">
        <v>30</v>
      </c>
      <c r="D33">
        <v>0.85464600000000002</v>
      </c>
      <c r="E33">
        <v>1.3090598682884358</v>
      </c>
      <c r="F33">
        <v>0.99073149771150604</v>
      </c>
      <c r="G33">
        <v>1.3065121718088024</v>
      </c>
      <c r="H33">
        <v>0.86264139373195425</v>
      </c>
      <c r="I33">
        <f t="shared" si="3"/>
        <v>31.993305203149031</v>
      </c>
      <c r="J33">
        <f t="shared" si="0"/>
        <v>32.22998155956391</v>
      </c>
      <c r="K33">
        <f t="shared" si="4"/>
        <v>25</v>
      </c>
      <c r="L33">
        <f t="shared" si="1"/>
        <v>0.80774945578723745</v>
      </c>
      <c r="M33">
        <f t="shared" si="5"/>
        <v>1.0664435067716345</v>
      </c>
      <c r="N33">
        <f t="shared" si="6"/>
        <v>1.0743327186521303</v>
      </c>
      <c r="O33">
        <f t="shared" si="7"/>
        <v>0.94512752155540125</v>
      </c>
    </row>
    <row r="34" spans="2:15" x14ac:dyDescent="0.3">
      <c r="B34">
        <v>5</v>
      </c>
      <c r="C34">
        <v>32</v>
      </c>
      <c r="D34">
        <v>0.76182399999999995</v>
      </c>
      <c r="E34">
        <v>1.0764454744375718</v>
      </c>
      <c r="F34">
        <v>0.81468270697862721</v>
      </c>
      <c r="G34">
        <v>1.4702643929212398</v>
      </c>
      <c r="H34">
        <v>0.93511743096320077</v>
      </c>
      <c r="I34">
        <f t="shared" si="3"/>
        <v>31.794677238105237</v>
      </c>
      <c r="J34">
        <f t="shared" si="0"/>
        <v>32.393733780676342</v>
      </c>
      <c r="K34">
        <f t="shared" si="4"/>
        <v>25</v>
      </c>
      <c r="L34">
        <f t="shared" si="1"/>
        <v>0.66421579885298221</v>
      </c>
      <c r="M34">
        <f t="shared" si="5"/>
        <v>0.99358366369078865</v>
      </c>
      <c r="N34">
        <f t="shared" si="6"/>
        <v>1.0123041806461357</v>
      </c>
      <c r="O34">
        <f t="shared" si="7"/>
        <v>0.87187565481394946</v>
      </c>
    </row>
    <row r="35" spans="2:15" x14ac:dyDescent="0.3">
      <c r="B35">
        <v>5</v>
      </c>
      <c r="C35">
        <v>33</v>
      </c>
      <c r="D35">
        <v>0.66518999999999995</v>
      </c>
      <c r="E35">
        <v>1.026518401247756</v>
      </c>
      <c r="F35">
        <v>0.77689656350577652</v>
      </c>
      <c r="G35">
        <v>1.3636718543316262</v>
      </c>
      <c r="H35">
        <v>0.8562143678410723</v>
      </c>
      <c r="I35">
        <f t="shared" si="3"/>
        <v>32.082600015126268</v>
      </c>
      <c r="J35">
        <f t="shared" ref="J35:J66" si="19">6*B35+(6-B35)*G35+AE$5</f>
        <v>32.287141242086733</v>
      </c>
      <c r="K35">
        <f t="shared" si="4"/>
        <v>25</v>
      </c>
      <c r="L35">
        <f t="shared" ref="L35:L66" si="20">F35*(1-AE$5/B35)</f>
        <v>0.63340852473583154</v>
      </c>
      <c r="M35">
        <f t="shared" si="5"/>
        <v>0.97220000045837174</v>
      </c>
      <c r="N35">
        <f t="shared" si="6"/>
        <v>0.97839821945717376</v>
      </c>
      <c r="O35">
        <f t="shared" si="7"/>
        <v>0.95222195874236171</v>
      </c>
    </row>
    <row r="36" spans="2:15" x14ac:dyDescent="0.3">
      <c r="B36">
        <v>5</v>
      </c>
      <c r="C36">
        <v>32</v>
      </c>
      <c r="D36">
        <v>0.65903400000000001</v>
      </c>
      <c r="E36">
        <v>1.0000970437039818</v>
      </c>
      <c r="F36">
        <v>0.75690017390967668</v>
      </c>
      <c r="G36">
        <v>1.0743521734082466</v>
      </c>
      <c r="H36">
        <v>0.87070134572150948</v>
      </c>
      <c r="I36">
        <f t="shared" si="3"/>
        <v>31.720845444800698</v>
      </c>
      <c r="J36">
        <f t="shared" si="19"/>
        <v>31.997821561163352</v>
      </c>
      <c r="K36">
        <f t="shared" si="4"/>
        <v>25</v>
      </c>
      <c r="L36">
        <f t="shared" si="20"/>
        <v>0.61710534587125632</v>
      </c>
      <c r="M36">
        <f t="shared" si="5"/>
        <v>0.99127642015002182</v>
      </c>
      <c r="N36">
        <f t="shared" si="6"/>
        <v>0.99993192378635476</v>
      </c>
      <c r="O36">
        <f t="shared" si="7"/>
        <v>0.93637861759978436</v>
      </c>
    </row>
    <row r="37" spans="2:15" x14ac:dyDescent="0.3">
      <c r="B37">
        <v>5</v>
      </c>
      <c r="C37">
        <v>32</v>
      </c>
      <c r="D37">
        <v>0.74550700000000003</v>
      </c>
      <c r="E37">
        <v>1.0291695696110055</v>
      </c>
      <c r="F37">
        <v>0.77890303858521015</v>
      </c>
      <c r="G37">
        <v>1.3909710526971923</v>
      </c>
      <c r="H37">
        <v>0.95712426716697596</v>
      </c>
      <c r="I37">
        <f t="shared" si="3"/>
        <v>31.605349716862314</v>
      </c>
      <c r="J37">
        <f t="shared" si="19"/>
        <v>32.314440440452302</v>
      </c>
      <c r="K37">
        <f t="shared" si="4"/>
        <v>25</v>
      </c>
      <c r="L37">
        <f t="shared" si="20"/>
        <v>0.63504441615263507</v>
      </c>
      <c r="M37">
        <f t="shared" si="5"/>
        <v>0.98766717865194731</v>
      </c>
      <c r="N37">
        <f t="shared" si="6"/>
        <v>1.0098262637641344</v>
      </c>
      <c r="O37">
        <f t="shared" si="7"/>
        <v>0.85182891126794924</v>
      </c>
    </row>
    <row r="38" spans="2:15" x14ac:dyDescent="0.3">
      <c r="B38">
        <v>5</v>
      </c>
      <c r="C38">
        <v>32</v>
      </c>
      <c r="D38">
        <v>0.80606599999999995</v>
      </c>
      <c r="E38">
        <v>1.7487645508430529</v>
      </c>
      <c r="F38">
        <v>1.3235117541772954</v>
      </c>
      <c r="G38">
        <v>1.8260504805920292</v>
      </c>
      <c r="H38">
        <v>0.60903576976621299</v>
      </c>
      <c r="I38">
        <f t="shared" si="3"/>
        <v>33.780871631760967</v>
      </c>
      <c r="J38">
        <f t="shared" si="19"/>
        <v>32.749519868347136</v>
      </c>
      <c r="K38">
        <f t="shared" si="4"/>
        <v>25</v>
      </c>
      <c r="L38">
        <f t="shared" si="20"/>
        <v>1.0790672363139369</v>
      </c>
      <c r="M38">
        <f t="shared" si="5"/>
        <v>1.0556522384925302</v>
      </c>
      <c r="N38">
        <f t="shared" si="6"/>
        <v>1.023422495885848</v>
      </c>
      <c r="O38">
        <f t="shared" si="7"/>
        <v>1.3386834779210846</v>
      </c>
    </row>
    <row r="39" spans="2:15" x14ac:dyDescent="0.3">
      <c r="B39">
        <v>5</v>
      </c>
      <c r="C39">
        <v>32</v>
      </c>
      <c r="D39">
        <v>0.62621800000000005</v>
      </c>
      <c r="E39">
        <v>0.99285194699257029</v>
      </c>
      <c r="F39">
        <v>0.75141689106689391</v>
      </c>
      <c r="G39">
        <v>1.5484190281066343</v>
      </c>
      <c r="H39">
        <v>0.8333829162542099</v>
      </c>
      <c r="I39">
        <f t="shared" si="3"/>
        <v>32.381504446835585</v>
      </c>
      <c r="J39">
        <f t="shared" si="19"/>
        <v>32.471888415861741</v>
      </c>
      <c r="K39">
        <f t="shared" si="4"/>
        <v>25</v>
      </c>
      <c r="L39">
        <f t="shared" si="20"/>
        <v>0.61263479179841607</v>
      </c>
      <c r="M39">
        <f t="shared" si="5"/>
        <v>1.011922013963612</v>
      </c>
      <c r="N39">
        <f t="shared" si="6"/>
        <v>1.0147465129956794</v>
      </c>
      <c r="O39">
        <f t="shared" si="7"/>
        <v>0.97830913802927422</v>
      </c>
    </row>
    <row r="40" spans="2:15" x14ac:dyDescent="0.3">
      <c r="B40">
        <v>5</v>
      </c>
      <c r="C40">
        <v>31</v>
      </c>
      <c r="D40">
        <v>0.45373000000000002</v>
      </c>
      <c r="E40">
        <v>1.0915205056722261</v>
      </c>
      <c r="F40">
        <v>0.82609189355210655</v>
      </c>
      <c r="G40">
        <v>1.5192120018945077</v>
      </c>
      <c r="H40">
        <v>0.54924882272964781</v>
      </c>
      <c r="I40">
        <f t="shared" si="3"/>
        <v>33.772967888246271</v>
      </c>
      <c r="J40">
        <f t="shared" si="19"/>
        <v>32.442681389649614</v>
      </c>
      <c r="K40">
        <f t="shared" si="4"/>
        <v>25</v>
      </c>
      <c r="L40">
        <f t="shared" si="20"/>
        <v>0.6735177785185027</v>
      </c>
      <c r="M40">
        <f t="shared" si="5"/>
        <v>1.0894505770402023</v>
      </c>
      <c r="N40">
        <f t="shared" si="6"/>
        <v>1.046538109343536</v>
      </c>
      <c r="O40">
        <f t="shared" si="7"/>
        <v>1.4844021301622168</v>
      </c>
    </row>
    <row r="41" spans="2:15" x14ac:dyDescent="0.3">
      <c r="B41">
        <v>5</v>
      </c>
      <c r="C41">
        <v>34</v>
      </c>
      <c r="D41">
        <v>0.71299900000000005</v>
      </c>
      <c r="E41">
        <v>1.2678185474056773</v>
      </c>
      <c r="F41">
        <v>0.95951896374298851</v>
      </c>
      <c r="G41">
        <v>1.8229124868228652</v>
      </c>
      <c r="H41">
        <v>0.74307963358917006</v>
      </c>
      <c r="I41">
        <f t="shared" si="3"/>
        <v>33.107514318877016</v>
      </c>
      <c r="J41">
        <f t="shared" si="19"/>
        <v>32.74638187457797</v>
      </c>
      <c r="K41">
        <f t="shared" si="4"/>
        <v>25</v>
      </c>
      <c r="L41">
        <f t="shared" si="20"/>
        <v>0.78230168574555836</v>
      </c>
      <c r="M41">
        <f t="shared" si="5"/>
        <v>0.97375042114344168</v>
      </c>
      <c r="N41">
        <f t="shared" si="6"/>
        <v>0.96312887866405794</v>
      </c>
      <c r="O41">
        <f t="shared" si="7"/>
        <v>1.0971988540594844</v>
      </c>
    </row>
    <row r="42" spans="2:15" x14ac:dyDescent="0.3">
      <c r="B42">
        <v>5</v>
      </c>
      <c r="C42">
        <v>32</v>
      </c>
      <c r="D42">
        <v>0.70408899999999996</v>
      </c>
      <c r="E42">
        <v>1.1028692747718898</v>
      </c>
      <c r="F42">
        <v>0.83468094534390314</v>
      </c>
      <c r="G42">
        <v>1.4941409521860438</v>
      </c>
      <c r="H42">
        <v>0.84354267810666628</v>
      </c>
      <c r="I42">
        <f t="shared" si="3"/>
        <v>32.27642756165271</v>
      </c>
      <c r="J42">
        <f t="shared" si="19"/>
        <v>32.417610339941149</v>
      </c>
      <c r="K42">
        <f t="shared" si="4"/>
        <v>25</v>
      </c>
      <c r="L42">
        <f t="shared" si="20"/>
        <v>0.68052048503038576</v>
      </c>
      <c r="M42">
        <f t="shared" si="5"/>
        <v>1.0086383613016472</v>
      </c>
      <c r="N42">
        <f t="shared" si="6"/>
        <v>1.0130503231231609</v>
      </c>
      <c r="O42">
        <f t="shared" si="7"/>
        <v>0.96652622755132633</v>
      </c>
    </row>
    <row r="43" spans="2:15" x14ac:dyDescent="0.3">
      <c r="B43">
        <v>5</v>
      </c>
      <c r="C43">
        <v>32</v>
      </c>
      <c r="D43">
        <v>0.97674099999999997</v>
      </c>
      <c r="E43">
        <v>1.3932692634148665</v>
      </c>
      <c r="F43">
        <v>1.0544634187458513</v>
      </c>
      <c r="G43">
        <v>1.2719311972004155</v>
      </c>
      <c r="H43">
        <v>0.92629197242490202</v>
      </c>
      <c r="I43">
        <f t="shared" si="3"/>
        <v>31.640471335075905</v>
      </c>
      <c r="J43">
        <f t="shared" si="19"/>
        <v>32.195400584955522</v>
      </c>
      <c r="K43">
        <f t="shared" si="4"/>
        <v>25</v>
      </c>
      <c r="L43">
        <f t="shared" si="20"/>
        <v>0.85971048120197391</v>
      </c>
      <c r="M43">
        <f t="shared" si="5"/>
        <v>0.98876472922112202</v>
      </c>
      <c r="N43">
        <f t="shared" si="6"/>
        <v>1.00610626827986</v>
      </c>
      <c r="O43">
        <f t="shared" si="7"/>
        <v>0.88018264944542512</v>
      </c>
    </row>
    <row r="44" spans="2:15" x14ac:dyDescent="0.3">
      <c r="B44">
        <v>5</v>
      </c>
      <c r="C44">
        <v>31</v>
      </c>
      <c r="D44">
        <v>0.66588800000000004</v>
      </c>
      <c r="E44">
        <v>1.0687313914655705</v>
      </c>
      <c r="F44">
        <v>0.80884448279846521</v>
      </c>
      <c r="G44">
        <v>1.1881839767435993</v>
      </c>
      <c r="H44">
        <v>0.82325838175484622</v>
      </c>
      <c r="I44">
        <f t="shared" si="3"/>
        <v>32.071892067969365</v>
      </c>
      <c r="J44">
        <f t="shared" si="19"/>
        <v>32.111653364498707</v>
      </c>
      <c r="K44">
        <f t="shared" si="4"/>
        <v>25</v>
      </c>
      <c r="L44">
        <f t="shared" si="20"/>
        <v>0.65945585893466652</v>
      </c>
      <c r="M44">
        <f t="shared" si="5"/>
        <v>1.0345771634828826</v>
      </c>
      <c r="N44">
        <f t="shared" si="6"/>
        <v>1.0358597859515712</v>
      </c>
      <c r="O44">
        <f t="shared" si="7"/>
        <v>0.99034050611313984</v>
      </c>
    </row>
    <row r="45" spans="2:15" x14ac:dyDescent="0.3">
      <c r="B45">
        <v>5</v>
      </c>
      <c r="C45">
        <v>33</v>
      </c>
      <c r="D45">
        <v>1.1034139999999999</v>
      </c>
      <c r="E45">
        <v>1.5277294566858588</v>
      </c>
      <c r="F45">
        <v>1.1562264869515266</v>
      </c>
      <c r="G45">
        <v>1.1399208753925227</v>
      </c>
      <c r="H45">
        <v>0.95432340674812721</v>
      </c>
      <c r="I45">
        <f t="shared" si="3"/>
        <v>31.368303841651887</v>
      </c>
      <c r="J45">
        <f t="shared" si="19"/>
        <v>32.063390263147625</v>
      </c>
      <c r="K45">
        <f t="shared" si="4"/>
        <v>25</v>
      </c>
      <c r="L45">
        <f t="shared" si="20"/>
        <v>0.94267853374925414</v>
      </c>
      <c r="M45">
        <f t="shared" si="5"/>
        <v>0.950554661868239</v>
      </c>
      <c r="N45">
        <f t="shared" si="6"/>
        <v>0.97161788676204919</v>
      </c>
      <c r="O45">
        <f t="shared" si="7"/>
        <v>0.85432895880354454</v>
      </c>
    </row>
    <row r="46" spans="2:15" x14ac:dyDescent="0.3">
      <c r="B46">
        <v>5</v>
      </c>
      <c r="C46">
        <v>33</v>
      </c>
      <c r="D46">
        <v>0.80772200000000005</v>
      </c>
      <c r="E46">
        <v>1.1223028688069752</v>
      </c>
      <c r="F46">
        <v>0.84938880874320744</v>
      </c>
      <c r="G46">
        <v>1.2682128270440649</v>
      </c>
      <c r="H46">
        <v>0.95094495204750884</v>
      </c>
      <c r="I46">
        <f t="shared" si="3"/>
        <v>31.51348806680652</v>
      </c>
      <c r="J46">
        <f t="shared" si="19"/>
        <v>32.191682214799172</v>
      </c>
      <c r="K46">
        <f t="shared" si="4"/>
        <v>25</v>
      </c>
      <c r="L46">
        <f t="shared" si="20"/>
        <v>0.69251189610798181</v>
      </c>
      <c r="M46">
        <f t="shared" si="5"/>
        <v>0.95495418384262187</v>
      </c>
      <c r="N46">
        <f t="shared" si="6"/>
        <v>0.97550552166058102</v>
      </c>
      <c r="O46">
        <f t="shared" si="7"/>
        <v>0.85736416255590631</v>
      </c>
    </row>
    <row r="47" spans="2:15" x14ac:dyDescent="0.3">
      <c r="B47">
        <v>5</v>
      </c>
      <c r="C47">
        <v>32</v>
      </c>
      <c r="D47">
        <v>0.59227399999999997</v>
      </c>
      <c r="E47">
        <v>1.0381706408805471</v>
      </c>
      <c r="F47">
        <v>0.7857152899083989</v>
      </c>
      <c r="G47">
        <v>1.3735362906941564</v>
      </c>
      <c r="H47">
        <v>0.75380230931874714</v>
      </c>
      <c r="I47">
        <f t="shared" si="3"/>
        <v>32.604524744100416</v>
      </c>
      <c r="J47">
        <f t="shared" si="19"/>
        <v>32.29700567844926</v>
      </c>
      <c r="K47">
        <f t="shared" si="4"/>
        <v>25</v>
      </c>
      <c r="L47">
        <f t="shared" si="20"/>
        <v>0.640598486364092</v>
      </c>
      <c r="M47">
        <f t="shared" si="5"/>
        <v>1.018891398253138</v>
      </c>
      <c r="N47">
        <f t="shared" si="6"/>
        <v>1.0092814274515394</v>
      </c>
      <c r="O47">
        <f t="shared" si="7"/>
        <v>1.0815914363353651</v>
      </c>
    </row>
    <row r="48" spans="2:15" x14ac:dyDescent="0.3">
      <c r="B48">
        <v>5</v>
      </c>
      <c r="C48">
        <v>32</v>
      </c>
      <c r="D48">
        <v>0.63391699999999995</v>
      </c>
      <c r="E48">
        <v>1.0458304631946183</v>
      </c>
      <c r="F48">
        <v>0.79151244817232591</v>
      </c>
      <c r="G48">
        <v>1.3985755094954759</v>
      </c>
      <c r="H48">
        <v>0.80089327901762231</v>
      </c>
      <c r="I48">
        <f t="shared" si="3"/>
        <v>32.394109114407364</v>
      </c>
      <c r="J48">
        <f t="shared" si="19"/>
        <v>32.322044897250578</v>
      </c>
      <c r="K48">
        <f t="shared" si="4"/>
        <v>25</v>
      </c>
      <c r="L48">
        <f t="shared" si="20"/>
        <v>0.64532494498947746</v>
      </c>
      <c r="M48">
        <f t="shared" si="5"/>
        <v>1.0123159098252301</v>
      </c>
      <c r="N48">
        <f t="shared" si="6"/>
        <v>1.0100639030390806</v>
      </c>
      <c r="O48">
        <f t="shared" si="7"/>
        <v>1.0179959600223334</v>
      </c>
    </row>
    <row r="49" spans="2:15" x14ac:dyDescent="0.3">
      <c r="B49">
        <v>5</v>
      </c>
      <c r="C49">
        <v>31</v>
      </c>
      <c r="D49">
        <v>0.62351999999999996</v>
      </c>
      <c r="E49">
        <v>0.95033550681626378</v>
      </c>
      <c r="F49">
        <v>0.71923931273481378</v>
      </c>
      <c r="G49">
        <v>1.4971755120274333</v>
      </c>
      <c r="H49">
        <v>0.86691590540170338</v>
      </c>
      <c r="I49">
        <f t="shared" si="3"/>
        <v>32.162595985018918</v>
      </c>
      <c r="J49">
        <f t="shared" si="19"/>
        <v>32.420644899782538</v>
      </c>
      <c r="K49">
        <f t="shared" si="4"/>
        <v>25</v>
      </c>
      <c r="L49">
        <f t="shared" si="20"/>
        <v>0.58640021517868957</v>
      </c>
      <c r="M49">
        <f t="shared" si="5"/>
        <v>1.0375030962909328</v>
      </c>
      <c r="N49">
        <f t="shared" si="6"/>
        <v>1.0458272548316947</v>
      </c>
      <c r="O49">
        <f t="shared" si="7"/>
        <v>0.94046737102047984</v>
      </c>
    </row>
    <row r="50" spans="2:15" x14ac:dyDescent="0.3">
      <c r="B50">
        <v>5</v>
      </c>
      <c r="C50">
        <v>33</v>
      </c>
      <c r="D50">
        <v>1.0002169999999999</v>
      </c>
      <c r="E50">
        <v>1.3791372396031316</v>
      </c>
      <c r="F50">
        <v>1.0437679253953438</v>
      </c>
      <c r="G50">
        <v>1.074355647020266</v>
      </c>
      <c r="H50">
        <v>0.95827527907714904</v>
      </c>
      <c r="I50">
        <f t="shared" si="3"/>
        <v>31.282979251634519</v>
      </c>
      <c r="J50">
        <f t="shared" si="19"/>
        <v>31.997825034775371</v>
      </c>
      <c r="K50">
        <f t="shared" si="4"/>
        <v>25</v>
      </c>
      <c r="L50">
        <f t="shared" si="20"/>
        <v>0.85099037999069282</v>
      </c>
      <c r="M50">
        <f t="shared" si="5"/>
        <v>0.94796906823134908</v>
      </c>
      <c r="N50">
        <f t="shared" si="6"/>
        <v>0.96963106165985968</v>
      </c>
      <c r="O50">
        <f t="shared" si="7"/>
        <v>0.8508057551418271</v>
      </c>
    </row>
    <row r="51" spans="2:15" x14ac:dyDescent="0.3">
      <c r="B51">
        <v>5</v>
      </c>
      <c r="C51">
        <v>34</v>
      </c>
      <c r="D51">
        <v>0.53285499999999997</v>
      </c>
      <c r="E51">
        <v>1.0507773673392189</v>
      </c>
      <c r="F51">
        <v>0.79525639745298293</v>
      </c>
      <c r="G51">
        <v>1.5230059140536394</v>
      </c>
      <c r="H51">
        <v>0.67004176477750799</v>
      </c>
      <c r="I51">
        <f t="shared" si="3"/>
        <v>33.1727970901661</v>
      </c>
      <c r="J51">
        <f t="shared" si="19"/>
        <v>32.446475301808746</v>
      </c>
      <c r="K51">
        <f t="shared" si="4"/>
        <v>25</v>
      </c>
      <c r="L51">
        <f t="shared" si="20"/>
        <v>0.64837740976013558</v>
      </c>
      <c r="M51">
        <f t="shared" si="5"/>
        <v>0.9756705026519441</v>
      </c>
      <c r="N51">
        <f t="shared" si="6"/>
        <v>0.95430809711202191</v>
      </c>
      <c r="O51">
        <f t="shared" si="7"/>
        <v>1.2167989598673854</v>
      </c>
    </row>
    <row r="52" spans="2:15" x14ac:dyDescent="0.3">
      <c r="B52">
        <v>5</v>
      </c>
      <c r="C52">
        <v>31</v>
      </c>
      <c r="D52">
        <v>0.73649600000000004</v>
      </c>
      <c r="E52">
        <v>1.0573103288297687</v>
      </c>
      <c r="F52">
        <v>0.80020071732621123</v>
      </c>
      <c r="G52">
        <v>1.3986186721843674</v>
      </c>
      <c r="H52">
        <v>0.92038907745662368</v>
      </c>
      <c r="I52">
        <f t="shared" si="3"/>
        <v>31.796673284901246</v>
      </c>
      <c r="J52">
        <f t="shared" si="19"/>
        <v>32.322088059939475</v>
      </c>
      <c r="K52">
        <f t="shared" si="4"/>
        <v>25</v>
      </c>
      <c r="L52">
        <f t="shared" si="20"/>
        <v>0.65240854402412474</v>
      </c>
      <c r="M52">
        <f t="shared" si="5"/>
        <v>1.0256991382226208</v>
      </c>
      <c r="N52">
        <f t="shared" si="6"/>
        <v>1.0426480019335314</v>
      </c>
      <c r="O52">
        <f t="shared" si="7"/>
        <v>0.88582768137793644</v>
      </c>
    </row>
    <row r="53" spans="2:15" x14ac:dyDescent="0.3">
      <c r="B53">
        <v>5</v>
      </c>
      <c r="C53">
        <v>33</v>
      </c>
      <c r="D53">
        <v>0.72747399999999995</v>
      </c>
      <c r="E53">
        <v>1.013681211069501</v>
      </c>
      <c r="F53">
        <v>0.76718103485822986</v>
      </c>
      <c r="G53">
        <v>1.3272337021708804</v>
      </c>
      <c r="H53">
        <v>0.9482429399919049</v>
      </c>
      <c r="I53">
        <f t="shared" si="3"/>
        <v>31.586019002211355</v>
      </c>
      <c r="J53">
        <f t="shared" si="19"/>
        <v>32.250703089925985</v>
      </c>
      <c r="K53">
        <f t="shared" si="4"/>
        <v>25</v>
      </c>
      <c r="L53">
        <f t="shared" si="20"/>
        <v>0.62548739474665838</v>
      </c>
      <c r="M53">
        <f t="shared" si="5"/>
        <v>0.95715209097610165</v>
      </c>
      <c r="N53">
        <f t="shared" si="6"/>
        <v>0.97729403302806017</v>
      </c>
      <c r="O53">
        <f t="shared" si="7"/>
        <v>0.85980721612959143</v>
      </c>
    </row>
    <row r="54" spans="2:15" x14ac:dyDescent="0.3">
      <c r="B54">
        <v>5</v>
      </c>
      <c r="C54">
        <v>31</v>
      </c>
      <c r="D54">
        <v>0.74812299999999998</v>
      </c>
      <c r="E54">
        <v>1.3120226760122129</v>
      </c>
      <c r="F54">
        <v>0.99297382978868365</v>
      </c>
      <c r="G54">
        <v>1.6221994040111001</v>
      </c>
      <c r="H54">
        <v>0.75341663350705756</v>
      </c>
      <c r="I54">
        <f t="shared" si="3"/>
        <v>32.855116236475808</v>
      </c>
      <c r="J54">
        <f t="shared" si="19"/>
        <v>32.545668791766204</v>
      </c>
      <c r="K54">
        <f t="shared" si="4"/>
        <v>25</v>
      </c>
      <c r="L54">
        <f t="shared" si="20"/>
        <v>0.80957764285832412</v>
      </c>
      <c r="M54">
        <f t="shared" si="5"/>
        <v>1.0598424592411551</v>
      </c>
      <c r="N54">
        <f t="shared" si="6"/>
        <v>1.0498602836053614</v>
      </c>
      <c r="O54">
        <f t="shared" si="7"/>
        <v>1.0821451056287859</v>
      </c>
    </row>
    <row r="55" spans="2:15" x14ac:dyDescent="0.3">
      <c r="B55">
        <v>5</v>
      </c>
      <c r="C55">
        <v>32</v>
      </c>
      <c r="D55">
        <v>0.75009899999999996</v>
      </c>
      <c r="E55">
        <v>1.0332618714834263</v>
      </c>
      <c r="F55">
        <v>0.78200020202392451</v>
      </c>
      <c r="G55">
        <v>1.0530734768965171</v>
      </c>
      <c r="H55">
        <v>0.95920563454924967</v>
      </c>
      <c r="I55">
        <f t="shared" si="3"/>
        <v>31.257045304150271</v>
      </c>
      <c r="J55">
        <f t="shared" si="19"/>
        <v>31.976542864651623</v>
      </c>
      <c r="K55">
        <f t="shared" si="4"/>
        <v>25</v>
      </c>
      <c r="L55">
        <f t="shared" si="20"/>
        <v>0.63756955246644409</v>
      </c>
      <c r="M55">
        <f t="shared" si="5"/>
        <v>0.97678266575469597</v>
      </c>
      <c r="N55">
        <f t="shared" si="6"/>
        <v>0.99926696452036323</v>
      </c>
      <c r="O55">
        <f t="shared" si="7"/>
        <v>0.84998053919075234</v>
      </c>
    </row>
    <row r="56" spans="2:15" x14ac:dyDescent="0.3">
      <c r="B56">
        <v>5</v>
      </c>
      <c r="C56">
        <v>33</v>
      </c>
      <c r="D56">
        <v>0.64116600000000001</v>
      </c>
      <c r="E56">
        <v>1.2151505118788759</v>
      </c>
      <c r="F56">
        <v>0.91965838671130928</v>
      </c>
      <c r="G56">
        <v>1.3049648594681797</v>
      </c>
      <c r="H56">
        <v>0.69717844067382917</v>
      </c>
      <c r="I56">
        <f t="shared" si="3"/>
        <v>32.819072656099031</v>
      </c>
      <c r="J56">
        <f t="shared" si="19"/>
        <v>32.228434247223284</v>
      </c>
      <c r="K56">
        <f t="shared" si="4"/>
        <v>25</v>
      </c>
      <c r="L56">
        <f t="shared" si="20"/>
        <v>0.74980311324728111</v>
      </c>
      <c r="M56">
        <f t="shared" si="5"/>
        <v>0.99451735321512214</v>
      </c>
      <c r="N56">
        <f t="shared" si="6"/>
        <v>0.97661921961282683</v>
      </c>
      <c r="O56">
        <f t="shared" si="7"/>
        <v>1.1694367967847346</v>
      </c>
    </row>
    <row r="57" spans="2:15" x14ac:dyDescent="0.3">
      <c r="B57">
        <v>6</v>
      </c>
      <c r="C57">
        <v>37</v>
      </c>
      <c r="D57">
        <v>0.835484</v>
      </c>
      <c r="E57">
        <v>1.3019357708096957</v>
      </c>
      <c r="F57">
        <v>1.0766922156459433</v>
      </c>
      <c r="G57">
        <v>1.6978196292871868</v>
      </c>
      <c r="H57">
        <v>0.77597291766316479</v>
      </c>
      <c r="I57">
        <f t="shared" si="3"/>
        <v>37.344162494021013</v>
      </c>
      <c r="J57">
        <f t="shared" si="19"/>
        <v>36.923469387755105</v>
      </c>
      <c r="K57">
        <f t="shared" si="4"/>
        <v>36</v>
      </c>
      <c r="L57">
        <f t="shared" si="20"/>
        <v>0.91097683211540215</v>
      </c>
      <c r="M57">
        <f t="shared" si="5"/>
        <v>1.009301689027595</v>
      </c>
      <c r="N57">
        <f t="shared" si="6"/>
        <v>0.99793160507446232</v>
      </c>
      <c r="O57">
        <f t="shared" si="7"/>
        <v>1.0903582020905274</v>
      </c>
    </row>
    <row r="58" spans="2:15" x14ac:dyDescent="0.3">
      <c r="B58">
        <v>6</v>
      </c>
      <c r="C58">
        <v>37</v>
      </c>
      <c r="D58">
        <v>0.64829700000000001</v>
      </c>
      <c r="E58">
        <v>1.0299658034700558</v>
      </c>
      <c r="F58">
        <v>0.8517748631240466</v>
      </c>
      <c r="G58">
        <v>1.1713496584510565</v>
      </c>
      <c r="H58">
        <v>0.76111309228150648</v>
      </c>
      <c r="I58">
        <f t="shared" si="3"/>
        <v>37.433321446310963</v>
      </c>
      <c r="J58">
        <f t="shared" si="19"/>
        <v>36.923469387755105</v>
      </c>
      <c r="K58">
        <f t="shared" si="4"/>
        <v>36</v>
      </c>
      <c r="L58">
        <f t="shared" si="20"/>
        <v>0.72067686123165464</v>
      </c>
      <c r="M58">
        <f t="shared" si="5"/>
        <v>1.0117113904408368</v>
      </c>
      <c r="N58">
        <f t="shared" si="6"/>
        <v>0.99793160507446232</v>
      </c>
      <c r="O58">
        <f t="shared" si="7"/>
        <v>1.1116461455654656</v>
      </c>
    </row>
    <row r="59" spans="2:15" x14ac:dyDescent="0.3">
      <c r="B59">
        <v>6</v>
      </c>
      <c r="C59">
        <v>37</v>
      </c>
      <c r="D59">
        <v>0.96817399999999998</v>
      </c>
      <c r="E59">
        <v>1.309756609857097</v>
      </c>
      <c r="F59">
        <v>1.0831599974758563</v>
      </c>
      <c r="G59">
        <v>1.1082579086477753</v>
      </c>
      <c r="H59">
        <v>0.89384209374070855</v>
      </c>
      <c r="I59">
        <f t="shared" si="3"/>
        <v>36.636947437555747</v>
      </c>
      <c r="J59">
        <f t="shared" si="19"/>
        <v>36.923469387755105</v>
      </c>
      <c r="K59">
        <f t="shared" si="4"/>
        <v>36</v>
      </c>
      <c r="L59">
        <f t="shared" si="20"/>
        <v>0.91644914752421458</v>
      </c>
      <c r="M59">
        <f t="shared" si="5"/>
        <v>0.99018776858258772</v>
      </c>
      <c r="N59">
        <f t="shared" si="6"/>
        <v>0.99793160507446232</v>
      </c>
      <c r="O59">
        <f t="shared" si="7"/>
        <v>0.94657483832886924</v>
      </c>
    </row>
    <row r="60" spans="2:15" x14ac:dyDescent="0.3">
      <c r="B60">
        <v>6</v>
      </c>
      <c r="C60">
        <v>36</v>
      </c>
      <c r="D60">
        <v>0.96258200000000005</v>
      </c>
      <c r="E60">
        <v>1.480692660759561</v>
      </c>
      <c r="F60">
        <v>1.2245229736735843</v>
      </c>
      <c r="G60">
        <v>1.3166223446706387</v>
      </c>
      <c r="H60">
        <v>0.7860873341659258</v>
      </c>
      <c r="I60">
        <f t="shared" si="3"/>
        <v>37.283475995004444</v>
      </c>
      <c r="J60">
        <f t="shared" si="19"/>
        <v>36.923469387755105</v>
      </c>
      <c r="K60">
        <f t="shared" si="4"/>
        <v>36</v>
      </c>
      <c r="L60">
        <f t="shared" si="20"/>
        <v>1.0360547268751834</v>
      </c>
      <c r="M60">
        <f t="shared" si="5"/>
        <v>1.0356521109723458</v>
      </c>
      <c r="N60">
        <f t="shared" si="6"/>
        <v>1.0256519274376419</v>
      </c>
      <c r="O60">
        <f t="shared" si="7"/>
        <v>1.0763287978324791</v>
      </c>
    </row>
    <row r="61" spans="2:15" x14ac:dyDescent="0.3">
      <c r="B61">
        <v>6</v>
      </c>
      <c r="C61">
        <v>38</v>
      </c>
      <c r="D61">
        <v>0.960727</v>
      </c>
      <c r="E61">
        <v>1.4775993432754742</v>
      </c>
      <c r="F61">
        <v>1.2219648207060489</v>
      </c>
      <c r="G61">
        <v>1.2347192261191275</v>
      </c>
      <c r="H61">
        <v>0.78621494147834281</v>
      </c>
      <c r="I61">
        <f t="shared" si="3"/>
        <v>37.282710351129943</v>
      </c>
      <c r="J61">
        <f t="shared" si="19"/>
        <v>36.923469387755105</v>
      </c>
      <c r="K61">
        <f t="shared" si="4"/>
        <v>36</v>
      </c>
      <c r="L61">
        <f t="shared" si="20"/>
        <v>1.0338903032334337</v>
      </c>
      <c r="M61">
        <f t="shared" si="5"/>
        <v>0.98112395660868268</v>
      </c>
      <c r="N61">
        <f t="shared" si="6"/>
        <v>0.97167024704618699</v>
      </c>
      <c r="O61">
        <f t="shared" si="7"/>
        <v>1.0761541033336564</v>
      </c>
    </row>
    <row r="62" spans="2:15" x14ac:dyDescent="0.3">
      <c r="B62">
        <v>6</v>
      </c>
      <c r="C62">
        <v>37</v>
      </c>
      <c r="D62">
        <v>0.93030800000000002</v>
      </c>
      <c r="E62">
        <v>1.3259938928764363</v>
      </c>
      <c r="F62">
        <v>1.0965881224434115</v>
      </c>
      <c r="G62">
        <v>1.3557485150030262</v>
      </c>
      <c r="H62">
        <v>0.84836592788101051</v>
      </c>
      <c r="I62">
        <f t="shared" si="3"/>
        <v>36.909804432713941</v>
      </c>
      <c r="J62">
        <f t="shared" si="19"/>
        <v>36.923469387755105</v>
      </c>
      <c r="K62">
        <f t="shared" si="4"/>
        <v>36</v>
      </c>
      <c r="L62">
        <f t="shared" si="20"/>
        <v>0.92781052876802195</v>
      </c>
      <c r="M62">
        <f t="shared" si="5"/>
        <v>0.99756228196524166</v>
      </c>
      <c r="N62">
        <f t="shared" si="6"/>
        <v>0.99793160507446232</v>
      </c>
      <c r="O62">
        <f t="shared" si="7"/>
        <v>0.99731543614375229</v>
      </c>
    </row>
    <row r="63" spans="2:15" x14ac:dyDescent="0.3">
      <c r="B63">
        <v>6</v>
      </c>
      <c r="C63">
        <v>38</v>
      </c>
      <c r="D63">
        <v>0.88446199999999997</v>
      </c>
      <c r="E63">
        <v>1.1897482609425942</v>
      </c>
      <c r="F63">
        <v>0.98391389180321764</v>
      </c>
      <c r="G63">
        <v>1.3444784331089579</v>
      </c>
      <c r="H63">
        <v>0.89892215911196016</v>
      </c>
      <c r="I63">
        <f t="shared" si="3"/>
        <v>36.606467045328237</v>
      </c>
      <c r="J63">
        <f t="shared" si="19"/>
        <v>36.923469387755105</v>
      </c>
      <c r="K63">
        <f t="shared" si="4"/>
        <v>36</v>
      </c>
      <c r="L63">
        <f t="shared" si="20"/>
        <v>0.83247816525867424</v>
      </c>
      <c r="M63">
        <f t="shared" si="5"/>
        <v>0.96332808014021676</v>
      </c>
      <c r="N63">
        <f t="shared" si="6"/>
        <v>0.97167024704618699</v>
      </c>
      <c r="O63">
        <f t="shared" si="7"/>
        <v>0.94122547408331192</v>
      </c>
    </row>
    <row r="64" spans="2:15" x14ac:dyDescent="0.3">
      <c r="B64">
        <v>6</v>
      </c>
      <c r="C64">
        <v>37</v>
      </c>
      <c r="D64">
        <v>0.83943699999999999</v>
      </c>
      <c r="E64">
        <v>1.1329785380268369</v>
      </c>
      <c r="F64">
        <v>0.9369657088603992</v>
      </c>
      <c r="G64">
        <v>1.2206294995396973</v>
      </c>
      <c r="H64">
        <v>0.89591005525803047</v>
      </c>
      <c r="I64">
        <f t="shared" si="3"/>
        <v>36.624539668451817</v>
      </c>
      <c r="J64">
        <f t="shared" si="19"/>
        <v>36.923469387755105</v>
      </c>
      <c r="K64">
        <f t="shared" si="4"/>
        <v>36</v>
      </c>
      <c r="L64">
        <f t="shared" si="20"/>
        <v>0.79275585060892573</v>
      </c>
      <c r="M64">
        <f t="shared" si="5"/>
        <v>0.98985242347167068</v>
      </c>
      <c r="N64">
        <f t="shared" si="6"/>
        <v>0.99793160507446232</v>
      </c>
      <c r="O64">
        <f t="shared" si="7"/>
        <v>0.94438993111922132</v>
      </c>
    </row>
    <row r="65" spans="2:15" x14ac:dyDescent="0.3">
      <c r="B65">
        <v>6</v>
      </c>
      <c r="C65">
        <v>36</v>
      </c>
      <c r="D65">
        <v>0.97905799999999998</v>
      </c>
      <c r="E65">
        <v>1.2001973323584583</v>
      </c>
      <c r="F65">
        <v>0.99255520430605515</v>
      </c>
      <c r="G65">
        <v>1.3503780746590994</v>
      </c>
      <c r="H65">
        <v>0.98640155807203511</v>
      </c>
      <c r="I65">
        <f t="shared" si="3"/>
        <v>36.081590651567787</v>
      </c>
      <c r="J65">
        <f t="shared" si="19"/>
        <v>36.923469387755105</v>
      </c>
      <c r="K65">
        <f t="shared" si="4"/>
        <v>36</v>
      </c>
      <c r="L65">
        <f t="shared" si="20"/>
        <v>0.83978947983377916</v>
      </c>
      <c r="M65">
        <f t="shared" si="5"/>
        <v>1.0022664069879941</v>
      </c>
      <c r="N65">
        <f t="shared" si="6"/>
        <v>1.0256519274376419</v>
      </c>
      <c r="O65">
        <f t="shared" si="7"/>
        <v>0.85775253338799051</v>
      </c>
    </row>
    <row r="66" spans="2:15" x14ac:dyDescent="0.3">
      <c r="B66">
        <v>6</v>
      </c>
      <c r="C66">
        <v>38</v>
      </c>
      <c r="D66">
        <v>0.91804399999999997</v>
      </c>
      <c r="E66">
        <v>1.3745967936387684</v>
      </c>
      <c r="F66">
        <v>1.1367823978307987</v>
      </c>
      <c r="G66">
        <v>1.2726159851394945</v>
      </c>
      <c r="H66">
        <v>0.80758111820855594</v>
      </c>
      <c r="I66">
        <f t="shared" si="3"/>
        <v>37.154513290748667</v>
      </c>
      <c r="J66">
        <f t="shared" si="19"/>
        <v>36.923469387755105</v>
      </c>
      <c r="K66">
        <f t="shared" si="4"/>
        <v>36</v>
      </c>
      <c r="L66">
        <f t="shared" si="20"/>
        <v>0.96181844034153396</v>
      </c>
      <c r="M66">
        <f t="shared" si="5"/>
        <v>0.97775034975654385</v>
      </c>
      <c r="N66">
        <f t="shared" si="6"/>
        <v>0.97167024704618699</v>
      </c>
      <c r="O66">
        <f t="shared" si="7"/>
        <v>1.0476822901097704</v>
      </c>
    </row>
    <row r="67" spans="2:15" x14ac:dyDescent="0.3">
      <c r="B67">
        <v>6</v>
      </c>
      <c r="C67">
        <v>39</v>
      </c>
      <c r="D67">
        <v>1.156749</v>
      </c>
      <c r="E67">
        <v>1.9057492150175981</v>
      </c>
      <c r="F67">
        <v>1.5760419144998994</v>
      </c>
      <c r="G67">
        <v>1.9377338078642909</v>
      </c>
      <c r="H67">
        <v>0.73395827189472496</v>
      </c>
      <c r="I67">
        <f t="shared" si="3"/>
        <v>37.596250368631651</v>
      </c>
      <c r="J67">
        <f t="shared" ref="J67:J98" si="21">6*B67+(6-B67)*G67+AE$5</f>
        <v>36.923469387755105</v>
      </c>
      <c r="K67">
        <f t="shared" si="4"/>
        <v>36</v>
      </c>
      <c r="L67">
        <f t="shared" ref="L67:L98" si="22">F67*(1-AE$5/B67)</f>
        <v>1.3334708375232984</v>
      </c>
      <c r="M67">
        <f t="shared" si="5"/>
        <v>0.96400641970850387</v>
      </c>
      <c r="N67">
        <f t="shared" si="6"/>
        <v>0.94675562532705393</v>
      </c>
      <c r="O67">
        <f t="shared" si="7"/>
        <v>1.1527745755762904</v>
      </c>
    </row>
    <row r="68" spans="2:15" x14ac:dyDescent="0.3">
      <c r="B68">
        <v>6</v>
      </c>
      <c r="C68">
        <v>36</v>
      </c>
      <c r="D68">
        <v>0.95423899999999995</v>
      </c>
      <c r="E68">
        <v>1.280753454766747</v>
      </c>
      <c r="F68">
        <v>1.0591745812862923</v>
      </c>
      <c r="G68">
        <v>1.0675005028487208</v>
      </c>
      <c r="H68">
        <v>0.90092702077606934</v>
      </c>
      <c r="I68">
        <f t="shared" ref="I68:I131" si="23">6*B68+(6-B68)*G68+(1-H68)*B68</f>
        <v>36.594437875343587</v>
      </c>
      <c r="J68">
        <f t="shared" si="21"/>
        <v>36.923469387755105</v>
      </c>
      <c r="K68">
        <f t="shared" ref="K68:K131" si="24">B68^2</f>
        <v>36</v>
      </c>
      <c r="L68">
        <f t="shared" si="22"/>
        <v>0.89615536426858855</v>
      </c>
      <c r="M68">
        <f t="shared" ref="M68:M131" si="25">I68/C68</f>
        <v>1.0165121632039886</v>
      </c>
      <c r="N68">
        <f t="shared" ref="N68:N131" si="26">J68/C68</f>
        <v>1.0256519274376419</v>
      </c>
      <c r="O68">
        <f t="shared" ref="O68:O131" si="27">L68/D68</f>
        <v>0.93913093498441025</v>
      </c>
    </row>
    <row r="69" spans="2:15" x14ac:dyDescent="0.3">
      <c r="B69">
        <v>6</v>
      </c>
      <c r="C69">
        <v>38</v>
      </c>
      <c r="D69">
        <v>0.85480100000000003</v>
      </c>
      <c r="E69">
        <v>1.4741008389813377</v>
      </c>
      <c r="F69">
        <v>1.2190715809438768</v>
      </c>
      <c r="G69">
        <v>1.6204525734827477</v>
      </c>
      <c r="H69">
        <v>0.70119016254825894</v>
      </c>
      <c r="I69">
        <f t="shared" si="23"/>
        <v>37.792859024710445</v>
      </c>
      <c r="J69">
        <f t="shared" si="21"/>
        <v>36.923469387755105</v>
      </c>
      <c r="K69">
        <f t="shared" si="24"/>
        <v>36</v>
      </c>
      <c r="L69">
        <f t="shared" si="22"/>
        <v>1.0314423665298951</v>
      </c>
      <c r="M69">
        <f t="shared" si="25"/>
        <v>0.99454892170290643</v>
      </c>
      <c r="N69">
        <f t="shared" si="26"/>
        <v>0.97167024704618699</v>
      </c>
      <c r="O69">
        <f t="shared" si="27"/>
        <v>1.2066461861063511</v>
      </c>
    </row>
    <row r="70" spans="2:15" x14ac:dyDescent="0.3">
      <c r="B70">
        <v>6</v>
      </c>
      <c r="C70">
        <v>36</v>
      </c>
      <c r="D70">
        <v>0.93559199999999998</v>
      </c>
      <c r="E70">
        <v>1.2627704316734434</v>
      </c>
      <c r="F70">
        <v>1.0443027408987287</v>
      </c>
      <c r="G70">
        <v>1.2919212510987597</v>
      </c>
      <c r="H70">
        <v>0.89590112460571347</v>
      </c>
      <c r="I70">
        <f t="shared" si="23"/>
        <v>36.62459325236572</v>
      </c>
      <c r="J70">
        <f t="shared" si="21"/>
        <v>36.923469387755105</v>
      </c>
      <c r="K70">
        <f t="shared" si="24"/>
        <v>36</v>
      </c>
      <c r="L70">
        <f t="shared" si="22"/>
        <v>0.88357247210394074</v>
      </c>
      <c r="M70">
        <f t="shared" si="25"/>
        <v>1.0173498125657146</v>
      </c>
      <c r="N70">
        <f t="shared" si="26"/>
        <v>1.0256519274376419</v>
      </c>
      <c r="O70">
        <f t="shared" si="27"/>
        <v>0.94439934512473467</v>
      </c>
    </row>
    <row r="71" spans="2:15" x14ac:dyDescent="0.3">
      <c r="B71">
        <v>6</v>
      </c>
      <c r="C71">
        <v>35</v>
      </c>
      <c r="D71">
        <v>0.81525800000000004</v>
      </c>
      <c r="E71">
        <v>1.4939023720647955</v>
      </c>
      <c r="F71">
        <v>1.2354473169877183</v>
      </c>
      <c r="G71">
        <v>1.1924991971196388</v>
      </c>
      <c r="H71">
        <v>0.65988892346115691</v>
      </c>
      <c r="I71">
        <f t="shared" si="23"/>
        <v>38.040666459233059</v>
      </c>
      <c r="J71">
        <f t="shared" si="21"/>
        <v>36.923469387755105</v>
      </c>
      <c r="K71">
        <f t="shared" si="24"/>
        <v>36</v>
      </c>
      <c r="L71">
        <f t="shared" si="22"/>
        <v>1.045297687417329</v>
      </c>
      <c r="M71">
        <f t="shared" si="25"/>
        <v>1.0868761845495161</v>
      </c>
      <c r="N71">
        <f t="shared" si="26"/>
        <v>1.0549562682215745</v>
      </c>
      <c r="O71">
        <f t="shared" si="27"/>
        <v>1.2821679608385677</v>
      </c>
    </row>
    <row r="72" spans="2:15" x14ac:dyDescent="0.3">
      <c r="B72">
        <v>6</v>
      </c>
      <c r="C72">
        <v>35</v>
      </c>
      <c r="D72">
        <v>1.0006409999999999</v>
      </c>
      <c r="E72">
        <v>1.3555323185210333</v>
      </c>
      <c r="F72">
        <v>1.1210162038181128</v>
      </c>
      <c r="G72">
        <v>1.4392100267632144</v>
      </c>
      <c r="H72">
        <v>0.89261956838079382</v>
      </c>
      <c r="I72">
        <f t="shared" si="23"/>
        <v>36.644282589715239</v>
      </c>
      <c r="J72">
        <f t="shared" si="21"/>
        <v>36.923469387755105</v>
      </c>
      <c r="K72">
        <f t="shared" si="24"/>
        <v>36</v>
      </c>
      <c r="L72">
        <f t="shared" si="22"/>
        <v>0.9484788459175354</v>
      </c>
      <c r="M72">
        <f t="shared" si="25"/>
        <v>1.0469795025632926</v>
      </c>
      <c r="N72">
        <f t="shared" si="26"/>
        <v>1.0549562682215745</v>
      </c>
      <c r="O72">
        <f t="shared" si="27"/>
        <v>0.94787126043959369</v>
      </c>
    </row>
    <row r="73" spans="2:15" x14ac:dyDescent="0.3">
      <c r="B73">
        <v>6</v>
      </c>
      <c r="C73">
        <v>36</v>
      </c>
      <c r="D73">
        <v>0.88826000000000005</v>
      </c>
      <c r="E73">
        <v>1.1426150364280487</v>
      </c>
      <c r="F73">
        <v>0.94493502888931002</v>
      </c>
      <c r="G73">
        <v>1.2016204288547214</v>
      </c>
      <c r="H73">
        <v>0.94002230083910998</v>
      </c>
      <c r="I73">
        <f t="shared" si="23"/>
        <v>36.359866194965342</v>
      </c>
      <c r="J73">
        <f t="shared" si="21"/>
        <v>36.923469387755105</v>
      </c>
      <c r="K73">
        <f t="shared" si="24"/>
        <v>36</v>
      </c>
      <c r="L73">
        <f t="shared" si="22"/>
        <v>0.79949860012318275</v>
      </c>
      <c r="M73">
        <f t="shared" si="25"/>
        <v>1.0099962831934817</v>
      </c>
      <c r="N73">
        <f t="shared" si="26"/>
        <v>1.0256519274376419</v>
      </c>
      <c r="O73">
        <f t="shared" si="27"/>
        <v>0.90007272659264481</v>
      </c>
    </row>
    <row r="74" spans="2:15" x14ac:dyDescent="0.3">
      <c r="B74">
        <v>6</v>
      </c>
      <c r="C74">
        <v>38</v>
      </c>
      <c r="D74">
        <v>0.82081499999999996</v>
      </c>
      <c r="E74">
        <v>1.0235407718195177</v>
      </c>
      <c r="F74">
        <v>0.84646140471963471</v>
      </c>
      <c r="G74">
        <v>1.3805161925922906</v>
      </c>
      <c r="H74">
        <v>0.96970162540591043</v>
      </c>
      <c r="I74">
        <f t="shared" si="23"/>
        <v>36.181790247564535</v>
      </c>
      <c r="J74">
        <f t="shared" si="21"/>
        <v>36.923469387755105</v>
      </c>
      <c r="K74">
        <f t="shared" si="24"/>
        <v>36</v>
      </c>
      <c r="L74">
        <f t="shared" si="22"/>
        <v>0.71618120552384013</v>
      </c>
      <c r="M74">
        <f t="shared" si="25"/>
        <v>0.95215237493590887</v>
      </c>
      <c r="N74">
        <f t="shared" si="26"/>
        <v>0.97167024704618699</v>
      </c>
      <c r="O74">
        <f t="shared" si="27"/>
        <v>0.87252450981504992</v>
      </c>
    </row>
    <row r="75" spans="2:15" x14ac:dyDescent="0.3">
      <c r="B75">
        <v>6</v>
      </c>
      <c r="C75">
        <v>37</v>
      </c>
      <c r="D75">
        <v>1.0023120000000001</v>
      </c>
      <c r="E75">
        <v>1.2638505859348523</v>
      </c>
      <c r="F75">
        <v>1.0451960212824702</v>
      </c>
      <c r="G75">
        <v>1.2573613490897801</v>
      </c>
      <c r="H75">
        <v>0.95897035540773412</v>
      </c>
      <c r="I75">
        <f t="shared" si="23"/>
        <v>36.246177867553598</v>
      </c>
      <c r="J75">
        <f t="shared" si="21"/>
        <v>36.923469387755105</v>
      </c>
      <c r="K75">
        <f t="shared" si="24"/>
        <v>36</v>
      </c>
      <c r="L75">
        <f t="shared" si="22"/>
        <v>0.88432826630617112</v>
      </c>
      <c r="M75">
        <f t="shared" si="25"/>
        <v>0.97962642885279994</v>
      </c>
      <c r="N75">
        <f t="shared" si="26"/>
        <v>0.99793160507446232</v>
      </c>
      <c r="O75">
        <f t="shared" si="27"/>
        <v>0.88228841548955916</v>
      </c>
    </row>
    <row r="76" spans="2:15" x14ac:dyDescent="0.3">
      <c r="B76">
        <v>6</v>
      </c>
      <c r="C76">
        <v>38</v>
      </c>
      <c r="D76">
        <v>1.052287</v>
      </c>
      <c r="E76">
        <v>1.3492175736527594</v>
      </c>
      <c r="F76">
        <v>1.1157939518484692</v>
      </c>
      <c r="G76">
        <v>1.3621094994544209</v>
      </c>
      <c r="H76">
        <v>0.94308362064226903</v>
      </c>
      <c r="I76">
        <f t="shared" si="23"/>
        <v>36.341498276146389</v>
      </c>
      <c r="J76">
        <f t="shared" si="21"/>
        <v>36.923469387755105</v>
      </c>
      <c r="K76">
        <f t="shared" si="24"/>
        <v>36</v>
      </c>
      <c r="L76">
        <f t="shared" si="22"/>
        <v>0.94406035891940998</v>
      </c>
      <c r="M76">
        <f t="shared" si="25"/>
        <v>0.956355217793326</v>
      </c>
      <c r="N76">
        <f t="shared" si="26"/>
        <v>0.97167024704618699</v>
      </c>
      <c r="O76">
        <f t="shared" si="27"/>
        <v>0.89715102336093666</v>
      </c>
    </row>
    <row r="77" spans="2:15" x14ac:dyDescent="0.3">
      <c r="B77">
        <v>6</v>
      </c>
      <c r="C77">
        <v>36</v>
      </c>
      <c r="D77">
        <v>0.85619999999999996</v>
      </c>
      <c r="E77">
        <v>1.1749315906558384</v>
      </c>
      <c r="F77">
        <v>0.9716606041086786</v>
      </c>
      <c r="G77">
        <v>1.3006739147421484</v>
      </c>
      <c r="H77">
        <v>0.88117187871932634</v>
      </c>
      <c r="I77">
        <f t="shared" si="23"/>
        <v>36.712968727684043</v>
      </c>
      <c r="J77">
        <f t="shared" si="21"/>
        <v>36.923469387755105</v>
      </c>
      <c r="K77">
        <f t="shared" si="24"/>
        <v>36</v>
      </c>
      <c r="L77">
        <f t="shared" si="22"/>
        <v>0.82211080024501237</v>
      </c>
      <c r="M77">
        <f t="shared" si="25"/>
        <v>1.0198046868801123</v>
      </c>
      <c r="N77">
        <f t="shared" si="26"/>
        <v>1.0256519274376419</v>
      </c>
      <c r="O77">
        <f t="shared" si="27"/>
        <v>0.96018547097058216</v>
      </c>
    </row>
    <row r="78" spans="2:15" x14ac:dyDescent="0.3">
      <c r="B78">
        <v>6</v>
      </c>
      <c r="C78">
        <v>40</v>
      </c>
      <c r="D78">
        <v>1.0514190000000001</v>
      </c>
      <c r="E78">
        <v>1.335416360338249</v>
      </c>
      <c r="F78">
        <v>1.1043804403102149</v>
      </c>
      <c r="G78">
        <v>1.1800174811134996</v>
      </c>
      <c r="H78">
        <v>0.9520442065278355</v>
      </c>
      <c r="I78">
        <f t="shared" si="23"/>
        <v>36.28773476083299</v>
      </c>
      <c r="J78">
        <f t="shared" si="21"/>
        <v>36.923469387755105</v>
      </c>
      <c r="K78">
        <f t="shared" si="24"/>
        <v>36</v>
      </c>
      <c r="L78">
        <f t="shared" si="22"/>
        <v>0.93440351879988359</v>
      </c>
      <c r="M78">
        <f t="shared" si="25"/>
        <v>0.9071933690208247</v>
      </c>
      <c r="N78">
        <f t="shared" si="26"/>
        <v>0.92308673469387759</v>
      </c>
      <c r="O78">
        <f t="shared" si="27"/>
        <v>0.88870708899105255</v>
      </c>
    </row>
    <row r="79" spans="2:15" x14ac:dyDescent="0.3">
      <c r="B79">
        <v>6</v>
      </c>
      <c r="C79">
        <v>37</v>
      </c>
      <c r="D79">
        <v>0.92134300000000002</v>
      </c>
      <c r="E79">
        <v>1.1286733163633829</v>
      </c>
      <c r="F79">
        <v>0.93340531920401204</v>
      </c>
      <c r="G79">
        <v>1.179748286510425</v>
      </c>
      <c r="H79">
        <v>0.98707708328221389</v>
      </c>
      <c r="I79">
        <f t="shared" si="23"/>
        <v>36.077537500306718</v>
      </c>
      <c r="J79">
        <f t="shared" si="21"/>
        <v>36.923469387755105</v>
      </c>
      <c r="K79">
        <f t="shared" si="24"/>
        <v>36</v>
      </c>
      <c r="L79">
        <f t="shared" si="22"/>
        <v>0.78974344609523073</v>
      </c>
      <c r="M79">
        <f t="shared" si="25"/>
        <v>0.97506858108937078</v>
      </c>
      <c r="N79">
        <f t="shared" si="26"/>
        <v>0.99793160507446232</v>
      </c>
      <c r="O79">
        <f t="shared" si="27"/>
        <v>0.85716551392394658</v>
      </c>
    </row>
    <row r="80" spans="2:15" x14ac:dyDescent="0.3">
      <c r="B80">
        <v>6</v>
      </c>
      <c r="C80">
        <v>36</v>
      </c>
      <c r="D80">
        <v>0.81919900000000001</v>
      </c>
      <c r="E80">
        <v>1.0058412315606049</v>
      </c>
      <c r="F80">
        <v>0.83182400274900481</v>
      </c>
      <c r="G80">
        <v>1.400490364523258</v>
      </c>
      <c r="H80">
        <v>0.98482250727644094</v>
      </c>
      <c r="I80">
        <f t="shared" si="23"/>
        <v>36.091064956341356</v>
      </c>
      <c r="J80">
        <f t="shared" si="21"/>
        <v>36.923469387755105</v>
      </c>
      <c r="K80">
        <f t="shared" si="24"/>
        <v>36</v>
      </c>
      <c r="L80">
        <f t="shared" si="22"/>
        <v>0.70379666899256743</v>
      </c>
      <c r="M80">
        <f t="shared" si="25"/>
        <v>1.0025295821205933</v>
      </c>
      <c r="N80">
        <f t="shared" si="26"/>
        <v>1.0256519274376419</v>
      </c>
      <c r="O80">
        <f t="shared" si="27"/>
        <v>0.85912784194385905</v>
      </c>
    </row>
    <row r="81" spans="2:15" x14ac:dyDescent="0.3">
      <c r="B81">
        <v>6</v>
      </c>
      <c r="C81">
        <v>36</v>
      </c>
      <c r="D81">
        <v>0.97787299999999999</v>
      </c>
      <c r="E81">
        <v>1.237223572641724</v>
      </c>
      <c r="F81">
        <v>1.0231756585415472</v>
      </c>
      <c r="G81">
        <v>1.1678475000331494</v>
      </c>
      <c r="H81">
        <v>0.95572347899077026</v>
      </c>
      <c r="I81">
        <f t="shared" si="23"/>
        <v>36.265659126055375</v>
      </c>
      <c r="J81">
        <f t="shared" si="21"/>
        <v>36.923469387755105</v>
      </c>
      <c r="K81">
        <f t="shared" si="24"/>
        <v>36</v>
      </c>
      <c r="L81">
        <f t="shared" si="22"/>
        <v>0.86569709204833234</v>
      </c>
      <c r="M81">
        <f t="shared" si="25"/>
        <v>1.0073794201682049</v>
      </c>
      <c r="N81">
        <f t="shared" si="26"/>
        <v>1.0256519274376419</v>
      </c>
      <c r="O81">
        <f t="shared" si="27"/>
        <v>0.88528581119259075</v>
      </c>
    </row>
    <row r="82" spans="2:15" x14ac:dyDescent="0.3">
      <c r="B82">
        <v>6</v>
      </c>
      <c r="C82">
        <v>36</v>
      </c>
      <c r="D82">
        <v>0.69972299999999998</v>
      </c>
      <c r="E82">
        <v>1.047398262394458</v>
      </c>
      <c r="F82">
        <v>0.86619139060896122</v>
      </c>
      <c r="G82">
        <v>1.1821885097279423</v>
      </c>
      <c r="H82">
        <v>0.80781569476010551</v>
      </c>
      <c r="I82">
        <f t="shared" si="23"/>
        <v>37.153105831439369</v>
      </c>
      <c r="J82">
        <f t="shared" si="21"/>
        <v>36.923469387755105</v>
      </c>
      <c r="K82">
        <f t="shared" si="24"/>
        <v>36</v>
      </c>
      <c r="L82">
        <f t="shared" si="22"/>
        <v>0.73287451841489448</v>
      </c>
      <c r="M82">
        <f t="shared" si="25"/>
        <v>1.0320307175399825</v>
      </c>
      <c r="N82">
        <f t="shared" si="26"/>
        <v>1.0256519274376419</v>
      </c>
      <c r="O82">
        <f t="shared" si="27"/>
        <v>1.047378060196527</v>
      </c>
    </row>
    <row r="83" spans="2:15" x14ac:dyDescent="0.3">
      <c r="B83">
        <v>6</v>
      </c>
      <c r="C83">
        <v>36</v>
      </c>
      <c r="D83">
        <v>1.01444</v>
      </c>
      <c r="E83">
        <v>1.2991683570577039</v>
      </c>
      <c r="F83">
        <v>1.0744035828953522</v>
      </c>
      <c r="G83">
        <v>1.1344472273668191</v>
      </c>
      <c r="H83">
        <v>0.94418895855339613</v>
      </c>
      <c r="I83">
        <f t="shared" si="23"/>
        <v>36.334866248679624</v>
      </c>
      <c r="J83">
        <f t="shared" si="21"/>
        <v>36.923469387755105</v>
      </c>
      <c r="K83">
        <f t="shared" si="24"/>
        <v>36</v>
      </c>
      <c r="L83">
        <f t="shared" si="22"/>
        <v>0.90904044641230852</v>
      </c>
      <c r="M83">
        <f t="shared" si="25"/>
        <v>1.0093018402411007</v>
      </c>
      <c r="N83">
        <f t="shared" si="26"/>
        <v>1.0256519274376419</v>
      </c>
      <c r="O83">
        <f t="shared" si="27"/>
        <v>0.89610075155978519</v>
      </c>
    </row>
    <row r="84" spans="2:15" x14ac:dyDescent="0.3">
      <c r="B84">
        <v>6</v>
      </c>
      <c r="C84">
        <v>37</v>
      </c>
      <c r="D84">
        <v>0.86140000000000005</v>
      </c>
      <c r="E84">
        <v>1.1199031090036335</v>
      </c>
      <c r="F84">
        <v>0.92615241609960619</v>
      </c>
      <c r="G84">
        <v>1.4706559917974367</v>
      </c>
      <c r="H84">
        <v>0.93008449260187198</v>
      </c>
      <c r="I84">
        <f t="shared" si="23"/>
        <v>36.419493044388766</v>
      </c>
      <c r="J84">
        <f t="shared" si="21"/>
        <v>36.923469387755105</v>
      </c>
      <c r="K84">
        <f t="shared" si="24"/>
        <v>36</v>
      </c>
      <c r="L84">
        <f t="shared" si="22"/>
        <v>0.78360684865570374</v>
      </c>
      <c r="M84">
        <f t="shared" si="25"/>
        <v>0.98431062282131798</v>
      </c>
      <c r="N84">
        <f t="shared" si="26"/>
        <v>0.99793160507446232</v>
      </c>
      <c r="O84">
        <f t="shared" si="27"/>
        <v>0.90968986377490557</v>
      </c>
    </row>
    <row r="85" spans="2:15" x14ac:dyDescent="0.3">
      <c r="B85">
        <v>6</v>
      </c>
      <c r="C85">
        <v>39</v>
      </c>
      <c r="D85">
        <v>0.911879</v>
      </c>
      <c r="E85">
        <v>1.3638979321506159</v>
      </c>
      <c r="F85">
        <v>1.1279345106009981</v>
      </c>
      <c r="G85">
        <v>1.4023074380676239</v>
      </c>
      <c r="H85">
        <v>0.80845030578426302</v>
      </c>
      <c r="I85">
        <f t="shared" si="23"/>
        <v>37.149298165294425</v>
      </c>
      <c r="J85">
        <f t="shared" si="21"/>
        <v>36.923469387755105</v>
      </c>
      <c r="K85">
        <f t="shared" si="24"/>
        <v>36</v>
      </c>
      <c r="L85">
        <f t="shared" si="22"/>
        <v>0.95433234527890509</v>
      </c>
      <c r="M85">
        <f t="shared" si="25"/>
        <v>0.95254610680242113</v>
      </c>
      <c r="N85">
        <f t="shared" si="26"/>
        <v>0.94675562532705393</v>
      </c>
      <c r="O85">
        <f t="shared" si="27"/>
        <v>1.0465558975246771</v>
      </c>
    </row>
    <row r="86" spans="2:15" x14ac:dyDescent="0.3">
      <c r="B86">
        <v>6</v>
      </c>
      <c r="C86">
        <v>36</v>
      </c>
      <c r="D86">
        <v>0.89568000000000003</v>
      </c>
      <c r="E86">
        <v>1.5352724775739801</v>
      </c>
      <c r="F86">
        <v>1.2696601188485106</v>
      </c>
      <c r="G86">
        <v>1.4028106865523862</v>
      </c>
      <c r="H86">
        <v>0.70544863676770175</v>
      </c>
      <c r="I86">
        <f t="shared" si="23"/>
        <v>37.767308179393787</v>
      </c>
      <c r="J86">
        <f t="shared" si="21"/>
        <v>36.923469387755105</v>
      </c>
      <c r="K86">
        <f t="shared" si="24"/>
        <v>36</v>
      </c>
      <c r="L86">
        <f t="shared" si="22"/>
        <v>1.0742447434134925</v>
      </c>
      <c r="M86">
        <f t="shared" si="25"/>
        <v>1.0490918938720497</v>
      </c>
      <c r="N86">
        <f t="shared" si="26"/>
        <v>1.0256519274376419</v>
      </c>
      <c r="O86">
        <f t="shared" si="27"/>
        <v>1.1993622090629381</v>
      </c>
    </row>
    <row r="87" spans="2:15" x14ac:dyDescent="0.3">
      <c r="B87">
        <v>6</v>
      </c>
      <c r="C87">
        <v>38</v>
      </c>
      <c r="D87">
        <v>0.80246499999999998</v>
      </c>
      <c r="E87">
        <v>1.0247788060458016</v>
      </c>
      <c r="F87">
        <v>0.84748525078334191</v>
      </c>
      <c r="G87">
        <v>1.0432972673295657</v>
      </c>
      <c r="H87">
        <v>0.94687783564170691</v>
      </c>
      <c r="I87">
        <f t="shared" si="23"/>
        <v>36.318732986149762</v>
      </c>
      <c r="J87">
        <f t="shared" si="21"/>
        <v>36.923469387755105</v>
      </c>
      <c r="K87">
        <f t="shared" si="24"/>
        <v>36</v>
      </c>
      <c r="L87">
        <f t="shared" si="22"/>
        <v>0.71704746983794621</v>
      </c>
      <c r="M87">
        <f t="shared" si="25"/>
        <v>0.95575613121446745</v>
      </c>
      <c r="N87">
        <f t="shared" si="26"/>
        <v>0.97167024704618699</v>
      </c>
      <c r="O87">
        <f t="shared" si="27"/>
        <v>0.89355606766394324</v>
      </c>
    </row>
    <row r="88" spans="2:15" x14ac:dyDescent="0.3">
      <c r="B88">
        <v>6</v>
      </c>
      <c r="C88">
        <v>40</v>
      </c>
      <c r="D88">
        <v>1.1093040000000001</v>
      </c>
      <c r="E88">
        <v>1.5105977199477438</v>
      </c>
      <c r="F88">
        <v>1.2492542585482007</v>
      </c>
      <c r="G88">
        <v>1.2140603844111997</v>
      </c>
      <c r="H88">
        <v>0.88797295859464076</v>
      </c>
      <c r="I88">
        <f t="shared" si="23"/>
        <v>36.672162248432159</v>
      </c>
      <c r="J88">
        <f t="shared" si="21"/>
        <v>36.923469387755105</v>
      </c>
      <c r="K88">
        <f t="shared" si="24"/>
        <v>36</v>
      </c>
      <c r="L88">
        <f t="shared" si="22"/>
        <v>1.0569795809995399</v>
      </c>
      <c r="M88">
        <f t="shared" si="25"/>
        <v>0.91680405621080396</v>
      </c>
      <c r="N88">
        <f t="shared" si="26"/>
        <v>0.92308673469387759</v>
      </c>
      <c r="O88">
        <f t="shared" si="27"/>
        <v>0.95283130773849178</v>
      </c>
    </row>
    <row r="89" spans="2:15" x14ac:dyDescent="0.3">
      <c r="B89">
        <v>6</v>
      </c>
      <c r="C89">
        <v>35</v>
      </c>
      <c r="D89">
        <v>0.633745</v>
      </c>
      <c r="E89">
        <v>0.81034456066811011</v>
      </c>
      <c r="F89">
        <v>0.67014955731630976</v>
      </c>
      <c r="G89">
        <v>1.4857602151951839</v>
      </c>
      <c r="H89">
        <v>0.94567696580731031</v>
      </c>
      <c r="I89">
        <f t="shared" si="23"/>
        <v>36.325938205156135</v>
      </c>
      <c r="J89">
        <f t="shared" si="21"/>
        <v>36.923469387755105</v>
      </c>
      <c r="K89">
        <f t="shared" si="24"/>
        <v>36</v>
      </c>
      <c r="L89">
        <f t="shared" si="22"/>
        <v>0.56700579041643517</v>
      </c>
      <c r="M89">
        <f t="shared" si="25"/>
        <v>1.0378839487187468</v>
      </c>
      <c r="N89">
        <f t="shared" si="26"/>
        <v>1.0549562682215745</v>
      </c>
      <c r="O89">
        <f t="shared" si="27"/>
        <v>0.89469075166894441</v>
      </c>
    </row>
    <row r="90" spans="2:15" x14ac:dyDescent="0.3">
      <c r="B90">
        <v>6</v>
      </c>
      <c r="C90">
        <v>36</v>
      </c>
      <c r="D90">
        <v>1.0835699999999999</v>
      </c>
      <c r="E90">
        <v>1.9854720652599795</v>
      </c>
      <c r="F90">
        <v>1.6419721809459131</v>
      </c>
      <c r="G90">
        <v>1.9963959442197809</v>
      </c>
      <c r="H90">
        <v>0.65991982846857555</v>
      </c>
      <c r="I90">
        <f t="shared" si="23"/>
        <v>38.040481029188548</v>
      </c>
      <c r="J90">
        <f t="shared" si="21"/>
        <v>36.923469387755105</v>
      </c>
      <c r="K90">
        <f t="shared" si="24"/>
        <v>36</v>
      </c>
      <c r="L90">
        <f t="shared" si="22"/>
        <v>1.389253673504407</v>
      </c>
      <c r="M90">
        <f t="shared" si="25"/>
        <v>1.0566800285885707</v>
      </c>
      <c r="N90">
        <f t="shared" si="26"/>
        <v>1.0256519274376419</v>
      </c>
      <c r="O90">
        <f t="shared" si="27"/>
        <v>1.2821079150441661</v>
      </c>
    </row>
    <row r="91" spans="2:15" x14ac:dyDescent="0.3">
      <c r="B91">
        <v>6</v>
      </c>
      <c r="C91">
        <v>36</v>
      </c>
      <c r="D91">
        <v>0.8518</v>
      </c>
      <c r="E91">
        <v>1.1967017460991374</v>
      </c>
      <c r="F91">
        <v>0.98966437773925064</v>
      </c>
      <c r="G91">
        <v>1.3832964656577984</v>
      </c>
      <c r="H91">
        <v>0.86069582694874558</v>
      </c>
      <c r="I91">
        <f t="shared" si="23"/>
        <v>36.835825038307526</v>
      </c>
      <c r="J91">
        <f t="shared" si="21"/>
        <v>36.923469387755105</v>
      </c>
      <c r="K91">
        <f t="shared" si="24"/>
        <v>36</v>
      </c>
      <c r="L91">
        <f t="shared" si="22"/>
        <v>0.8373435849069335</v>
      </c>
      <c r="M91">
        <f t="shared" si="25"/>
        <v>1.023217362175209</v>
      </c>
      <c r="N91">
        <f t="shared" si="26"/>
        <v>1.0256519274376419</v>
      </c>
      <c r="O91">
        <f t="shared" si="27"/>
        <v>0.98302839270595621</v>
      </c>
    </row>
    <row r="92" spans="2:15" x14ac:dyDescent="0.3">
      <c r="B92">
        <v>6</v>
      </c>
      <c r="C92">
        <v>37</v>
      </c>
      <c r="D92">
        <v>0.971997</v>
      </c>
      <c r="E92">
        <v>1.2317254373361826</v>
      </c>
      <c r="F92">
        <v>1.0186287372442218</v>
      </c>
      <c r="G92">
        <v>1.2487674152895829</v>
      </c>
      <c r="H92">
        <v>0.95422106647964955</v>
      </c>
      <c r="I92">
        <f t="shared" si="23"/>
        <v>36.274673601122103</v>
      </c>
      <c r="J92">
        <f t="shared" si="21"/>
        <v>36.923469387755105</v>
      </c>
      <c r="K92">
        <f t="shared" si="24"/>
        <v>36</v>
      </c>
      <c r="L92">
        <f t="shared" si="22"/>
        <v>0.86184999452210886</v>
      </c>
      <c r="M92">
        <f t="shared" si="25"/>
        <v>0.98039658381411088</v>
      </c>
      <c r="N92">
        <f t="shared" si="26"/>
        <v>0.99793160507446232</v>
      </c>
      <c r="O92">
        <f t="shared" si="27"/>
        <v>0.88667968576251666</v>
      </c>
    </row>
    <row r="93" spans="2:15" x14ac:dyDescent="0.3">
      <c r="B93">
        <v>6</v>
      </c>
      <c r="C93">
        <v>35</v>
      </c>
      <c r="D93">
        <v>0.76334599999999997</v>
      </c>
      <c r="E93">
        <v>0.94230883246979136</v>
      </c>
      <c r="F93">
        <v>0.77928313162765273</v>
      </c>
      <c r="G93">
        <v>1.0433949637759818</v>
      </c>
      <c r="H93">
        <v>0.9795489842127526</v>
      </c>
      <c r="I93">
        <f t="shared" si="23"/>
        <v>36.122706094723483</v>
      </c>
      <c r="J93">
        <f t="shared" si="21"/>
        <v>36.923469387755105</v>
      </c>
      <c r="K93">
        <f t="shared" si="24"/>
        <v>36</v>
      </c>
      <c r="L93">
        <f t="shared" si="22"/>
        <v>0.65934244555230781</v>
      </c>
      <c r="M93">
        <f t="shared" si="25"/>
        <v>1.0320773169920996</v>
      </c>
      <c r="N93">
        <f t="shared" si="26"/>
        <v>1.0549562682215745</v>
      </c>
      <c r="O93">
        <f t="shared" si="27"/>
        <v>0.86375306289979625</v>
      </c>
    </row>
    <row r="94" spans="2:15" x14ac:dyDescent="0.3">
      <c r="B94">
        <v>6</v>
      </c>
      <c r="C94">
        <v>38</v>
      </c>
      <c r="D94">
        <v>0.74615600000000004</v>
      </c>
      <c r="E94">
        <v>1.2185033391232793</v>
      </c>
      <c r="F94">
        <v>1.0076941500399046</v>
      </c>
      <c r="G94">
        <v>1.1411930283179554</v>
      </c>
      <c r="H94">
        <v>0.7404587989028738</v>
      </c>
      <c r="I94">
        <f t="shared" si="23"/>
        <v>37.557247206582758</v>
      </c>
      <c r="J94">
        <f t="shared" si="21"/>
        <v>36.923469387755105</v>
      </c>
      <c r="K94">
        <f t="shared" si="24"/>
        <v>36</v>
      </c>
      <c r="L94">
        <f t="shared" si="22"/>
        <v>0.85259836674294598</v>
      </c>
      <c r="M94">
        <f t="shared" si="25"/>
        <v>0.98834861069954627</v>
      </c>
      <c r="N94">
        <f t="shared" si="26"/>
        <v>0.97167024704618699</v>
      </c>
      <c r="O94">
        <f t="shared" si="27"/>
        <v>1.1426543065296613</v>
      </c>
    </row>
    <row r="95" spans="2:15" x14ac:dyDescent="0.3">
      <c r="B95">
        <v>6</v>
      </c>
      <c r="C95">
        <v>38</v>
      </c>
      <c r="D95">
        <v>1.0333730000000001</v>
      </c>
      <c r="E95">
        <v>1.5377501321841631</v>
      </c>
      <c r="F95">
        <v>1.2717091227177142</v>
      </c>
      <c r="G95">
        <v>1.2115297874579802</v>
      </c>
      <c r="H95">
        <v>0.81258597704451763</v>
      </c>
      <c r="I95">
        <f t="shared" si="23"/>
        <v>37.124484137732892</v>
      </c>
      <c r="J95">
        <f t="shared" si="21"/>
        <v>36.923469387755105</v>
      </c>
      <c r="K95">
        <f t="shared" si="24"/>
        <v>36</v>
      </c>
      <c r="L95">
        <f t="shared" si="22"/>
        <v>1.0759783818912627</v>
      </c>
      <c r="M95">
        <f t="shared" si="25"/>
        <v>0.97696010888770768</v>
      </c>
      <c r="N95">
        <f t="shared" si="26"/>
        <v>0.97167024704618699</v>
      </c>
      <c r="O95">
        <f t="shared" si="27"/>
        <v>1.0412294320552817</v>
      </c>
    </row>
    <row r="96" spans="2:15" x14ac:dyDescent="0.3">
      <c r="B96">
        <v>6</v>
      </c>
      <c r="C96">
        <v>35</v>
      </c>
      <c r="D96">
        <v>0.83261700000000005</v>
      </c>
      <c r="E96">
        <v>1.2196758581130744</v>
      </c>
      <c r="F96">
        <v>1.0086638154391616</v>
      </c>
      <c r="G96">
        <v>1.1816141295520637</v>
      </c>
      <c r="H96">
        <v>0.82546532080908186</v>
      </c>
      <c r="I96">
        <f t="shared" si="23"/>
        <v>37.047208075145505</v>
      </c>
      <c r="J96">
        <f t="shared" si="21"/>
        <v>36.923469387755105</v>
      </c>
      <c r="K96">
        <f t="shared" si="24"/>
        <v>36</v>
      </c>
      <c r="L96">
        <f t="shared" si="22"/>
        <v>0.85341878942343974</v>
      </c>
      <c r="M96">
        <f t="shared" si="25"/>
        <v>1.0584916592898717</v>
      </c>
      <c r="N96">
        <f t="shared" si="26"/>
        <v>1.0549562682215745</v>
      </c>
      <c r="O96">
        <f t="shared" si="27"/>
        <v>1.0249836232306566</v>
      </c>
    </row>
    <row r="97" spans="2:15" x14ac:dyDescent="0.3">
      <c r="B97">
        <v>6</v>
      </c>
      <c r="C97">
        <v>40</v>
      </c>
      <c r="D97">
        <v>1.1768369999999999</v>
      </c>
      <c r="E97">
        <v>1.5401484691801721</v>
      </c>
      <c r="F97">
        <v>1.2736925314480025</v>
      </c>
      <c r="G97">
        <v>1.1369147148277625</v>
      </c>
      <c r="H97">
        <v>0.92395689771542266</v>
      </c>
      <c r="I97">
        <f t="shared" si="23"/>
        <v>36.456258613707462</v>
      </c>
      <c r="J97">
        <f t="shared" si="21"/>
        <v>36.923469387755105</v>
      </c>
      <c r="K97">
        <f t="shared" si="24"/>
        <v>36</v>
      </c>
      <c r="L97">
        <f t="shared" si="22"/>
        <v>1.0776565210805797</v>
      </c>
      <c r="M97">
        <f t="shared" si="25"/>
        <v>0.91140646534268654</v>
      </c>
      <c r="N97">
        <f t="shared" si="26"/>
        <v>0.92308673469387759</v>
      </c>
      <c r="O97">
        <f t="shared" si="27"/>
        <v>0.91572284103965107</v>
      </c>
    </row>
    <row r="98" spans="2:15" x14ac:dyDescent="0.3">
      <c r="B98">
        <v>6</v>
      </c>
      <c r="C98">
        <v>36</v>
      </c>
      <c r="D98">
        <v>0.84043699999999999</v>
      </c>
      <c r="E98">
        <v>1.2394305495331497</v>
      </c>
      <c r="F98">
        <v>1.0250008137392039</v>
      </c>
      <c r="G98">
        <v>1.5124496045014333</v>
      </c>
      <c r="H98">
        <v>0.81993788564331482</v>
      </c>
      <c r="I98">
        <f t="shared" si="23"/>
        <v>37.080372686140109</v>
      </c>
      <c r="J98">
        <f t="shared" si="21"/>
        <v>36.923469387755105</v>
      </c>
      <c r="K98">
        <f t="shared" si="24"/>
        <v>36</v>
      </c>
      <c r="L98">
        <f t="shared" si="22"/>
        <v>0.86724133475383269</v>
      </c>
      <c r="M98">
        <f t="shared" si="25"/>
        <v>1.0300103523927808</v>
      </c>
      <c r="N98">
        <f t="shared" si="26"/>
        <v>1.0256519274376419</v>
      </c>
      <c r="O98">
        <f t="shared" si="27"/>
        <v>1.031893330200637</v>
      </c>
    </row>
    <row r="99" spans="2:15" x14ac:dyDescent="0.3">
      <c r="B99">
        <v>6</v>
      </c>
      <c r="C99">
        <v>38</v>
      </c>
      <c r="D99">
        <v>0.90674399999999999</v>
      </c>
      <c r="E99">
        <v>1.2763035278567418</v>
      </c>
      <c r="F99">
        <v>1.055494521354291</v>
      </c>
      <c r="G99">
        <v>1.507819632624934</v>
      </c>
      <c r="H99">
        <v>0.85907030463461698</v>
      </c>
      <c r="I99">
        <f t="shared" si="23"/>
        <v>36.845578172192297</v>
      </c>
      <c r="J99">
        <f t="shared" ref="J99:J130" si="28">6*B99+(6-B99)*G99+AE$5</f>
        <v>36.923469387755105</v>
      </c>
      <c r="K99">
        <f t="shared" si="24"/>
        <v>36</v>
      </c>
      <c r="L99">
        <f t="shared" ref="L99:L130" si="29">F99*(1-AE$5/B99)</f>
        <v>0.89304170811863848</v>
      </c>
      <c r="M99">
        <f t="shared" si="25"/>
        <v>0.96962047821558672</v>
      </c>
      <c r="N99">
        <f t="shared" si="26"/>
        <v>0.97167024704618699</v>
      </c>
      <c r="O99">
        <f t="shared" si="27"/>
        <v>0.98488846699690158</v>
      </c>
    </row>
    <row r="100" spans="2:15" x14ac:dyDescent="0.3">
      <c r="B100">
        <v>6</v>
      </c>
      <c r="C100">
        <v>37</v>
      </c>
      <c r="D100">
        <v>0.90422000000000002</v>
      </c>
      <c r="E100">
        <v>1.8722748816237313</v>
      </c>
      <c r="F100">
        <v>1.5483588636173671</v>
      </c>
      <c r="G100">
        <v>1.5160198307647994</v>
      </c>
      <c r="H100">
        <v>0.58398606501822714</v>
      </c>
      <c r="I100">
        <f t="shared" si="23"/>
        <v>38.49608360989064</v>
      </c>
      <c r="J100">
        <f t="shared" si="28"/>
        <v>36.923469387755105</v>
      </c>
      <c r="K100">
        <f t="shared" si="24"/>
        <v>36</v>
      </c>
      <c r="L100">
        <f t="shared" si="29"/>
        <v>1.3100485283157137</v>
      </c>
      <c r="M100">
        <f t="shared" si="25"/>
        <v>1.0404346921592065</v>
      </c>
      <c r="N100">
        <f t="shared" si="26"/>
        <v>0.99793160507446232</v>
      </c>
      <c r="O100">
        <f t="shared" si="27"/>
        <v>1.4488161380147682</v>
      </c>
    </row>
    <row r="101" spans="2:15" x14ac:dyDescent="0.3">
      <c r="B101">
        <v>6</v>
      </c>
      <c r="C101">
        <v>36</v>
      </c>
      <c r="D101">
        <v>0.68337700000000001</v>
      </c>
      <c r="E101">
        <v>1.4374000868321106</v>
      </c>
      <c r="F101">
        <v>1.1887203032285032</v>
      </c>
      <c r="G101">
        <v>2.335847154378226</v>
      </c>
      <c r="H101">
        <v>0.57488460333686842</v>
      </c>
      <c r="I101">
        <f t="shared" si="23"/>
        <v>38.550692379978791</v>
      </c>
      <c r="J101">
        <f t="shared" si="28"/>
        <v>36.923469387755105</v>
      </c>
      <c r="K101">
        <f t="shared" si="24"/>
        <v>36</v>
      </c>
      <c r="L101">
        <f t="shared" si="29"/>
        <v>1.0057625014560885</v>
      </c>
      <c r="M101">
        <f t="shared" si="25"/>
        <v>1.0708525661105219</v>
      </c>
      <c r="N101">
        <f t="shared" si="26"/>
        <v>1.0256519274376419</v>
      </c>
      <c r="O101">
        <f t="shared" si="27"/>
        <v>1.4717535144672538</v>
      </c>
    </row>
    <row r="102" spans="2:15" x14ac:dyDescent="0.3">
      <c r="B102">
        <v>6</v>
      </c>
      <c r="C102">
        <v>36</v>
      </c>
      <c r="D102">
        <v>0.89286399999999999</v>
      </c>
      <c r="E102">
        <v>1.2591684587872227</v>
      </c>
      <c r="F102">
        <v>1.0413239332996798</v>
      </c>
      <c r="G102">
        <v>1.3308647765907859</v>
      </c>
      <c r="H102">
        <v>0.85743155558784712</v>
      </c>
      <c r="I102">
        <f t="shared" si="23"/>
        <v>36.85541066647292</v>
      </c>
      <c r="J102">
        <f t="shared" si="28"/>
        <v>36.923469387755105</v>
      </c>
      <c r="K102">
        <f t="shared" si="24"/>
        <v>36</v>
      </c>
      <c r="L102">
        <f t="shared" si="29"/>
        <v>0.88105213744318089</v>
      </c>
      <c r="M102">
        <f t="shared" si="25"/>
        <v>1.0237614074020256</v>
      </c>
      <c r="N102">
        <f t="shared" si="26"/>
        <v>1.0256519274376419</v>
      </c>
      <c r="O102">
        <f t="shared" si="27"/>
        <v>0.98677081553649926</v>
      </c>
    </row>
    <row r="103" spans="2:15" x14ac:dyDescent="0.3">
      <c r="B103">
        <v>6</v>
      </c>
      <c r="C103">
        <v>38</v>
      </c>
      <c r="D103">
        <v>0.87434999999999996</v>
      </c>
      <c r="E103">
        <v>1.3602098659943163</v>
      </c>
      <c r="F103">
        <v>1.1248845044407052</v>
      </c>
      <c r="G103">
        <v>1.1673863654276615</v>
      </c>
      <c r="H103">
        <v>0.77727979765774136</v>
      </c>
      <c r="I103">
        <f t="shared" si="23"/>
        <v>37.336321214053555</v>
      </c>
      <c r="J103">
        <f t="shared" si="28"/>
        <v>36.923469387755105</v>
      </c>
      <c r="K103">
        <f t="shared" si="24"/>
        <v>36</v>
      </c>
      <c r="L103">
        <f t="shared" si="29"/>
        <v>0.95175177033886138</v>
      </c>
      <c r="M103">
        <f t="shared" si="25"/>
        <v>0.98253476879088308</v>
      </c>
      <c r="N103">
        <f t="shared" si="26"/>
        <v>0.97167024704618699</v>
      </c>
      <c r="O103">
        <f t="shared" si="27"/>
        <v>1.0885249274762525</v>
      </c>
    </row>
    <row r="104" spans="2:15" x14ac:dyDescent="0.3">
      <c r="B104">
        <v>6</v>
      </c>
      <c r="C104">
        <v>37</v>
      </c>
      <c r="D104">
        <v>0.97949600000000003</v>
      </c>
      <c r="E104">
        <v>1.2819864114212678</v>
      </c>
      <c r="F104">
        <v>1.0601942282319519</v>
      </c>
      <c r="G104">
        <v>1.6475168174691506</v>
      </c>
      <c r="H104">
        <v>0.92388354314423182</v>
      </c>
      <c r="I104">
        <f t="shared" si="23"/>
        <v>36.456698741134609</v>
      </c>
      <c r="J104">
        <f t="shared" si="28"/>
        <v>36.923469387755105</v>
      </c>
      <c r="K104">
        <f t="shared" si="24"/>
        <v>36</v>
      </c>
      <c r="L104">
        <f t="shared" si="29"/>
        <v>0.89701807575747572</v>
      </c>
      <c r="M104">
        <f t="shared" si="25"/>
        <v>0.98531618219282724</v>
      </c>
      <c r="N104">
        <f t="shared" si="26"/>
        <v>0.99793160507446232</v>
      </c>
      <c r="O104">
        <f t="shared" si="27"/>
        <v>0.91579554766683646</v>
      </c>
    </row>
    <row r="105" spans="2:15" x14ac:dyDescent="0.3">
      <c r="B105">
        <v>6</v>
      </c>
      <c r="C105">
        <v>36</v>
      </c>
      <c r="D105">
        <v>0.98453900000000005</v>
      </c>
      <c r="E105">
        <v>1.4087455541897487</v>
      </c>
      <c r="F105">
        <v>1.1650231954826915</v>
      </c>
      <c r="G105">
        <v>1.1180320315474219</v>
      </c>
      <c r="H105">
        <v>0.84508102827264875</v>
      </c>
      <c r="I105">
        <f t="shared" si="23"/>
        <v>36.929513830364108</v>
      </c>
      <c r="J105">
        <f t="shared" si="28"/>
        <v>36.923469387755105</v>
      </c>
      <c r="K105">
        <f t="shared" si="24"/>
        <v>36</v>
      </c>
      <c r="L105">
        <f t="shared" si="29"/>
        <v>0.98571265264054198</v>
      </c>
      <c r="M105">
        <f t="shared" si="25"/>
        <v>1.0258198286212252</v>
      </c>
      <c r="N105">
        <f t="shared" si="26"/>
        <v>1.0256519274376419</v>
      </c>
      <c r="O105">
        <f t="shared" si="27"/>
        <v>1.0011920834426487</v>
      </c>
    </row>
    <row r="106" spans="2:15" x14ac:dyDescent="0.3">
      <c r="B106">
        <v>6</v>
      </c>
      <c r="C106">
        <v>38</v>
      </c>
      <c r="D106">
        <v>1.0150669999999999</v>
      </c>
      <c r="E106">
        <v>1.2502883461291512</v>
      </c>
      <c r="F106">
        <v>1.0339801392451859</v>
      </c>
      <c r="G106">
        <v>1.2629195361060823</v>
      </c>
      <c r="H106">
        <v>0.98170841147974786</v>
      </c>
      <c r="I106">
        <f t="shared" si="23"/>
        <v>36.109749531121516</v>
      </c>
      <c r="J106">
        <f t="shared" si="28"/>
        <v>36.923469387755105</v>
      </c>
      <c r="K106">
        <f t="shared" si="24"/>
        <v>36</v>
      </c>
      <c r="L106">
        <f t="shared" si="29"/>
        <v>0.87483863822190422</v>
      </c>
      <c r="M106">
        <f t="shared" si="25"/>
        <v>0.95025656660846092</v>
      </c>
      <c r="N106">
        <f t="shared" si="26"/>
        <v>0.97167024704618699</v>
      </c>
      <c r="O106">
        <f t="shared" si="27"/>
        <v>0.86185309760035966</v>
      </c>
    </row>
    <row r="107" spans="2:15" x14ac:dyDescent="0.3">
      <c r="B107">
        <v>6</v>
      </c>
      <c r="C107">
        <v>37</v>
      </c>
      <c r="D107">
        <v>0.86856299999999997</v>
      </c>
      <c r="E107">
        <v>1.6033889120032925</v>
      </c>
      <c r="F107">
        <v>1.3259919566794862</v>
      </c>
      <c r="G107">
        <v>1.2898021260103381</v>
      </c>
      <c r="H107">
        <v>0.655028860186326</v>
      </c>
      <c r="I107">
        <f t="shared" si="23"/>
        <v>38.069826838882044</v>
      </c>
      <c r="J107">
        <f t="shared" si="28"/>
        <v>36.923469387755105</v>
      </c>
      <c r="K107">
        <f t="shared" si="24"/>
        <v>36</v>
      </c>
      <c r="L107">
        <f t="shared" si="29"/>
        <v>1.121906459945653</v>
      </c>
      <c r="M107">
        <f t="shared" si="25"/>
        <v>1.0289142388887038</v>
      </c>
      <c r="N107">
        <f t="shared" si="26"/>
        <v>0.99793160507446232</v>
      </c>
      <c r="O107">
        <f t="shared" si="27"/>
        <v>1.291681156053911</v>
      </c>
    </row>
    <row r="108" spans="2:15" x14ac:dyDescent="0.3">
      <c r="B108">
        <v>6</v>
      </c>
      <c r="C108">
        <v>34</v>
      </c>
      <c r="D108">
        <v>0.84577999999999998</v>
      </c>
      <c r="E108">
        <v>1.119468903834963</v>
      </c>
      <c r="F108">
        <v>0.92579333131556163</v>
      </c>
      <c r="G108">
        <v>1.3177491896365789</v>
      </c>
      <c r="H108">
        <v>0.91357322567676968</v>
      </c>
      <c r="I108">
        <f t="shared" si="23"/>
        <v>36.518560645939381</v>
      </c>
      <c r="J108">
        <f t="shared" si="28"/>
        <v>36.923469387755105</v>
      </c>
      <c r="K108">
        <f t="shared" si="24"/>
        <v>36</v>
      </c>
      <c r="L108">
        <f t="shared" si="29"/>
        <v>0.7833030311726048</v>
      </c>
      <c r="M108">
        <f t="shared" si="25"/>
        <v>1.0740753131158642</v>
      </c>
      <c r="N108">
        <f t="shared" si="26"/>
        <v>1.0859843937575031</v>
      </c>
      <c r="O108">
        <f t="shared" si="27"/>
        <v>0.92613094560359055</v>
      </c>
    </row>
    <row r="109" spans="2:15" x14ac:dyDescent="0.3">
      <c r="B109">
        <v>6</v>
      </c>
      <c r="C109">
        <v>39</v>
      </c>
      <c r="D109">
        <v>0.76785999999999999</v>
      </c>
      <c r="E109">
        <v>1.2278936122471693</v>
      </c>
      <c r="F109">
        <v>1.0154598434035591</v>
      </c>
      <c r="G109">
        <v>2.3659280148466824</v>
      </c>
      <c r="H109">
        <v>0.75616973432088819</v>
      </c>
      <c r="I109">
        <f t="shared" si="23"/>
        <v>37.46298159407467</v>
      </c>
      <c r="J109">
        <f t="shared" si="28"/>
        <v>36.923469387755105</v>
      </c>
      <c r="K109">
        <f t="shared" si="24"/>
        <v>36</v>
      </c>
      <c r="L109">
        <f t="shared" si="29"/>
        <v>0.85916883009059586</v>
      </c>
      <c r="M109">
        <f t="shared" si="25"/>
        <v>0.96058927164294028</v>
      </c>
      <c r="N109">
        <f t="shared" si="26"/>
        <v>0.94675562532705393</v>
      </c>
      <c r="O109">
        <f t="shared" si="27"/>
        <v>1.1189133827658635</v>
      </c>
    </row>
    <row r="110" spans="2:15" x14ac:dyDescent="0.3">
      <c r="B110">
        <v>6</v>
      </c>
      <c r="C110">
        <v>37</v>
      </c>
      <c r="D110">
        <v>0.71289400000000003</v>
      </c>
      <c r="E110">
        <v>1.0849757198796885</v>
      </c>
      <c r="F110">
        <v>0.89726769780109839</v>
      </c>
      <c r="G110">
        <v>1.5146151423337151</v>
      </c>
      <c r="H110">
        <v>0.79451651023107561</v>
      </c>
      <c r="I110">
        <f t="shared" si="23"/>
        <v>37.232900938613547</v>
      </c>
      <c r="J110">
        <f t="shared" si="28"/>
        <v>36.923469387755105</v>
      </c>
      <c r="K110">
        <f t="shared" si="24"/>
        <v>36</v>
      </c>
      <c r="L110">
        <f t="shared" si="29"/>
        <v>0.75916782254429616</v>
      </c>
      <c r="M110">
        <f t="shared" si="25"/>
        <v>1.0062946199625282</v>
      </c>
      <c r="N110">
        <f t="shared" si="26"/>
        <v>0.99793160507446232</v>
      </c>
      <c r="O110">
        <f t="shared" si="27"/>
        <v>1.0649098218589246</v>
      </c>
    </row>
    <row r="111" spans="2:15" x14ac:dyDescent="0.3">
      <c r="B111">
        <v>6</v>
      </c>
      <c r="C111">
        <v>36</v>
      </c>
      <c r="D111">
        <v>0.67648900000000001</v>
      </c>
      <c r="E111">
        <v>1.1110783498511703</v>
      </c>
      <c r="F111">
        <v>0.91885439902576971</v>
      </c>
      <c r="G111">
        <v>1.5971821994637942</v>
      </c>
      <c r="H111">
        <v>0.73623089873352998</v>
      </c>
      <c r="I111">
        <f t="shared" si="23"/>
        <v>37.582614607598821</v>
      </c>
      <c r="J111">
        <f t="shared" si="28"/>
        <v>36.923469387755105</v>
      </c>
      <c r="K111">
        <f t="shared" si="24"/>
        <v>36</v>
      </c>
      <c r="L111">
        <f t="shared" si="29"/>
        <v>0.77743208080836756</v>
      </c>
      <c r="M111">
        <f t="shared" si="25"/>
        <v>1.043961516877745</v>
      </c>
      <c r="N111">
        <f t="shared" si="26"/>
        <v>1.0256519274376419</v>
      </c>
      <c r="O111">
        <f t="shared" si="27"/>
        <v>1.1492161451381582</v>
      </c>
    </row>
    <row r="112" spans="2:15" x14ac:dyDescent="0.3">
      <c r="B112">
        <v>6</v>
      </c>
      <c r="C112">
        <v>36</v>
      </c>
      <c r="D112">
        <v>0.792655</v>
      </c>
      <c r="E112">
        <v>1.055959928030807</v>
      </c>
      <c r="F112">
        <v>0.87327183109634976</v>
      </c>
      <c r="G112">
        <v>1.2756111810585837</v>
      </c>
      <c r="H112">
        <v>0.90768415031189165</v>
      </c>
      <c r="I112">
        <f t="shared" si="23"/>
        <v>36.553895098128649</v>
      </c>
      <c r="J112">
        <f t="shared" si="28"/>
        <v>36.923469387755105</v>
      </c>
      <c r="K112">
        <f t="shared" si="24"/>
        <v>36</v>
      </c>
      <c r="L112">
        <f t="shared" si="29"/>
        <v>0.73886519722862876</v>
      </c>
      <c r="M112">
        <f t="shared" si="25"/>
        <v>1.0153859749480181</v>
      </c>
      <c r="N112">
        <f t="shared" si="26"/>
        <v>1.0256519274376419</v>
      </c>
      <c r="O112">
        <f t="shared" si="27"/>
        <v>0.93213970419492564</v>
      </c>
    </row>
    <row r="113" spans="2:15" x14ac:dyDescent="0.3">
      <c r="B113">
        <v>6</v>
      </c>
      <c r="C113">
        <v>36</v>
      </c>
      <c r="D113">
        <v>0.72314400000000001</v>
      </c>
      <c r="E113">
        <v>0.94739166025863952</v>
      </c>
      <c r="F113">
        <v>0.78348659637331997</v>
      </c>
      <c r="G113">
        <v>1.6850974857931713</v>
      </c>
      <c r="H113">
        <v>0.92298196720577008</v>
      </c>
      <c r="I113">
        <f t="shared" si="23"/>
        <v>36.462108196765378</v>
      </c>
      <c r="J113">
        <f t="shared" si="28"/>
        <v>36.923469387755105</v>
      </c>
      <c r="K113">
        <f t="shared" si="24"/>
        <v>36</v>
      </c>
      <c r="L113">
        <f t="shared" si="29"/>
        <v>0.66289894846211983</v>
      </c>
      <c r="M113">
        <f t="shared" si="25"/>
        <v>1.0128363387990382</v>
      </c>
      <c r="N113">
        <f t="shared" si="26"/>
        <v>1.0256519274376419</v>
      </c>
      <c r="O113">
        <f t="shared" si="27"/>
        <v>0.91669010385499961</v>
      </c>
    </row>
    <row r="114" spans="2:15" x14ac:dyDescent="0.3">
      <c r="B114">
        <v>6</v>
      </c>
      <c r="C114">
        <v>39</v>
      </c>
      <c r="D114">
        <v>0.866124</v>
      </c>
      <c r="E114">
        <v>1.139331326937177</v>
      </c>
      <c r="F114">
        <v>0.94221942299957762</v>
      </c>
      <c r="G114">
        <v>2.0103621124008195</v>
      </c>
      <c r="H114">
        <v>0.91923810829824959</v>
      </c>
      <c r="I114">
        <f t="shared" si="23"/>
        <v>36.484571350210501</v>
      </c>
      <c r="J114">
        <f t="shared" si="28"/>
        <v>36.923469387755105</v>
      </c>
      <c r="K114">
        <f t="shared" si="24"/>
        <v>36</v>
      </c>
      <c r="L114">
        <f t="shared" si="29"/>
        <v>0.7972009573848462</v>
      </c>
      <c r="M114">
        <f t="shared" si="25"/>
        <v>0.93550182949257699</v>
      </c>
      <c r="N114">
        <f t="shared" si="26"/>
        <v>0.94675562532705393</v>
      </c>
      <c r="O114">
        <f t="shared" si="27"/>
        <v>0.92042358528899582</v>
      </c>
    </row>
    <row r="115" spans="2:15" x14ac:dyDescent="0.3">
      <c r="B115">
        <v>6</v>
      </c>
      <c r="C115">
        <v>37</v>
      </c>
      <c r="D115">
        <v>0.85147099999999998</v>
      </c>
      <c r="E115">
        <v>1.2053000485771814</v>
      </c>
      <c r="F115">
        <v>0.99677511665083451</v>
      </c>
      <c r="G115">
        <v>1.2414416987878034</v>
      </c>
      <c r="H115">
        <v>0.85422577848947867</v>
      </c>
      <c r="I115">
        <f t="shared" si="23"/>
        <v>36.874645329063128</v>
      </c>
      <c r="J115">
        <f t="shared" si="28"/>
        <v>36.923469387755105</v>
      </c>
      <c r="K115">
        <f t="shared" si="24"/>
        <v>36</v>
      </c>
      <c r="L115">
        <f t="shared" si="29"/>
        <v>0.84335989886698959</v>
      </c>
      <c r="M115">
        <f t="shared" si="25"/>
        <v>0.99661203592062508</v>
      </c>
      <c r="N115">
        <f t="shared" si="26"/>
        <v>0.99793160507446232</v>
      </c>
      <c r="O115">
        <f t="shared" si="27"/>
        <v>0.99047401363873766</v>
      </c>
    </row>
    <row r="116" spans="2:15" x14ac:dyDescent="0.3">
      <c r="B116">
        <v>6</v>
      </c>
      <c r="C116">
        <v>38</v>
      </c>
      <c r="D116">
        <v>1.0900099999999999</v>
      </c>
      <c r="E116">
        <v>1.3618262770693808</v>
      </c>
      <c r="F116">
        <v>1.1262212656395496</v>
      </c>
      <c r="G116">
        <v>1.3463836667248839</v>
      </c>
      <c r="H116">
        <v>0.96784711251302269</v>
      </c>
      <c r="I116">
        <f t="shared" si="23"/>
        <v>36.192917324921865</v>
      </c>
      <c r="J116">
        <f t="shared" si="28"/>
        <v>36.923469387755105</v>
      </c>
      <c r="K116">
        <f t="shared" si="24"/>
        <v>36</v>
      </c>
      <c r="L116">
        <f t="shared" si="29"/>
        <v>0.95288278853006048</v>
      </c>
      <c r="M116">
        <f t="shared" si="25"/>
        <v>0.95244519276110173</v>
      </c>
      <c r="N116">
        <f t="shared" si="26"/>
        <v>0.97167024704618699</v>
      </c>
      <c r="O116">
        <f t="shared" si="27"/>
        <v>0.87419637299663355</v>
      </c>
    </row>
    <row r="117" spans="2:15" x14ac:dyDescent="0.3">
      <c r="B117">
        <v>6</v>
      </c>
      <c r="C117">
        <v>37</v>
      </c>
      <c r="D117">
        <v>0.88719800000000004</v>
      </c>
      <c r="E117">
        <v>1.0836194797666474</v>
      </c>
      <c r="F117">
        <v>0.89614609625592401</v>
      </c>
      <c r="G117">
        <v>1.2029400658626743</v>
      </c>
      <c r="H117">
        <v>0.9900149135355174</v>
      </c>
      <c r="I117">
        <f t="shared" si="23"/>
        <v>36.059910518786893</v>
      </c>
      <c r="J117">
        <f t="shared" si="28"/>
        <v>36.923469387755105</v>
      </c>
      <c r="K117">
        <f t="shared" si="24"/>
        <v>36</v>
      </c>
      <c r="L117">
        <f t="shared" si="29"/>
        <v>0.75821884844782639</v>
      </c>
      <c r="M117">
        <f t="shared" si="25"/>
        <v>0.97459217618342953</v>
      </c>
      <c r="N117">
        <f t="shared" si="26"/>
        <v>0.99793160507446232</v>
      </c>
      <c r="O117">
        <f t="shared" si="27"/>
        <v>0.85462190903025748</v>
      </c>
    </row>
    <row r="118" spans="2:15" x14ac:dyDescent="0.3">
      <c r="B118">
        <v>6</v>
      </c>
      <c r="C118">
        <v>38</v>
      </c>
      <c r="D118">
        <v>1.022351</v>
      </c>
      <c r="E118">
        <v>1.323854238479002</v>
      </c>
      <c r="F118">
        <v>1.0948186425001287</v>
      </c>
      <c r="G118">
        <v>1.3524955399995486</v>
      </c>
      <c r="H118">
        <v>0.93380854171916405</v>
      </c>
      <c r="I118">
        <f t="shared" si="23"/>
        <v>36.397148749685016</v>
      </c>
      <c r="J118">
        <f t="shared" si="28"/>
        <v>36.923469387755105</v>
      </c>
      <c r="K118">
        <f t="shared" si="24"/>
        <v>36</v>
      </c>
      <c r="L118">
        <f t="shared" si="29"/>
        <v>0.92631339225138387</v>
      </c>
      <c r="M118">
        <f t="shared" si="25"/>
        <v>0.95781970393907934</v>
      </c>
      <c r="N118">
        <f t="shared" si="26"/>
        <v>0.97167024704618699</v>
      </c>
      <c r="O118">
        <f t="shared" si="27"/>
        <v>0.90606200047868479</v>
      </c>
    </row>
    <row r="119" spans="2:15" x14ac:dyDescent="0.3">
      <c r="B119">
        <v>6</v>
      </c>
      <c r="C119">
        <v>39</v>
      </c>
      <c r="D119">
        <v>0.635772</v>
      </c>
      <c r="E119">
        <v>1.7785848333406542</v>
      </c>
      <c r="F119">
        <v>1.4708778173694825</v>
      </c>
      <c r="G119">
        <v>1.5024907068889737</v>
      </c>
      <c r="H119">
        <v>0.43223984514024044</v>
      </c>
      <c r="I119">
        <f t="shared" si="23"/>
        <v>39.406560929158559</v>
      </c>
      <c r="J119">
        <f t="shared" si="28"/>
        <v>36.923469387755105</v>
      </c>
      <c r="K119">
        <f t="shared" si="24"/>
        <v>36</v>
      </c>
      <c r="L119">
        <f t="shared" si="29"/>
        <v>1.2444927111246888</v>
      </c>
      <c r="M119">
        <f t="shared" si="25"/>
        <v>1.0104246392091938</v>
      </c>
      <c r="N119">
        <f t="shared" si="26"/>
        <v>0.94675562532705393</v>
      </c>
      <c r="O119">
        <f t="shared" si="27"/>
        <v>1.9574512736086032</v>
      </c>
    </row>
    <row r="120" spans="2:15" x14ac:dyDescent="0.3">
      <c r="B120">
        <v>6</v>
      </c>
      <c r="C120">
        <v>35</v>
      </c>
      <c r="D120">
        <v>0.88781399999999999</v>
      </c>
      <c r="E120">
        <v>1.1902993423151615</v>
      </c>
      <c r="F120">
        <v>0.98436963242985542</v>
      </c>
      <c r="G120">
        <v>1.1319229577269305</v>
      </c>
      <c r="H120">
        <v>0.90191120362834254</v>
      </c>
      <c r="I120">
        <f t="shared" si="23"/>
        <v>36.588532778229947</v>
      </c>
      <c r="J120">
        <f t="shared" si="28"/>
        <v>36.923469387755105</v>
      </c>
      <c r="K120">
        <f t="shared" si="24"/>
        <v>36</v>
      </c>
      <c r="L120">
        <f t="shared" si="29"/>
        <v>0.83286376213240265</v>
      </c>
      <c r="M120">
        <f t="shared" si="25"/>
        <v>1.0453866508065699</v>
      </c>
      <c r="N120">
        <f t="shared" si="26"/>
        <v>1.0549562682215745</v>
      </c>
      <c r="O120">
        <f t="shared" si="27"/>
        <v>0.93810613724541703</v>
      </c>
    </row>
    <row r="121" spans="2:15" x14ac:dyDescent="0.3">
      <c r="B121">
        <v>6</v>
      </c>
      <c r="C121">
        <v>35</v>
      </c>
      <c r="D121">
        <v>0.83166799999999996</v>
      </c>
      <c r="E121">
        <v>1.1255388429536131</v>
      </c>
      <c r="F121">
        <v>0.930813130559906</v>
      </c>
      <c r="G121">
        <v>1.3570273636682104</v>
      </c>
      <c r="H121">
        <v>0.89348546200646317</v>
      </c>
      <c r="I121">
        <f t="shared" si="23"/>
        <v>36.63908722796122</v>
      </c>
      <c r="J121">
        <f t="shared" si="28"/>
        <v>36.923469387755105</v>
      </c>
      <c r="K121">
        <f t="shared" si="24"/>
        <v>36</v>
      </c>
      <c r="L121">
        <f t="shared" si="29"/>
        <v>0.78755022526114449</v>
      </c>
      <c r="M121">
        <f t="shared" si="25"/>
        <v>1.046831063656035</v>
      </c>
      <c r="N121">
        <f t="shared" si="26"/>
        <v>1.0549562682215745</v>
      </c>
      <c r="O121">
        <f t="shared" si="27"/>
        <v>0.94695266051013693</v>
      </c>
    </row>
    <row r="122" spans="2:15" x14ac:dyDescent="0.3">
      <c r="B122">
        <v>6</v>
      </c>
      <c r="C122">
        <v>38</v>
      </c>
      <c r="D122">
        <v>0.83002500000000001</v>
      </c>
      <c r="E122">
        <v>1.1022920516311234</v>
      </c>
      <c r="F122">
        <v>0.91158818888701232</v>
      </c>
      <c r="G122">
        <v>1.1310028591562571</v>
      </c>
      <c r="H122">
        <v>0.91052627723643997</v>
      </c>
      <c r="I122">
        <f t="shared" si="23"/>
        <v>36.536842336581358</v>
      </c>
      <c r="J122">
        <f t="shared" si="28"/>
        <v>36.923469387755105</v>
      </c>
      <c r="K122">
        <f t="shared" si="24"/>
        <v>36</v>
      </c>
      <c r="L122">
        <f t="shared" si="29"/>
        <v>0.77128422444096656</v>
      </c>
      <c r="M122">
        <f t="shared" si="25"/>
        <v>0.96149585096266732</v>
      </c>
      <c r="N122">
        <f t="shared" si="26"/>
        <v>0.97167024704618699</v>
      </c>
      <c r="O122">
        <f t="shared" si="27"/>
        <v>0.92923011287728263</v>
      </c>
    </row>
    <row r="123" spans="2:15" x14ac:dyDescent="0.3">
      <c r="B123">
        <v>6</v>
      </c>
      <c r="C123">
        <v>37</v>
      </c>
      <c r="D123">
        <v>1.04949</v>
      </c>
      <c r="E123">
        <v>1.5831681475641581</v>
      </c>
      <c r="F123">
        <v>1.3092695190952681</v>
      </c>
      <c r="G123">
        <v>1.1052269294523651</v>
      </c>
      <c r="H123">
        <v>0.80158438327138248</v>
      </c>
      <c r="I123">
        <f t="shared" si="23"/>
        <v>37.190493700371704</v>
      </c>
      <c r="J123">
        <f t="shared" si="28"/>
        <v>36.923469387755105</v>
      </c>
      <c r="K123">
        <f t="shared" si="24"/>
        <v>36</v>
      </c>
      <c r="L123">
        <f t="shared" si="29"/>
        <v>1.1077577988943801</v>
      </c>
      <c r="M123">
        <f t="shared" si="25"/>
        <v>1.0051484783884244</v>
      </c>
      <c r="N123">
        <f t="shared" si="26"/>
        <v>0.99793160507446232</v>
      </c>
      <c r="O123">
        <f t="shared" si="27"/>
        <v>1.0555201087141184</v>
      </c>
    </row>
    <row r="124" spans="2:15" x14ac:dyDescent="0.3">
      <c r="B124">
        <v>6</v>
      </c>
      <c r="C124">
        <v>36</v>
      </c>
      <c r="D124">
        <v>0.78537800000000002</v>
      </c>
      <c r="E124">
        <v>1.282033601340689</v>
      </c>
      <c r="F124">
        <v>1.0602332539811763</v>
      </c>
      <c r="G124">
        <v>1.7347355759566185</v>
      </c>
      <c r="H124">
        <v>0.74075963666571043</v>
      </c>
      <c r="I124">
        <f t="shared" si="23"/>
        <v>37.555442180005734</v>
      </c>
      <c r="J124">
        <f t="shared" si="28"/>
        <v>36.923469387755105</v>
      </c>
      <c r="K124">
        <f t="shared" si="24"/>
        <v>36</v>
      </c>
      <c r="L124">
        <f t="shared" si="29"/>
        <v>0.89705109499257629</v>
      </c>
      <c r="M124">
        <f t="shared" si="25"/>
        <v>1.0432067272223815</v>
      </c>
      <c r="N124">
        <f t="shared" si="26"/>
        <v>1.0256519274376419</v>
      </c>
      <c r="O124">
        <f t="shared" si="27"/>
        <v>1.1421902510543664</v>
      </c>
    </row>
    <row r="125" spans="2:15" x14ac:dyDescent="0.3">
      <c r="B125">
        <v>6</v>
      </c>
      <c r="C125">
        <v>37</v>
      </c>
      <c r="D125">
        <v>0.76022900000000004</v>
      </c>
      <c r="E125">
        <v>1.012719841900988</v>
      </c>
      <c r="F125">
        <v>0.83751256771050531</v>
      </c>
      <c r="G125">
        <v>1.1158121187055425</v>
      </c>
      <c r="H125">
        <v>0.90772249791812187</v>
      </c>
      <c r="I125">
        <f t="shared" si="23"/>
        <v>36.553665012491265</v>
      </c>
      <c r="J125">
        <f t="shared" si="28"/>
        <v>36.923469387755105</v>
      </c>
      <c r="K125">
        <f t="shared" si="24"/>
        <v>36</v>
      </c>
      <c r="L125">
        <f t="shared" si="29"/>
        <v>0.70860969802036755</v>
      </c>
      <c r="M125">
        <f t="shared" si="25"/>
        <v>0.98793689222949366</v>
      </c>
      <c r="N125">
        <f t="shared" si="26"/>
        <v>0.99793160507446232</v>
      </c>
      <c r="O125">
        <f t="shared" si="27"/>
        <v>0.9321003250604325</v>
      </c>
    </row>
    <row r="126" spans="2:15" x14ac:dyDescent="0.3">
      <c r="B126">
        <v>6</v>
      </c>
      <c r="C126">
        <v>39</v>
      </c>
      <c r="D126">
        <v>1.07257</v>
      </c>
      <c r="E126">
        <v>1.3298008838348017</v>
      </c>
      <c r="F126">
        <v>1.0997364786233459</v>
      </c>
      <c r="G126">
        <v>1.2858028740876866</v>
      </c>
      <c r="H126">
        <v>0.97529728334795895</v>
      </c>
      <c r="I126">
        <f t="shared" si="23"/>
        <v>36.148216299912249</v>
      </c>
      <c r="J126">
        <f t="shared" si="28"/>
        <v>36.923469387755105</v>
      </c>
      <c r="K126">
        <f t="shared" si="24"/>
        <v>36</v>
      </c>
      <c r="L126">
        <f t="shared" si="29"/>
        <v>0.93047431652230317</v>
      </c>
      <c r="M126">
        <f t="shared" si="25"/>
        <v>0.92687734102339103</v>
      </c>
      <c r="N126">
        <f t="shared" si="26"/>
        <v>0.94675562532705393</v>
      </c>
      <c r="O126">
        <f t="shared" si="27"/>
        <v>0.86751849904649869</v>
      </c>
    </row>
    <row r="127" spans="2:15" x14ac:dyDescent="0.3">
      <c r="B127">
        <v>6</v>
      </c>
      <c r="C127">
        <v>38</v>
      </c>
      <c r="D127">
        <v>0.77647900000000003</v>
      </c>
      <c r="E127">
        <v>0.96256257277868507</v>
      </c>
      <c r="F127">
        <v>0.79603284003664621</v>
      </c>
      <c r="G127">
        <v>1.3808830010640203</v>
      </c>
      <c r="H127">
        <v>0.97543588775087975</v>
      </c>
      <c r="I127">
        <f t="shared" si="23"/>
        <v>36.14738467349472</v>
      </c>
      <c r="J127">
        <f t="shared" si="28"/>
        <v>36.923469387755105</v>
      </c>
      <c r="K127">
        <f t="shared" si="24"/>
        <v>36</v>
      </c>
      <c r="L127">
        <f t="shared" si="29"/>
        <v>0.67351418013304631</v>
      </c>
      <c r="M127">
        <f t="shared" si="25"/>
        <v>0.95124696509196627</v>
      </c>
      <c r="N127">
        <f t="shared" si="26"/>
        <v>0.97167024704618699</v>
      </c>
      <c r="O127">
        <f t="shared" si="27"/>
        <v>0.86739522914727418</v>
      </c>
    </row>
    <row r="128" spans="2:15" x14ac:dyDescent="0.3">
      <c r="B128">
        <v>6</v>
      </c>
      <c r="C128">
        <v>35</v>
      </c>
      <c r="D128">
        <v>0.77300500000000005</v>
      </c>
      <c r="E128">
        <v>0.97244741811654967</v>
      </c>
      <c r="F128">
        <v>0.80420754132895633</v>
      </c>
      <c r="G128">
        <v>1.4298770187029577</v>
      </c>
      <c r="H128">
        <v>0.96120088444160323</v>
      </c>
      <c r="I128">
        <f t="shared" si="23"/>
        <v>36.232794693350378</v>
      </c>
      <c r="J128">
        <f t="shared" si="28"/>
        <v>36.923469387755105</v>
      </c>
      <c r="K128">
        <f t="shared" si="24"/>
        <v>36</v>
      </c>
      <c r="L128">
        <f t="shared" si="29"/>
        <v>0.68043070035910802</v>
      </c>
      <c r="M128">
        <f t="shared" si="25"/>
        <v>1.0352227055242966</v>
      </c>
      <c r="N128">
        <f t="shared" si="26"/>
        <v>1.0549562682215745</v>
      </c>
      <c r="O128">
        <f t="shared" si="27"/>
        <v>0.88024100796127835</v>
      </c>
    </row>
    <row r="129" spans="2:15" x14ac:dyDescent="0.3">
      <c r="B129">
        <v>6</v>
      </c>
      <c r="C129">
        <v>38</v>
      </c>
      <c r="D129">
        <v>0.89549000000000001</v>
      </c>
      <c r="E129">
        <v>1.4245566133000964</v>
      </c>
      <c r="F129">
        <v>1.1780988361148266</v>
      </c>
      <c r="G129">
        <v>1.3026764568442963</v>
      </c>
      <c r="H129">
        <v>0.76011449340971815</v>
      </c>
      <c r="I129">
        <f t="shared" si="23"/>
        <v>37.439313039541688</v>
      </c>
      <c r="J129">
        <f t="shared" si="28"/>
        <v>36.923469387755105</v>
      </c>
      <c r="K129">
        <f t="shared" si="24"/>
        <v>36</v>
      </c>
      <c r="L129">
        <f t="shared" si="29"/>
        <v>0.9967758009644998</v>
      </c>
      <c r="M129">
        <f t="shared" si="25"/>
        <v>0.9852450799879392</v>
      </c>
      <c r="N129">
        <f t="shared" si="26"/>
        <v>0.97167024704618699</v>
      </c>
      <c r="O129">
        <f t="shared" si="27"/>
        <v>1.1131065684312498</v>
      </c>
    </row>
    <row r="130" spans="2:15" x14ac:dyDescent="0.3">
      <c r="B130">
        <v>6</v>
      </c>
      <c r="C130">
        <v>38</v>
      </c>
      <c r="D130">
        <v>0.88467899999999999</v>
      </c>
      <c r="E130">
        <v>1.2371845811626379</v>
      </c>
      <c r="F130">
        <v>1.0231434128479044</v>
      </c>
      <c r="G130">
        <v>1.2270144772612015</v>
      </c>
      <c r="H130">
        <v>0.86466763983507378</v>
      </c>
      <c r="I130">
        <f t="shared" si="23"/>
        <v>36.811994160989556</v>
      </c>
      <c r="J130">
        <f t="shared" si="28"/>
        <v>36.923469387755105</v>
      </c>
      <c r="K130">
        <f t="shared" si="24"/>
        <v>36</v>
      </c>
      <c r="L130">
        <f t="shared" si="29"/>
        <v>0.8656698093398506</v>
      </c>
      <c r="M130">
        <f t="shared" si="25"/>
        <v>0.9687366884470936</v>
      </c>
      <c r="N130">
        <f t="shared" si="26"/>
        <v>0.97167024704618699</v>
      </c>
      <c r="O130">
        <f t="shared" si="27"/>
        <v>0.97851289489165061</v>
      </c>
    </row>
    <row r="131" spans="2:15" x14ac:dyDescent="0.3">
      <c r="B131">
        <v>6</v>
      </c>
      <c r="C131">
        <v>37</v>
      </c>
      <c r="D131">
        <v>0.97354499999999999</v>
      </c>
      <c r="E131">
        <v>1.2609284798614866</v>
      </c>
      <c r="F131">
        <v>1.0427794590118691</v>
      </c>
      <c r="G131">
        <v>1.3318050821198981</v>
      </c>
      <c r="H131">
        <v>0.93360584693768789</v>
      </c>
      <c r="I131">
        <f t="shared" si="23"/>
        <v>36.398364918373872</v>
      </c>
      <c r="J131">
        <f t="shared" ref="J131:J162" si="30">6*B131+(6-B131)*G131+AE$5</f>
        <v>36.923469387755105</v>
      </c>
      <c r="K131">
        <f t="shared" si="24"/>
        <v>36</v>
      </c>
      <c r="L131">
        <f t="shared" ref="L131:L162" si="31">F131*(1-AE$5/B131)</f>
        <v>0.88228364091565403</v>
      </c>
      <c r="M131">
        <f t="shared" si="25"/>
        <v>0.98373959238848308</v>
      </c>
      <c r="N131">
        <f t="shared" si="26"/>
        <v>0.99793160507446232</v>
      </c>
      <c r="O131">
        <f t="shared" si="27"/>
        <v>0.90625871522698387</v>
      </c>
    </row>
    <row r="132" spans="2:15" x14ac:dyDescent="0.3">
      <c r="B132">
        <v>6</v>
      </c>
      <c r="C132">
        <v>38</v>
      </c>
      <c r="D132">
        <v>0.93128699999999998</v>
      </c>
      <c r="E132">
        <v>1.1630723980017328</v>
      </c>
      <c r="F132">
        <v>0.96185313072880507</v>
      </c>
      <c r="G132">
        <v>1.0988951995294527</v>
      </c>
      <c r="H132">
        <v>0.96822162370501941</v>
      </c>
      <c r="I132">
        <f t="shared" ref="I132:I195" si="32">6*B132+(6-B132)*G132+(1-H132)*B132</f>
        <v>36.190670257769881</v>
      </c>
      <c r="J132">
        <f t="shared" si="30"/>
        <v>36.923469387755105</v>
      </c>
      <c r="K132">
        <f t="shared" ref="K132:K195" si="33">B132^2</f>
        <v>36</v>
      </c>
      <c r="L132">
        <f t="shared" si="31"/>
        <v>0.81381281043806164</v>
      </c>
      <c r="M132">
        <f t="shared" ref="M132:M195" si="34">I132/C132</f>
        <v>0.95238605941499688</v>
      </c>
      <c r="N132">
        <f t="shared" ref="N132:N195" si="35">J132/C132</f>
        <v>0.97167024704618699</v>
      </c>
      <c r="O132">
        <f t="shared" ref="O132:O195" si="36">L132/D132</f>
        <v>0.87385823106954319</v>
      </c>
    </row>
    <row r="133" spans="2:15" x14ac:dyDescent="0.3">
      <c r="B133">
        <v>6</v>
      </c>
      <c r="C133">
        <v>36</v>
      </c>
      <c r="D133">
        <v>1.0356920000000001</v>
      </c>
      <c r="E133">
        <v>1.2790200934172935</v>
      </c>
      <c r="F133">
        <v>1.0577411029890504</v>
      </c>
      <c r="G133">
        <v>1.1628061711144415</v>
      </c>
      <c r="H133">
        <v>0.97915453703487343</v>
      </c>
      <c r="I133">
        <f t="shared" si="32"/>
        <v>36.125072777790763</v>
      </c>
      <c r="J133">
        <f t="shared" si="30"/>
        <v>36.923469387755105</v>
      </c>
      <c r="K133">
        <f t="shared" si="33"/>
        <v>36</v>
      </c>
      <c r="L133">
        <f t="shared" si="31"/>
        <v>0.89494251485893239</v>
      </c>
      <c r="M133">
        <f t="shared" si="34"/>
        <v>1.0034742438275213</v>
      </c>
      <c r="N133">
        <f t="shared" si="35"/>
        <v>1.0256519274376419</v>
      </c>
      <c r="O133">
        <f t="shared" si="36"/>
        <v>0.86410102120990828</v>
      </c>
    </row>
    <row r="134" spans="2:15" x14ac:dyDescent="0.3">
      <c r="B134">
        <v>6</v>
      </c>
      <c r="C134">
        <v>37</v>
      </c>
      <c r="D134">
        <v>0.99218499999999998</v>
      </c>
      <c r="E134">
        <v>1.4440839066210807</v>
      </c>
      <c r="F134">
        <v>1.1942477777006801</v>
      </c>
      <c r="G134">
        <v>1.035491959372407</v>
      </c>
      <c r="H134">
        <v>0.8308033044116544</v>
      </c>
      <c r="I134">
        <f t="shared" si="32"/>
        <v>37.015180173530077</v>
      </c>
      <c r="J134">
        <f t="shared" si="30"/>
        <v>36.923469387755105</v>
      </c>
      <c r="K134">
        <f t="shared" si="33"/>
        <v>36</v>
      </c>
      <c r="L134">
        <f t="shared" si="31"/>
        <v>1.010439233683823</v>
      </c>
      <c r="M134">
        <f t="shared" si="34"/>
        <v>1.0004102749602723</v>
      </c>
      <c r="N134">
        <f t="shared" si="35"/>
        <v>0.99793160507446232</v>
      </c>
      <c r="O134">
        <f t="shared" si="36"/>
        <v>1.0183980141645188</v>
      </c>
    </row>
    <row r="135" spans="2:15" x14ac:dyDescent="0.3">
      <c r="B135">
        <v>6</v>
      </c>
      <c r="C135">
        <v>37</v>
      </c>
      <c r="D135">
        <v>0.87287000000000003</v>
      </c>
      <c r="E135">
        <v>1.5043782618693449</v>
      </c>
      <c r="F135">
        <v>1.2441108081194721</v>
      </c>
      <c r="G135">
        <v>1.3707167238382052</v>
      </c>
      <c r="H135">
        <v>0.70160149265110983</v>
      </c>
      <c r="I135">
        <f t="shared" si="32"/>
        <v>37.79039104409334</v>
      </c>
      <c r="J135">
        <f t="shared" si="30"/>
        <v>36.923469387755105</v>
      </c>
      <c r="K135">
        <f t="shared" si="33"/>
        <v>36</v>
      </c>
      <c r="L135">
        <f t="shared" si="31"/>
        <v>1.0526277670738724</v>
      </c>
      <c r="M135">
        <f t="shared" si="34"/>
        <v>1.0213619201106308</v>
      </c>
      <c r="N135">
        <f t="shared" si="35"/>
        <v>0.99793160507446232</v>
      </c>
      <c r="O135">
        <f t="shared" si="36"/>
        <v>1.2059387618704644</v>
      </c>
    </row>
    <row r="136" spans="2:15" x14ac:dyDescent="0.3">
      <c r="B136">
        <v>6</v>
      </c>
      <c r="C136">
        <v>36</v>
      </c>
      <c r="D136">
        <v>1.127302</v>
      </c>
      <c r="E136">
        <v>1.4181927497712066</v>
      </c>
      <c r="F136">
        <v>1.17283596333983</v>
      </c>
      <c r="G136">
        <v>1.1254784893544556</v>
      </c>
      <c r="H136">
        <v>0.96117618766552393</v>
      </c>
      <c r="I136">
        <f t="shared" si="32"/>
        <v>36.232942874006859</v>
      </c>
      <c r="J136">
        <f t="shared" si="30"/>
        <v>36.923469387755105</v>
      </c>
      <c r="K136">
        <f t="shared" si="33"/>
        <v>36</v>
      </c>
      <c r="L136">
        <f t="shared" si="31"/>
        <v>0.99232294517272968</v>
      </c>
      <c r="M136">
        <f t="shared" si="34"/>
        <v>1.0064706353890793</v>
      </c>
      <c r="N136">
        <f t="shared" si="35"/>
        <v>1.0256519274376419</v>
      </c>
      <c r="O136">
        <f t="shared" si="36"/>
        <v>0.88026362516231649</v>
      </c>
    </row>
    <row r="137" spans="2:15" x14ac:dyDescent="0.3">
      <c r="B137">
        <v>6</v>
      </c>
      <c r="C137">
        <v>37</v>
      </c>
      <c r="D137">
        <v>1.06586</v>
      </c>
      <c r="E137">
        <v>1.7178948906775606</v>
      </c>
      <c r="F137">
        <v>1.4206876387919998</v>
      </c>
      <c r="G137">
        <v>1.0192877307221335</v>
      </c>
      <c r="H137">
        <v>0.75024232695252624</v>
      </c>
      <c r="I137">
        <f t="shared" si="32"/>
        <v>37.498546038284843</v>
      </c>
      <c r="J137">
        <f t="shared" si="30"/>
        <v>36.923469387755105</v>
      </c>
      <c r="K137">
        <f t="shared" si="33"/>
        <v>36</v>
      </c>
      <c r="L137">
        <f t="shared" si="31"/>
        <v>1.2020273814609175</v>
      </c>
      <c r="M137">
        <f t="shared" si="34"/>
        <v>1.0134742172509417</v>
      </c>
      <c r="N137">
        <f t="shared" si="35"/>
        <v>0.99793160507446232</v>
      </c>
      <c r="O137">
        <f t="shared" si="36"/>
        <v>1.1277535337294931</v>
      </c>
    </row>
    <row r="138" spans="2:15" x14ac:dyDescent="0.3">
      <c r="B138">
        <v>6</v>
      </c>
      <c r="C138">
        <v>38</v>
      </c>
      <c r="D138">
        <v>0.66143300000000005</v>
      </c>
      <c r="E138">
        <v>0.86274859579175878</v>
      </c>
      <c r="F138">
        <v>0.71348734551685888</v>
      </c>
      <c r="G138">
        <v>1.2942002422255225</v>
      </c>
      <c r="H138">
        <v>0.92704237034624626</v>
      </c>
      <c r="I138">
        <f t="shared" si="32"/>
        <v>36.437745777922522</v>
      </c>
      <c r="J138">
        <f t="shared" si="30"/>
        <v>36.923469387755105</v>
      </c>
      <c r="K138">
        <f t="shared" si="33"/>
        <v>36</v>
      </c>
      <c r="L138">
        <f t="shared" si="31"/>
        <v>0.60367339182761404</v>
      </c>
      <c r="M138">
        <f t="shared" si="34"/>
        <v>0.95888804678743478</v>
      </c>
      <c r="N138">
        <f t="shared" si="35"/>
        <v>0.97167024704618699</v>
      </c>
      <c r="O138">
        <f t="shared" si="36"/>
        <v>0.9126750431678099</v>
      </c>
    </row>
    <row r="139" spans="2:15" x14ac:dyDescent="0.3">
      <c r="B139">
        <v>6</v>
      </c>
      <c r="C139">
        <v>35</v>
      </c>
      <c r="D139">
        <v>0.80297700000000005</v>
      </c>
      <c r="E139">
        <v>1.2835223318625442</v>
      </c>
      <c r="F139">
        <v>1.0614644242124689</v>
      </c>
      <c r="G139">
        <v>1.4563654104232731</v>
      </c>
      <c r="H139">
        <v>0.75648036965134458</v>
      </c>
      <c r="I139">
        <f t="shared" si="32"/>
        <v>37.461117782091932</v>
      </c>
      <c r="J139">
        <f t="shared" si="30"/>
        <v>36.923469387755105</v>
      </c>
      <c r="K139">
        <f t="shared" si="33"/>
        <v>36</v>
      </c>
      <c r="L139">
        <f t="shared" si="31"/>
        <v>0.89809277388724995</v>
      </c>
      <c r="M139">
        <f t="shared" si="34"/>
        <v>1.0703176509169123</v>
      </c>
      <c r="N139">
        <f t="shared" si="35"/>
        <v>1.0549562682215745</v>
      </c>
      <c r="O139">
        <f t="shared" si="36"/>
        <v>1.1184539207066329</v>
      </c>
    </row>
    <row r="140" spans="2:15" x14ac:dyDescent="0.3">
      <c r="B140">
        <v>6</v>
      </c>
      <c r="C140">
        <v>36</v>
      </c>
      <c r="D140">
        <v>0.659076</v>
      </c>
      <c r="E140">
        <v>0.91939333027603187</v>
      </c>
      <c r="F140">
        <v>0.76033216385887126</v>
      </c>
      <c r="G140">
        <v>1.4546114057329416</v>
      </c>
      <c r="H140">
        <v>0.86682640999300686</v>
      </c>
      <c r="I140">
        <f t="shared" si="32"/>
        <v>36.799041540041962</v>
      </c>
      <c r="J140">
        <f t="shared" si="30"/>
        <v>36.923469387755105</v>
      </c>
      <c r="K140">
        <f t="shared" si="33"/>
        <v>36</v>
      </c>
      <c r="L140">
        <f t="shared" si="31"/>
        <v>0.64330825088399357</v>
      </c>
      <c r="M140">
        <f t="shared" si="34"/>
        <v>1.022195598334499</v>
      </c>
      <c r="N140">
        <f t="shared" si="35"/>
        <v>1.0256519274376419</v>
      </c>
      <c r="O140">
        <f t="shared" si="36"/>
        <v>0.97607597740472052</v>
      </c>
    </row>
    <row r="141" spans="2:15" x14ac:dyDescent="0.3">
      <c r="B141">
        <v>6</v>
      </c>
      <c r="C141">
        <v>37</v>
      </c>
      <c r="D141">
        <v>0.97840800000000006</v>
      </c>
      <c r="E141">
        <v>1.4013733388935981</v>
      </c>
      <c r="F141">
        <v>1.1589264225086342</v>
      </c>
      <c r="G141">
        <v>1.9709226079182776</v>
      </c>
      <c r="H141">
        <v>0.84423651147940826</v>
      </c>
      <c r="I141">
        <f t="shared" si="32"/>
        <v>36.934580931123548</v>
      </c>
      <c r="J141">
        <f t="shared" si="30"/>
        <v>36.923469387755105</v>
      </c>
      <c r="K141">
        <f t="shared" si="33"/>
        <v>36</v>
      </c>
      <c r="L141">
        <f t="shared" si="31"/>
        <v>0.98055424353409038</v>
      </c>
      <c r="M141">
        <f t="shared" si="34"/>
        <v>0.99823191705739323</v>
      </c>
      <c r="N141">
        <f t="shared" si="35"/>
        <v>0.99793160507446232</v>
      </c>
      <c r="O141">
        <f t="shared" si="36"/>
        <v>1.0021936079162173</v>
      </c>
    </row>
    <row r="142" spans="2:15" x14ac:dyDescent="0.3">
      <c r="B142">
        <v>6</v>
      </c>
      <c r="C142">
        <v>36</v>
      </c>
      <c r="D142">
        <v>1.0533159999999999</v>
      </c>
      <c r="E142">
        <v>1.4728261247971366</v>
      </c>
      <c r="F142">
        <v>1.2180174007991456</v>
      </c>
      <c r="G142">
        <v>1.6157107205531895</v>
      </c>
      <c r="H142">
        <v>0.86477910685751747</v>
      </c>
      <c r="I142">
        <f t="shared" si="32"/>
        <v>36.811325358854894</v>
      </c>
      <c r="J142">
        <f t="shared" si="30"/>
        <v>36.923469387755105</v>
      </c>
      <c r="K142">
        <f t="shared" si="33"/>
        <v>36</v>
      </c>
      <c r="L142">
        <f t="shared" si="31"/>
        <v>1.0305504369006369</v>
      </c>
      <c r="M142">
        <f t="shared" si="34"/>
        <v>1.0225368155237471</v>
      </c>
      <c r="N142">
        <f t="shared" si="35"/>
        <v>1.0256519274376419</v>
      </c>
      <c r="O142">
        <f t="shared" si="36"/>
        <v>0.9783867679790651</v>
      </c>
    </row>
    <row r="143" spans="2:15" x14ac:dyDescent="0.3">
      <c r="B143">
        <v>6</v>
      </c>
      <c r="C143">
        <v>39</v>
      </c>
      <c r="D143">
        <v>0.98751500000000003</v>
      </c>
      <c r="E143">
        <v>1.8382119137894253</v>
      </c>
      <c r="F143">
        <v>1.5201890159710532</v>
      </c>
      <c r="G143">
        <v>1.3009782483085124</v>
      </c>
      <c r="H143">
        <v>0.64960014157792334</v>
      </c>
      <c r="I143">
        <f t="shared" si="32"/>
        <v>38.102399150532463</v>
      </c>
      <c r="J143">
        <f t="shared" si="30"/>
        <v>36.923469387755105</v>
      </c>
      <c r="K143">
        <f t="shared" si="33"/>
        <v>36</v>
      </c>
      <c r="L143">
        <f t="shared" si="31"/>
        <v>1.2862143459959157</v>
      </c>
      <c r="M143">
        <f t="shared" si="34"/>
        <v>0.97698459360339651</v>
      </c>
      <c r="N143">
        <f t="shared" si="35"/>
        <v>0.94675562532705393</v>
      </c>
      <c r="O143">
        <f t="shared" si="36"/>
        <v>1.302475755807168</v>
      </c>
    </row>
    <row r="144" spans="2:15" x14ac:dyDescent="0.3">
      <c r="B144">
        <v>6</v>
      </c>
      <c r="C144">
        <v>36</v>
      </c>
      <c r="D144">
        <v>0.76213600000000004</v>
      </c>
      <c r="E144">
        <v>1.3277517367647562</v>
      </c>
      <c r="F144">
        <v>1.0980418476373186</v>
      </c>
      <c r="G144">
        <v>2.1629213178126223</v>
      </c>
      <c r="H144">
        <v>0.69408647916279809</v>
      </c>
      <c r="I144">
        <f t="shared" si="32"/>
        <v>37.835481125023215</v>
      </c>
      <c r="J144">
        <f t="shared" si="30"/>
        <v>36.923469387755105</v>
      </c>
      <c r="K144">
        <f t="shared" si="33"/>
        <v>36</v>
      </c>
      <c r="L144">
        <f t="shared" si="31"/>
        <v>0.92904050884279876</v>
      </c>
      <c r="M144">
        <f t="shared" si="34"/>
        <v>1.0509855868062004</v>
      </c>
      <c r="N144">
        <f t="shared" si="35"/>
        <v>1.0256519274376419</v>
      </c>
      <c r="O144">
        <f t="shared" si="36"/>
        <v>1.2189957026604159</v>
      </c>
    </row>
    <row r="145" spans="2:15" x14ac:dyDescent="0.3">
      <c r="B145">
        <v>7</v>
      </c>
      <c r="C145">
        <v>42</v>
      </c>
      <c r="D145">
        <v>0.84494599999999997</v>
      </c>
      <c r="E145">
        <v>1.057439473539953</v>
      </c>
      <c r="F145">
        <v>0.92105771445462037</v>
      </c>
      <c r="G145">
        <v>1.2953686787234571</v>
      </c>
      <c r="H145">
        <v>0.91736488033251218</v>
      </c>
      <c r="I145">
        <f t="shared" si="32"/>
        <v>41.283077158948956</v>
      </c>
      <c r="J145">
        <f t="shared" si="30"/>
        <v>41.628100709031649</v>
      </c>
      <c r="K145">
        <f t="shared" si="33"/>
        <v>49</v>
      </c>
      <c r="L145">
        <f t="shared" si="31"/>
        <v>0.79954791393254543</v>
      </c>
      <c r="M145">
        <f t="shared" si="34"/>
        <v>0.98293040854640368</v>
      </c>
      <c r="N145">
        <f t="shared" si="35"/>
        <v>0.99114525497694406</v>
      </c>
      <c r="O145">
        <f t="shared" si="36"/>
        <v>0.94627102079013981</v>
      </c>
    </row>
    <row r="146" spans="2:15" x14ac:dyDescent="0.3">
      <c r="B146">
        <v>7</v>
      </c>
      <c r="C146">
        <v>42</v>
      </c>
      <c r="D146">
        <v>1.0768439999999999</v>
      </c>
      <c r="E146">
        <v>1.3708502605641677</v>
      </c>
      <c r="F146">
        <v>1.1940467889172734</v>
      </c>
      <c r="G146">
        <v>2.1625851665262297</v>
      </c>
      <c r="H146">
        <v>0.90184405669433643</v>
      </c>
      <c r="I146">
        <f t="shared" si="32"/>
        <v>40.524506436613414</v>
      </c>
      <c r="J146">
        <f t="shared" si="30"/>
        <v>40.760884221228878</v>
      </c>
      <c r="K146">
        <f t="shared" si="33"/>
        <v>49</v>
      </c>
      <c r="L146">
        <f t="shared" si="31"/>
        <v>1.0365231236155044</v>
      </c>
      <c r="M146">
        <f t="shared" si="34"/>
        <v>0.96486920087174799</v>
      </c>
      <c r="N146">
        <f t="shared" si="35"/>
        <v>0.97049724336259235</v>
      </c>
      <c r="O146">
        <f t="shared" si="36"/>
        <v>0.96255643678704106</v>
      </c>
    </row>
    <row r="147" spans="2:15" x14ac:dyDescent="0.3">
      <c r="B147">
        <v>7</v>
      </c>
      <c r="C147">
        <v>40</v>
      </c>
      <c r="D147">
        <v>0.87309000000000003</v>
      </c>
      <c r="E147">
        <v>1.1481479435772572</v>
      </c>
      <c r="F147">
        <v>1.0000671879846228</v>
      </c>
      <c r="G147">
        <v>1.2349436647188181</v>
      </c>
      <c r="H147">
        <v>0.87303134278356587</v>
      </c>
      <c r="I147">
        <f t="shared" si="32"/>
        <v>41.653836935796221</v>
      </c>
      <c r="J147">
        <f t="shared" si="30"/>
        <v>41.688525723036285</v>
      </c>
      <c r="K147">
        <f t="shared" si="33"/>
        <v>49</v>
      </c>
      <c r="L147">
        <f t="shared" si="31"/>
        <v>0.86813412601289008</v>
      </c>
      <c r="M147">
        <f t="shared" si="34"/>
        <v>1.0413459233949056</v>
      </c>
      <c r="N147">
        <f t="shared" si="35"/>
        <v>1.0422131430759072</v>
      </c>
      <c r="O147">
        <f t="shared" si="36"/>
        <v>0.99432375357968827</v>
      </c>
    </row>
    <row r="148" spans="2:15" x14ac:dyDescent="0.3">
      <c r="B148">
        <v>7</v>
      </c>
      <c r="C148">
        <v>42</v>
      </c>
      <c r="D148">
        <v>0.86249399999999998</v>
      </c>
      <c r="E148">
        <v>1.4980616351602107</v>
      </c>
      <c r="F148">
        <v>1.3048512565676242</v>
      </c>
      <c r="G148">
        <v>1.1546263464531814</v>
      </c>
      <c r="H148">
        <v>0.66099028196421938</v>
      </c>
      <c r="I148">
        <f t="shared" si="32"/>
        <v>43.21844167979728</v>
      </c>
      <c r="J148">
        <f t="shared" si="30"/>
        <v>41.76884304130192</v>
      </c>
      <c r="K148">
        <f t="shared" si="33"/>
        <v>49</v>
      </c>
      <c r="L148">
        <f t="shared" si="31"/>
        <v>1.1327098007084837</v>
      </c>
      <c r="M148">
        <f t="shared" si="34"/>
        <v>1.0290105161856495</v>
      </c>
      <c r="N148">
        <f t="shared" si="35"/>
        <v>0.99449626288814097</v>
      </c>
      <c r="O148">
        <f t="shared" si="36"/>
        <v>1.3132958614303216</v>
      </c>
    </row>
    <row r="149" spans="2:15" x14ac:dyDescent="0.3">
      <c r="B149">
        <v>7</v>
      </c>
      <c r="C149">
        <v>41</v>
      </c>
      <c r="D149">
        <v>1.0211330000000001</v>
      </c>
      <c r="E149">
        <v>1.2618639211128715</v>
      </c>
      <c r="F149">
        <v>1.0991168083050136</v>
      </c>
      <c r="G149">
        <v>1.1045093639616697</v>
      </c>
      <c r="H149">
        <v>0.92904866187491475</v>
      </c>
      <c r="I149">
        <f t="shared" si="32"/>
        <v>41.39215000291393</v>
      </c>
      <c r="J149">
        <f t="shared" si="30"/>
        <v>41.818960023793437</v>
      </c>
      <c r="K149">
        <f t="shared" si="33"/>
        <v>49</v>
      </c>
      <c r="L149">
        <f t="shared" si="31"/>
        <v>0.95411670458547415</v>
      </c>
      <c r="M149">
        <f t="shared" si="34"/>
        <v>1.0095646342174129</v>
      </c>
      <c r="N149">
        <f t="shared" si="35"/>
        <v>1.0199746347266692</v>
      </c>
      <c r="O149">
        <f t="shared" si="36"/>
        <v>0.93437064964649474</v>
      </c>
    </row>
    <row r="150" spans="2:15" x14ac:dyDescent="0.3">
      <c r="B150">
        <v>7</v>
      </c>
      <c r="C150">
        <v>43</v>
      </c>
      <c r="D150">
        <v>1.2942119999999999</v>
      </c>
      <c r="E150">
        <v>1.8515039100635124</v>
      </c>
      <c r="F150">
        <v>1.6127088144326389</v>
      </c>
      <c r="G150">
        <v>1.3890339325377647</v>
      </c>
      <c r="H150">
        <v>0.80250817036385569</v>
      </c>
      <c r="I150">
        <f t="shared" si="32"/>
        <v>41.993408874915247</v>
      </c>
      <c r="J150">
        <f t="shared" si="30"/>
        <v>41.534435455217341</v>
      </c>
      <c r="K150">
        <f t="shared" si="33"/>
        <v>49</v>
      </c>
      <c r="L150">
        <f t="shared" si="31"/>
        <v>1.3999534970767289</v>
      </c>
      <c r="M150">
        <f t="shared" si="34"/>
        <v>0.97659090406779647</v>
      </c>
      <c r="N150">
        <f t="shared" si="35"/>
        <v>0.96591710360970562</v>
      </c>
      <c r="O150">
        <f t="shared" si="36"/>
        <v>1.0817033817309134</v>
      </c>
    </row>
    <row r="151" spans="2:15" x14ac:dyDescent="0.3">
      <c r="B151">
        <v>7</v>
      </c>
      <c r="C151">
        <v>43</v>
      </c>
      <c r="D151">
        <v>0.75268999999999997</v>
      </c>
      <c r="E151">
        <v>1.0251024938817193</v>
      </c>
      <c r="F151">
        <v>0.89289135096842376</v>
      </c>
      <c r="G151">
        <v>1.237423679779214</v>
      </c>
      <c r="H151">
        <v>0.84298050281665027</v>
      </c>
      <c r="I151">
        <f t="shared" si="32"/>
        <v>41.861712800504236</v>
      </c>
      <c r="J151">
        <f t="shared" si="30"/>
        <v>41.686045707975893</v>
      </c>
      <c r="K151">
        <f t="shared" si="33"/>
        <v>49</v>
      </c>
      <c r="L151">
        <f t="shared" si="31"/>
        <v>0.77509737536690393</v>
      </c>
      <c r="M151">
        <f t="shared" si="34"/>
        <v>0.97352820466288925</v>
      </c>
      <c r="N151">
        <f t="shared" si="35"/>
        <v>0.96944292344129979</v>
      </c>
      <c r="O151">
        <f t="shared" si="36"/>
        <v>1.0297697264038368</v>
      </c>
    </row>
    <row r="152" spans="2:15" x14ac:dyDescent="0.3">
      <c r="B152">
        <v>7</v>
      </c>
      <c r="C152">
        <v>43</v>
      </c>
      <c r="D152">
        <v>0.99063000000000001</v>
      </c>
      <c r="E152">
        <v>1.3574091315079697</v>
      </c>
      <c r="F152">
        <v>1.182339210452525</v>
      </c>
      <c r="G152">
        <v>1.4075467182480428</v>
      </c>
      <c r="H152">
        <v>0.83785599872040883</v>
      </c>
      <c r="I152">
        <f t="shared" si="32"/>
        <v>41.727461290709094</v>
      </c>
      <c r="J152">
        <f t="shared" si="30"/>
        <v>41.515922669507063</v>
      </c>
      <c r="K152">
        <f t="shared" si="33"/>
        <v>49</v>
      </c>
      <c r="L152">
        <f t="shared" si="31"/>
        <v>1.0263600580531753</v>
      </c>
      <c r="M152">
        <f t="shared" si="34"/>
        <v>0.9704060765281185</v>
      </c>
      <c r="N152">
        <f t="shared" si="35"/>
        <v>0.96548657370946656</v>
      </c>
      <c r="O152">
        <f t="shared" si="36"/>
        <v>1.0360680153570712</v>
      </c>
    </row>
    <row r="153" spans="2:15" x14ac:dyDescent="0.3">
      <c r="B153">
        <v>7</v>
      </c>
      <c r="C153">
        <v>41</v>
      </c>
      <c r="D153">
        <v>1.1020220000000001</v>
      </c>
      <c r="E153">
        <v>1.4622730413676435</v>
      </c>
      <c r="F153">
        <v>1.2736784459936286</v>
      </c>
      <c r="G153">
        <v>1.4945145839048708</v>
      </c>
      <c r="H153">
        <v>0.86522780020846235</v>
      </c>
      <c r="I153">
        <f t="shared" si="32"/>
        <v>41.448890814635888</v>
      </c>
      <c r="J153">
        <f t="shared" si="30"/>
        <v>41.428954803850232</v>
      </c>
      <c r="K153">
        <f t="shared" si="33"/>
        <v>49</v>
      </c>
      <c r="L153">
        <f t="shared" si="31"/>
        <v>1.1056494381766844</v>
      </c>
      <c r="M153">
        <f t="shared" si="34"/>
        <v>1.010948556454534</v>
      </c>
      <c r="N153">
        <f t="shared" si="35"/>
        <v>1.0104623122890299</v>
      </c>
      <c r="O153">
        <f t="shared" si="36"/>
        <v>1.0032916204728075</v>
      </c>
    </row>
    <row r="154" spans="2:15" x14ac:dyDescent="0.3">
      <c r="B154">
        <v>7</v>
      </c>
      <c r="C154">
        <v>43</v>
      </c>
      <c r="D154">
        <v>1.067976</v>
      </c>
      <c r="E154">
        <v>1.3820660310755764</v>
      </c>
      <c r="F154">
        <v>1.2038160213051121</v>
      </c>
      <c r="G154">
        <v>1.0633637524162252</v>
      </c>
      <c r="H154">
        <v>0.88715881920408257</v>
      </c>
      <c r="I154">
        <f t="shared" si="32"/>
        <v>41.726524513155198</v>
      </c>
      <c r="J154">
        <f t="shared" si="30"/>
        <v>41.860105635338883</v>
      </c>
      <c r="K154">
        <f t="shared" si="33"/>
        <v>49</v>
      </c>
      <c r="L154">
        <f t="shared" si="31"/>
        <v>1.0450035578530523</v>
      </c>
      <c r="M154">
        <f t="shared" si="34"/>
        <v>0.97038429100360923</v>
      </c>
      <c r="N154">
        <f t="shared" si="35"/>
        <v>0.97349082872881121</v>
      </c>
      <c r="O154">
        <f t="shared" si="36"/>
        <v>0.97848973933220629</v>
      </c>
    </row>
    <row r="155" spans="2:15" x14ac:dyDescent="0.3">
      <c r="B155">
        <v>7</v>
      </c>
      <c r="C155">
        <v>39</v>
      </c>
      <c r="D155">
        <v>0.85297900000000004</v>
      </c>
      <c r="E155">
        <v>1.1621365075056769</v>
      </c>
      <c r="F155">
        <v>1.0122515966839505</v>
      </c>
      <c r="G155">
        <v>1.1630012280581679</v>
      </c>
      <c r="H155">
        <v>0.8426551292132175</v>
      </c>
      <c r="I155">
        <f t="shared" si="32"/>
        <v>41.938412867449308</v>
      </c>
      <c r="J155">
        <f t="shared" si="30"/>
        <v>41.760468159696934</v>
      </c>
      <c r="K155">
        <f t="shared" si="33"/>
        <v>49</v>
      </c>
      <c r="L155">
        <f t="shared" si="31"/>
        <v>0.87871111636339971</v>
      </c>
      <c r="M155">
        <f t="shared" si="34"/>
        <v>1.0753439196781873</v>
      </c>
      <c r="N155">
        <f t="shared" si="35"/>
        <v>1.070781234864024</v>
      </c>
      <c r="O155">
        <f t="shared" si="36"/>
        <v>1.0301673503842412</v>
      </c>
    </row>
    <row r="156" spans="2:15" x14ac:dyDescent="0.3">
      <c r="B156">
        <v>7</v>
      </c>
      <c r="C156">
        <v>41</v>
      </c>
      <c r="D156">
        <v>1.1051850000000001</v>
      </c>
      <c r="E156">
        <v>1.4528491503054348</v>
      </c>
      <c r="F156">
        <v>1.2654699879397888</v>
      </c>
      <c r="G156">
        <v>1.2756207273044944</v>
      </c>
      <c r="H156">
        <v>0.87333955805563113</v>
      </c>
      <c r="I156">
        <f t="shared" si="32"/>
        <v>41.611002366306089</v>
      </c>
      <c r="J156">
        <f t="shared" si="30"/>
        <v>41.647848660450613</v>
      </c>
      <c r="K156">
        <f t="shared" si="33"/>
        <v>49</v>
      </c>
      <c r="L156">
        <f t="shared" si="31"/>
        <v>1.0985238743704722</v>
      </c>
      <c r="M156">
        <f t="shared" si="34"/>
        <v>1.0149024967391729</v>
      </c>
      <c r="N156">
        <f t="shared" si="35"/>
        <v>1.0158011868402588</v>
      </c>
      <c r="O156">
        <f t="shared" si="36"/>
        <v>0.9939728410813321</v>
      </c>
    </row>
    <row r="157" spans="2:15" x14ac:dyDescent="0.3">
      <c r="B157">
        <v>7</v>
      </c>
      <c r="C157">
        <v>40</v>
      </c>
      <c r="D157">
        <v>1.1510130000000001</v>
      </c>
      <c r="E157">
        <v>1.4295390777262695</v>
      </c>
      <c r="F157">
        <v>1.2451662989715084</v>
      </c>
      <c r="G157">
        <v>1.303760957801894</v>
      </c>
      <c r="H157">
        <v>0.92438496042715113</v>
      </c>
      <c r="I157">
        <f t="shared" si="32"/>
        <v>41.225544319208048</v>
      </c>
      <c r="J157">
        <f t="shared" si="30"/>
        <v>41.619708429953214</v>
      </c>
      <c r="K157">
        <f t="shared" si="33"/>
        <v>49</v>
      </c>
      <c r="L157">
        <f t="shared" si="31"/>
        <v>1.0808987332908642</v>
      </c>
      <c r="M157">
        <f t="shared" si="34"/>
        <v>1.0306386079802012</v>
      </c>
      <c r="N157">
        <f t="shared" si="35"/>
        <v>1.0404927107488304</v>
      </c>
      <c r="O157">
        <f t="shared" si="36"/>
        <v>0.93908473083350419</v>
      </c>
    </row>
    <row r="158" spans="2:15" x14ac:dyDescent="0.3">
      <c r="B158">
        <v>7</v>
      </c>
      <c r="C158">
        <v>40</v>
      </c>
      <c r="D158">
        <v>0.95932899999999999</v>
      </c>
      <c r="E158">
        <v>1.135478131703392</v>
      </c>
      <c r="F158">
        <v>0.98903144716056779</v>
      </c>
      <c r="G158">
        <v>1.1230130645900203</v>
      </c>
      <c r="H158">
        <v>0.96996814687152644</v>
      </c>
      <c r="I158">
        <f t="shared" si="32"/>
        <v>41.087209907309294</v>
      </c>
      <c r="J158">
        <f t="shared" si="30"/>
        <v>41.800456323165086</v>
      </c>
      <c r="K158">
        <f t="shared" si="33"/>
        <v>49</v>
      </c>
      <c r="L158">
        <f t="shared" si="31"/>
        <v>0.85855426644915134</v>
      </c>
      <c r="M158">
        <f t="shared" si="34"/>
        <v>1.0271802476827323</v>
      </c>
      <c r="N158">
        <f t="shared" si="35"/>
        <v>1.0450114080791271</v>
      </c>
      <c r="O158">
        <f t="shared" si="36"/>
        <v>0.89495289566890124</v>
      </c>
    </row>
    <row r="159" spans="2:15" x14ac:dyDescent="0.3">
      <c r="B159">
        <v>7</v>
      </c>
      <c r="C159">
        <v>42</v>
      </c>
      <c r="D159">
        <v>1.241276</v>
      </c>
      <c r="E159">
        <v>1.530460494772995</v>
      </c>
      <c r="F159">
        <v>1.3330715191288363</v>
      </c>
      <c r="G159">
        <v>1.159227949983934</v>
      </c>
      <c r="H159">
        <v>0.93113983922721211</v>
      </c>
      <c r="I159">
        <f t="shared" si="32"/>
        <v>41.322793175425581</v>
      </c>
      <c r="J159">
        <f t="shared" si="30"/>
        <v>41.764241437771169</v>
      </c>
      <c r="K159">
        <f t="shared" si="33"/>
        <v>49</v>
      </c>
      <c r="L159">
        <f t="shared" si="31"/>
        <v>1.1572071277568827</v>
      </c>
      <c r="M159">
        <f t="shared" si="34"/>
        <v>0.98387602798632334</v>
      </c>
      <c r="N159">
        <f t="shared" si="35"/>
        <v>0.99438670089931358</v>
      </c>
      <c r="O159">
        <f t="shared" si="36"/>
        <v>0.93227221645861413</v>
      </c>
    </row>
    <row r="160" spans="2:15" x14ac:dyDescent="0.3">
      <c r="B160">
        <v>7</v>
      </c>
      <c r="C160">
        <v>42</v>
      </c>
      <c r="D160">
        <v>1.3627009999999999</v>
      </c>
      <c r="E160">
        <v>2.0232013887471734</v>
      </c>
      <c r="F160">
        <v>1.7622618538747765</v>
      </c>
      <c r="G160">
        <v>1.7947219363417144</v>
      </c>
      <c r="H160">
        <v>0.77326817067722287</v>
      </c>
      <c r="I160">
        <f t="shared" si="32"/>
        <v>41.792400868917724</v>
      </c>
      <c r="J160">
        <f t="shared" si="30"/>
        <v>41.128747451413389</v>
      </c>
      <c r="K160">
        <f t="shared" si="33"/>
        <v>49</v>
      </c>
      <c r="L160">
        <f t="shared" si="31"/>
        <v>1.5297768716945028</v>
      </c>
      <c r="M160">
        <f t="shared" si="34"/>
        <v>0.99505716354566009</v>
      </c>
      <c r="N160">
        <f t="shared" si="35"/>
        <v>0.97925589170031879</v>
      </c>
      <c r="O160">
        <f t="shared" si="36"/>
        <v>1.1226064057298724</v>
      </c>
    </row>
    <row r="161" spans="2:15" x14ac:dyDescent="0.3">
      <c r="B161">
        <v>7</v>
      </c>
      <c r="C161">
        <v>44</v>
      </c>
      <c r="D161">
        <v>1.3456980000000001</v>
      </c>
      <c r="E161">
        <v>1.6247828162408378</v>
      </c>
      <c r="F161">
        <v>1.4152287527172445</v>
      </c>
      <c r="G161">
        <v>1.2816558119560706</v>
      </c>
      <c r="H161">
        <v>0.95086960140984622</v>
      </c>
      <c r="I161">
        <f t="shared" si="32"/>
        <v>41.062256978175007</v>
      </c>
      <c r="J161">
        <f t="shared" si="30"/>
        <v>41.641813575799034</v>
      </c>
      <c r="K161">
        <f t="shared" si="33"/>
        <v>49</v>
      </c>
      <c r="L161">
        <f t="shared" si="31"/>
        <v>1.2285258341736423</v>
      </c>
      <c r="M161">
        <f t="shared" si="34"/>
        <v>0.93323311314034108</v>
      </c>
      <c r="N161">
        <f t="shared" si="35"/>
        <v>0.94640485399543262</v>
      </c>
      <c r="O161">
        <f t="shared" si="36"/>
        <v>0.91292833471822221</v>
      </c>
    </row>
    <row r="162" spans="2:15" x14ac:dyDescent="0.3">
      <c r="B162">
        <v>7</v>
      </c>
      <c r="C162">
        <v>40</v>
      </c>
      <c r="D162">
        <v>0.59850199999999998</v>
      </c>
      <c r="E162">
        <v>1.0832800520901926</v>
      </c>
      <c r="F162">
        <v>0.94356554096878675</v>
      </c>
      <c r="G162">
        <v>1.1135439466637913</v>
      </c>
      <c r="H162">
        <v>0.63429828031394642</v>
      </c>
      <c r="I162">
        <f t="shared" si="32"/>
        <v>43.446368091138588</v>
      </c>
      <c r="J162">
        <f t="shared" si="30"/>
        <v>41.809925441091316</v>
      </c>
      <c r="K162">
        <f t="shared" si="33"/>
        <v>49</v>
      </c>
      <c r="L162">
        <f t="shared" si="31"/>
        <v>0.81908641347946387</v>
      </c>
      <c r="M162">
        <f t="shared" si="34"/>
        <v>1.0861592022784647</v>
      </c>
      <c r="N162">
        <f t="shared" si="35"/>
        <v>1.0452481360272829</v>
      </c>
      <c r="O162">
        <f t="shared" si="36"/>
        <v>1.3685608627531134</v>
      </c>
    </row>
    <row r="163" spans="2:15" x14ac:dyDescent="0.3">
      <c r="B163">
        <v>7</v>
      </c>
      <c r="C163">
        <v>40</v>
      </c>
      <c r="D163">
        <v>0.93592900000000001</v>
      </c>
      <c r="E163">
        <v>1.1552391624590566</v>
      </c>
      <c r="F163">
        <v>1.0062438269501637</v>
      </c>
      <c r="G163">
        <v>1.2877904730002216</v>
      </c>
      <c r="H163">
        <v>0.93012148242113279</v>
      </c>
      <c r="I163">
        <f t="shared" si="32"/>
        <v>41.20135915005185</v>
      </c>
      <c r="J163">
        <f t="shared" ref="J163:J198" si="37">6*B163+(6-B163)*G163+AE$5</f>
        <v>41.635678914754884</v>
      </c>
      <c r="K163">
        <f t="shared" si="33"/>
        <v>49</v>
      </c>
      <c r="L163">
        <f t="shared" ref="L163:L198" si="38">F163*(1-AE$5/B163)</f>
        <v>0.87349591683501771</v>
      </c>
      <c r="M163">
        <f t="shared" si="34"/>
        <v>1.0300339787512962</v>
      </c>
      <c r="N163">
        <f t="shared" si="35"/>
        <v>1.0408919728688721</v>
      </c>
      <c r="O163">
        <f t="shared" si="36"/>
        <v>0.93329292802661068</v>
      </c>
    </row>
    <row r="164" spans="2:15" x14ac:dyDescent="0.3">
      <c r="B164">
        <v>7</v>
      </c>
      <c r="C164">
        <v>39</v>
      </c>
      <c r="D164">
        <v>0.74908399999999997</v>
      </c>
      <c r="E164">
        <v>1.2138195521817101</v>
      </c>
      <c r="F164">
        <v>1.0572688938404529</v>
      </c>
      <c r="G164">
        <v>1.2892149457560658</v>
      </c>
      <c r="H164">
        <v>0.70850850182398395</v>
      </c>
      <c r="I164">
        <f t="shared" si="32"/>
        <v>42.751225541476046</v>
      </c>
      <c r="J164">
        <f t="shared" si="37"/>
        <v>41.63425444199904</v>
      </c>
      <c r="K164">
        <f t="shared" si="33"/>
        <v>49</v>
      </c>
      <c r="L164">
        <f t="shared" si="38"/>
        <v>0.9177895426851157</v>
      </c>
      <c r="M164">
        <f t="shared" si="34"/>
        <v>1.0961852702942576</v>
      </c>
      <c r="N164">
        <f t="shared" si="35"/>
        <v>1.0675449856922832</v>
      </c>
      <c r="O164">
        <f t="shared" si="36"/>
        <v>1.2252157871281668</v>
      </c>
    </row>
    <row r="165" spans="2:15" x14ac:dyDescent="0.3">
      <c r="B165">
        <v>7</v>
      </c>
      <c r="C165">
        <v>41</v>
      </c>
      <c r="D165">
        <v>0.94464400000000004</v>
      </c>
      <c r="E165">
        <v>1.2213233638845014</v>
      </c>
      <c r="F165">
        <v>1.0638049120520043</v>
      </c>
      <c r="G165">
        <v>1.3429886072674391</v>
      </c>
      <c r="H165">
        <v>0.88798612348748107</v>
      </c>
      <c r="I165">
        <f t="shared" si="32"/>
        <v>41.441108528320193</v>
      </c>
      <c r="J165">
        <f t="shared" si="37"/>
        <v>41.580480780487669</v>
      </c>
      <c r="K165">
        <f t="shared" si="33"/>
        <v>49</v>
      </c>
      <c r="L165">
        <f t="shared" si="38"/>
        <v>0.923463301934356</v>
      </c>
      <c r="M165">
        <f t="shared" si="34"/>
        <v>1.0107587445931754</v>
      </c>
      <c r="N165">
        <f t="shared" si="35"/>
        <v>1.0141580678167723</v>
      </c>
      <c r="O165">
        <f t="shared" si="36"/>
        <v>0.97757811613089796</v>
      </c>
    </row>
    <row r="166" spans="2:15" x14ac:dyDescent="0.3">
      <c r="B166">
        <v>7</v>
      </c>
      <c r="C166">
        <v>41</v>
      </c>
      <c r="D166">
        <v>1.113836</v>
      </c>
      <c r="E166">
        <v>1.9576978286250066</v>
      </c>
      <c r="F166">
        <v>1.7052065226861359</v>
      </c>
      <c r="G166">
        <v>1.1542083357490309</v>
      </c>
      <c r="H166">
        <v>0.65319712608501157</v>
      </c>
      <c r="I166">
        <f t="shared" si="32"/>
        <v>43.273411781655888</v>
      </c>
      <c r="J166">
        <f t="shared" si="37"/>
        <v>41.769261052006073</v>
      </c>
      <c r="K166">
        <f t="shared" si="33"/>
        <v>49</v>
      </c>
      <c r="L166">
        <f t="shared" si="38"/>
        <v>1.4802485193288533</v>
      </c>
      <c r="M166">
        <f t="shared" si="34"/>
        <v>1.0554490678452655</v>
      </c>
      <c r="N166">
        <f t="shared" si="35"/>
        <v>1.0187624646830749</v>
      </c>
      <c r="O166">
        <f t="shared" si="36"/>
        <v>1.3289645148198237</v>
      </c>
    </row>
    <row r="167" spans="2:15" x14ac:dyDescent="0.3">
      <c r="B167">
        <v>7</v>
      </c>
      <c r="C167">
        <v>41</v>
      </c>
      <c r="D167">
        <v>0.88301399999999997</v>
      </c>
      <c r="E167">
        <v>1.1260773262359736</v>
      </c>
      <c r="F167">
        <v>0.98084309726961216</v>
      </c>
      <c r="G167">
        <v>1.2542979921253361</v>
      </c>
      <c r="H167">
        <v>0.90026019702647597</v>
      </c>
      <c r="I167">
        <f t="shared" si="32"/>
        <v>41.443880628689328</v>
      </c>
      <c r="J167">
        <f t="shared" si="37"/>
        <v>41.669171395629768</v>
      </c>
      <c r="K167">
        <f t="shared" si="33"/>
        <v>49</v>
      </c>
      <c r="L167">
        <f t="shared" si="38"/>
        <v>0.85144615805255641</v>
      </c>
      <c r="M167">
        <f t="shared" si="34"/>
        <v>1.0108263567973006</v>
      </c>
      <c r="N167">
        <f t="shared" si="35"/>
        <v>1.0163212535519455</v>
      </c>
      <c r="O167">
        <f t="shared" si="36"/>
        <v>0.96424989643715331</v>
      </c>
    </row>
    <row r="168" spans="2:15" x14ac:dyDescent="0.3">
      <c r="B168">
        <v>7</v>
      </c>
      <c r="C168">
        <v>41</v>
      </c>
      <c r="D168">
        <v>0.84806499999999996</v>
      </c>
      <c r="E168">
        <v>1.0752675703830823</v>
      </c>
      <c r="F168">
        <v>0.93658645774659999</v>
      </c>
      <c r="G168">
        <v>1.2914937187061966</v>
      </c>
      <c r="H168">
        <v>0.90548501207290555</v>
      </c>
      <c r="I168">
        <f t="shared" si="32"/>
        <v>41.370111196783462</v>
      </c>
      <c r="J168">
        <f t="shared" si="37"/>
        <v>41.631975669048906</v>
      </c>
      <c r="K168">
        <f t="shared" si="33"/>
        <v>49</v>
      </c>
      <c r="L168">
        <f t="shared" si="38"/>
        <v>0.81302804021588926</v>
      </c>
      <c r="M168">
        <f t="shared" si="34"/>
        <v>1.0090271023605721</v>
      </c>
      <c r="N168">
        <f t="shared" si="35"/>
        <v>1.0154140407085099</v>
      </c>
      <c r="O168">
        <f t="shared" si="36"/>
        <v>0.9586859972005557</v>
      </c>
    </row>
    <row r="169" spans="2:15" x14ac:dyDescent="0.3">
      <c r="B169">
        <v>7</v>
      </c>
      <c r="C169">
        <v>42</v>
      </c>
      <c r="D169">
        <v>0.75855799999999995</v>
      </c>
      <c r="E169">
        <v>1.0938252067990912</v>
      </c>
      <c r="F169">
        <v>0.9527506492778548</v>
      </c>
      <c r="G169">
        <v>1.9257454383308619</v>
      </c>
      <c r="H169">
        <v>0.79617683868801903</v>
      </c>
      <c r="I169">
        <f t="shared" si="32"/>
        <v>41.501016690853</v>
      </c>
      <c r="J169">
        <f t="shared" si="37"/>
        <v>40.997723949424241</v>
      </c>
      <c r="K169">
        <f t="shared" si="33"/>
        <v>49</v>
      </c>
      <c r="L169">
        <f t="shared" si="38"/>
        <v>0.82705978373901201</v>
      </c>
      <c r="M169">
        <f t="shared" si="34"/>
        <v>0.98811944502030946</v>
      </c>
      <c r="N169">
        <f t="shared" si="35"/>
        <v>0.97613628451010093</v>
      </c>
      <c r="O169">
        <f t="shared" si="36"/>
        <v>1.0903052683367811</v>
      </c>
    </row>
    <row r="170" spans="2:15" x14ac:dyDescent="0.3">
      <c r="B170">
        <v>7</v>
      </c>
      <c r="C170">
        <v>41</v>
      </c>
      <c r="D170">
        <v>0.73224500000000003</v>
      </c>
      <c r="E170">
        <v>1.1126309236285197</v>
      </c>
      <c r="F170">
        <v>0.96913092540241519</v>
      </c>
      <c r="G170">
        <v>1.4303187431622388</v>
      </c>
      <c r="H170">
        <v>0.75556870677297572</v>
      </c>
      <c r="I170">
        <f t="shared" si="32"/>
        <v>42.280700309426933</v>
      </c>
      <c r="J170">
        <f t="shared" si="37"/>
        <v>41.493150644592866</v>
      </c>
      <c r="K170">
        <f t="shared" si="33"/>
        <v>49</v>
      </c>
      <c r="L170">
        <f t="shared" si="38"/>
        <v>0.84127910506871417</v>
      </c>
      <c r="M170">
        <f t="shared" si="34"/>
        <v>1.031236592912852</v>
      </c>
      <c r="N170">
        <f t="shared" si="35"/>
        <v>1.012028064502265</v>
      </c>
      <c r="O170">
        <f t="shared" si="36"/>
        <v>1.1489038574093564</v>
      </c>
    </row>
    <row r="171" spans="2:15" x14ac:dyDescent="0.3">
      <c r="B171">
        <v>7</v>
      </c>
      <c r="C171">
        <v>42</v>
      </c>
      <c r="D171">
        <v>1.040972</v>
      </c>
      <c r="E171">
        <v>1.9942740428786774</v>
      </c>
      <c r="F171">
        <v>1.737065371487297</v>
      </c>
      <c r="G171">
        <v>1.2070176590116337</v>
      </c>
      <c r="H171">
        <v>0.59927048059723098</v>
      </c>
      <c r="I171">
        <f t="shared" si="32"/>
        <v>43.598088976807752</v>
      </c>
      <c r="J171">
        <f t="shared" si="37"/>
        <v>41.716451728743472</v>
      </c>
      <c r="K171">
        <f t="shared" si="33"/>
        <v>49</v>
      </c>
      <c r="L171">
        <f t="shared" si="38"/>
        <v>1.5079044150447301</v>
      </c>
      <c r="M171">
        <f t="shared" si="34"/>
        <v>1.0380497375430418</v>
      </c>
      <c r="N171">
        <f t="shared" si="35"/>
        <v>0.99324885068436841</v>
      </c>
      <c r="O171">
        <f t="shared" si="36"/>
        <v>1.4485542503013817</v>
      </c>
    </row>
    <row r="172" spans="2:15" x14ac:dyDescent="0.3">
      <c r="B172">
        <v>7</v>
      </c>
      <c r="C172">
        <v>39</v>
      </c>
      <c r="D172">
        <v>1.064138</v>
      </c>
      <c r="E172">
        <v>1.462495336531574</v>
      </c>
      <c r="F172">
        <v>1.2738720709534941</v>
      </c>
      <c r="G172">
        <v>1.1898366735576662</v>
      </c>
      <c r="H172">
        <v>0.83535703801363037</v>
      </c>
      <c r="I172">
        <f t="shared" si="32"/>
        <v>41.962664060346924</v>
      </c>
      <c r="J172">
        <f t="shared" si="37"/>
        <v>41.733632714197441</v>
      </c>
      <c r="K172">
        <f t="shared" si="33"/>
        <v>49</v>
      </c>
      <c r="L172">
        <f t="shared" si="38"/>
        <v>1.1058175193189581</v>
      </c>
      <c r="M172">
        <f t="shared" si="34"/>
        <v>1.0759657451371005</v>
      </c>
      <c r="N172">
        <f t="shared" si="35"/>
        <v>1.0700931465178831</v>
      </c>
      <c r="O172">
        <f t="shared" si="36"/>
        <v>1.0391674005805245</v>
      </c>
    </row>
    <row r="173" spans="2:15" x14ac:dyDescent="0.3">
      <c r="B173">
        <v>7</v>
      </c>
      <c r="C173">
        <v>39</v>
      </c>
      <c r="D173">
        <v>0.83221900000000004</v>
      </c>
      <c r="E173">
        <v>1.0556805618603871</v>
      </c>
      <c r="F173">
        <v>0.91952565591883939</v>
      </c>
      <c r="G173">
        <v>1.5657119273307025</v>
      </c>
      <c r="H173">
        <v>0.90505250684756822</v>
      </c>
      <c r="I173">
        <f t="shared" si="32"/>
        <v>41.098920524736322</v>
      </c>
      <c r="J173">
        <f t="shared" si="37"/>
        <v>41.357757460424402</v>
      </c>
      <c r="K173">
        <f t="shared" si="33"/>
        <v>49</v>
      </c>
      <c r="L173">
        <f t="shared" si="38"/>
        <v>0.79821797099077052</v>
      </c>
      <c r="M173">
        <f t="shared" si="34"/>
        <v>1.0538184749932391</v>
      </c>
      <c r="N173">
        <f t="shared" si="35"/>
        <v>1.0604553194980615</v>
      </c>
      <c r="O173">
        <f t="shared" si="36"/>
        <v>0.95914413272320209</v>
      </c>
    </row>
    <row r="174" spans="2:15" x14ac:dyDescent="0.3">
      <c r="B174">
        <v>7</v>
      </c>
      <c r="C174">
        <v>41</v>
      </c>
      <c r="D174">
        <v>1.007339</v>
      </c>
      <c r="E174">
        <v>1.3108807123058137</v>
      </c>
      <c r="F174">
        <v>1.1418117282467974</v>
      </c>
      <c r="G174">
        <v>1.4110240468789739</v>
      </c>
      <c r="H174">
        <v>0.88222863286465403</v>
      </c>
      <c r="I174">
        <f t="shared" si="32"/>
        <v>41.413375523068453</v>
      </c>
      <c r="J174">
        <f t="shared" si="37"/>
        <v>41.512445340876134</v>
      </c>
      <c r="K174">
        <f t="shared" si="33"/>
        <v>49</v>
      </c>
      <c r="L174">
        <f t="shared" si="38"/>
        <v>0.99117913144455905</v>
      </c>
      <c r="M174">
        <f t="shared" si="34"/>
        <v>1.0100823298309378</v>
      </c>
      <c r="N174">
        <f t="shared" si="35"/>
        <v>1.0124986668506375</v>
      </c>
      <c r="O174">
        <f t="shared" si="36"/>
        <v>0.98395786467570412</v>
      </c>
    </row>
    <row r="175" spans="2:15" x14ac:dyDescent="0.3">
      <c r="B175">
        <v>7</v>
      </c>
      <c r="C175">
        <v>43</v>
      </c>
      <c r="D175">
        <v>0.90167699999999995</v>
      </c>
      <c r="E175">
        <v>1.5720476780274812</v>
      </c>
      <c r="F175">
        <v>1.3692950542979492</v>
      </c>
      <c r="G175">
        <v>1.4736419226503445</v>
      </c>
      <c r="H175">
        <v>0.65849722977514036</v>
      </c>
      <c r="I175">
        <f t="shared" si="32"/>
        <v>42.916877468923673</v>
      </c>
      <c r="J175">
        <f t="shared" si="37"/>
        <v>41.449827465104761</v>
      </c>
      <c r="K175">
        <f t="shared" si="33"/>
        <v>49</v>
      </c>
      <c r="L175">
        <f t="shared" si="38"/>
        <v>1.1886519020910034</v>
      </c>
      <c r="M175">
        <f t="shared" si="34"/>
        <v>0.9980669178819459</v>
      </c>
      <c r="N175">
        <f t="shared" si="35"/>
        <v>0.96394947593266889</v>
      </c>
      <c r="O175">
        <f t="shared" si="36"/>
        <v>1.3182679630189118</v>
      </c>
    </row>
    <row r="176" spans="2:15" x14ac:dyDescent="0.3">
      <c r="B176">
        <v>7</v>
      </c>
      <c r="C176">
        <v>43</v>
      </c>
      <c r="D176">
        <v>0.82505499999999998</v>
      </c>
      <c r="E176">
        <v>1.1307682624983106</v>
      </c>
      <c r="F176">
        <v>0.98492902666846138</v>
      </c>
      <c r="G176">
        <v>1.1307112784422932</v>
      </c>
      <c r="H176">
        <v>0.8376796476298014</v>
      </c>
      <c r="I176">
        <f t="shared" si="32"/>
        <v>42.005531188149099</v>
      </c>
      <c r="J176">
        <f t="shared" si="37"/>
        <v>41.792758109312814</v>
      </c>
      <c r="K176">
        <f t="shared" si="33"/>
        <v>49</v>
      </c>
      <c r="L176">
        <f t="shared" si="38"/>
        <v>0.85499305449135343</v>
      </c>
      <c r="M176">
        <f t="shared" si="34"/>
        <v>0.97687281832904882</v>
      </c>
      <c r="N176">
        <f t="shared" si="35"/>
        <v>0.9719246071933213</v>
      </c>
      <c r="O176">
        <f t="shared" si="36"/>
        <v>1.0362861318231553</v>
      </c>
    </row>
    <row r="177" spans="2:15" x14ac:dyDescent="0.3">
      <c r="B177">
        <v>7</v>
      </c>
      <c r="C177">
        <v>43</v>
      </c>
      <c r="D177">
        <v>1.3404590000000001</v>
      </c>
      <c r="E177">
        <v>1.6917479015045813</v>
      </c>
      <c r="F177">
        <v>1.4735571109114045</v>
      </c>
      <c r="G177">
        <v>1.1810542241518087</v>
      </c>
      <c r="H177">
        <v>0.90967563460836454</v>
      </c>
      <c r="I177">
        <f t="shared" si="32"/>
        <v>41.451216333589642</v>
      </c>
      <c r="J177">
        <f t="shared" si="37"/>
        <v>41.742415163603297</v>
      </c>
      <c r="K177">
        <f t="shared" si="33"/>
        <v>49</v>
      </c>
      <c r="L177">
        <f t="shared" si="38"/>
        <v>1.2791592704777563</v>
      </c>
      <c r="M177">
        <f t="shared" si="34"/>
        <v>0.96398177519975914</v>
      </c>
      <c r="N177">
        <f t="shared" si="35"/>
        <v>0.97075384101403017</v>
      </c>
      <c r="O177">
        <f t="shared" si="36"/>
        <v>0.95426959756154894</v>
      </c>
    </row>
    <row r="178" spans="2:15" x14ac:dyDescent="0.3">
      <c r="B178">
        <v>7</v>
      </c>
      <c r="C178">
        <v>41</v>
      </c>
      <c r="D178">
        <v>0.85448400000000002</v>
      </c>
      <c r="E178">
        <v>1.2095332716261256</v>
      </c>
      <c r="F178">
        <v>1.0535354302514477</v>
      </c>
      <c r="G178">
        <v>1.6286878591756768</v>
      </c>
      <c r="H178">
        <v>0.81106337334669421</v>
      </c>
      <c r="I178">
        <f t="shared" si="32"/>
        <v>41.693868527397463</v>
      </c>
      <c r="J178">
        <f t="shared" si="37"/>
        <v>41.294781528579428</v>
      </c>
      <c r="K178">
        <f t="shared" si="33"/>
        <v>49</v>
      </c>
      <c r="L178">
        <f t="shared" si="38"/>
        <v>0.91454861328678827</v>
      </c>
      <c r="M178">
        <f t="shared" si="34"/>
        <v>1.0169236226194502</v>
      </c>
      <c r="N178">
        <f t="shared" si="35"/>
        <v>1.007189793379986</v>
      </c>
      <c r="O178">
        <f t="shared" si="36"/>
        <v>1.0702934323952096</v>
      </c>
    </row>
    <row r="179" spans="2:15" x14ac:dyDescent="0.3">
      <c r="B179">
        <v>7</v>
      </c>
      <c r="C179">
        <v>40</v>
      </c>
      <c r="D179">
        <v>0.96008199999999999</v>
      </c>
      <c r="E179">
        <v>1.2892497217154855</v>
      </c>
      <c r="F179">
        <v>1.1229705640449164</v>
      </c>
      <c r="G179">
        <v>1.0472571975271783</v>
      </c>
      <c r="H179">
        <v>0.85494850064618333</v>
      </c>
      <c r="I179">
        <f t="shared" si="32"/>
        <v>41.96810329794954</v>
      </c>
      <c r="J179">
        <f t="shared" si="37"/>
        <v>41.876212190227925</v>
      </c>
      <c r="K179">
        <f t="shared" si="33"/>
        <v>49</v>
      </c>
      <c r="L179">
        <f t="shared" si="38"/>
        <v>0.97482357272412146</v>
      </c>
      <c r="M179">
        <f t="shared" si="34"/>
        <v>1.0492025824487385</v>
      </c>
      <c r="N179">
        <f t="shared" si="35"/>
        <v>1.0469053047556982</v>
      </c>
      <c r="O179">
        <f t="shared" si="36"/>
        <v>1.0153544933913161</v>
      </c>
    </row>
    <row r="180" spans="2:15" x14ac:dyDescent="0.3">
      <c r="B180">
        <v>7</v>
      </c>
      <c r="C180">
        <v>41</v>
      </c>
      <c r="D180">
        <v>0.87207299999999999</v>
      </c>
      <c r="E180">
        <v>1.1923462923267734</v>
      </c>
      <c r="F180">
        <v>1.0385651172756645</v>
      </c>
      <c r="G180">
        <v>1.2687726273020863</v>
      </c>
      <c r="H180">
        <v>0.83969024714367257</v>
      </c>
      <c r="I180">
        <f t="shared" si="32"/>
        <v>41.853395642692206</v>
      </c>
      <c r="J180">
        <f t="shared" si="37"/>
        <v>41.654696760453021</v>
      </c>
      <c r="K180">
        <f t="shared" si="33"/>
        <v>49</v>
      </c>
      <c r="L180">
        <f t="shared" si="38"/>
        <v>0.90155324684789773</v>
      </c>
      <c r="M180">
        <f t="shared" si="34"/>
        <v>1.0208145278705416</v>
      </c>
      <c r="N180">
        <f t="shared" si="35"/>
        <v>1.0159682136695858</v>
      </c>
      <c r="O180">
        <f t="shared" si="36"/>
        <v>1.0338047925436262</v>
      </c>
    </row>
    <row r="181" spans="2:15" x14ac:dyDescent="0.3">
      <c r="B181">
        <v>7</v>
      </c>
      <c r="C181">
        <v>44</v>
      </c>
      <c r="D181">
        <v>1.006219</v>
      </c>
      <c r="E181">
        <v>1.4459530672925669</v>
      </c>
      <c r="F181">
        <v>1.2594633174707377</v>
      </c>
      <c r="G181">
        <v>1.6368549983970428</v>
      </c>
      <c r="H181">
        <v>0.79892680163221852</v>
      </c>
      <c r="I181">
        <f t="shared" si="32"/>
        <v>41.770657390177426</v>
      </c>
      <c r="J181">
        <f t="shared" si="37"/>
        <v>41.286614389358064</v>
      </c>
      <c r="K181">
        <f t="shared" si="33"/>
        <v>49</v>
      </c>
      <c r="L181">
        <f t="shared" si="38"/>
        <v>1.0933096290872069</v>
      </c>
      <c r="M181">
        <f t="shared" si="34"/>
        <v>0.94933312250403246</v>
      </c>
      <c r="N181">
        <f t="shared" si="35"/>
        <v>0.93833214521268327</v>
      </c>
      <c r="O181">
        <f t="shared" si="36"/>
        <v>1.0865523599606119</v>
      </c>
    </row>
    <row r="182" spans="2:15" x14ac:dyDescent="0.3">
      <c r="B182">
        <v>7</v>
      </c>
      <c r="C182">
        <v>40</v>
      </c>
      <c r="D182">
        <v>0.7863</v>
      </c>
      <c r="E182">
        <v>1.0740957190197078</v>
      </c>
      <c r="F182">
        <v>0.93556574425382999</v>
      </c>
      <c r="G182">
        <v>1.4868884700910721</v>
      </c>
      <c r="H182">
        <v>0.84045402990585294</v>
      </c>
      <c r="I182">
        <f t="shared" si="32"/>
        <v>41.629933320567957</v>
      </c>
      <c r="J182">
        <f t="shared" si="37"/>
        <v>41.436580917664031</v>
      </c>
      <c r="K182">
        <f t="shared" si="33"/>
        <v>49</v>
      </c>
      <c r="L182">
        <f t="shared" si="38"/>
        <v>0.81214198353229661</v>
      </c>
      <c r="M182">
        <f t="shared" si="34"/>
        <v>1.0407483330141989</v>
      </c>
      <c r="N182">
        <f t="shared" si="35"/>
        <v>1.0359145229416007</v>
      </c>
      <c r="O182">
        <f t="shared" si="36"/>
        <v>1.0328652976374115</v>
      </c>
    </row>
    <row r="183" spans="2:15" x14ac:dyDescent="0.3">
      <c r="B183">
        <v>7</v>
      </c>
      <c r="C183">
        <v>44</v>
      </c>
      <c r="D183">
        <v>1.069083</v>
      </c>
      <c r="E183">
        <v>1.4768700225035583</v>
      </c>
      <c r="F183">
        <v>1.2863928021524496</v>
      </c>
      <c r="G183">
        <v>1.7188297841420674</v>
      </c>
      <c r="H183">
        <v>0.83107041504831403</v>
      </c>
      <c r="I183">
        <f t="shared" si="32"/>
        <v>41.463677310519735</v>
      </c>
      <c r="J183">
        <f t="shared" si="37"/>
        <v>41.204639603613039</v>
      </c>
      <c r="K183">
        <f t="shared" si="33"/>
        <v>49</v>
      </c>
      <c r="L183">
        <f t="shared" si="38"/>
        <v>1.1166864630929785</v>
      </c>
      <c r="M183">
        <f t="shared" si="34"/>
        <v>0.94235630251181213</v>
      </c>
      <c r="N183">
        <f t="shared" si="35"/>
        <v>0.93646908190029632</v>
      </c>
      <c r="O183">
        <f t="shared" si="36"/>
        <v>1.0445273782231861</v>
      </c>
    </row>
    <row r="184" spans="2:15" x14ac:dyDescent="0.3">
      <c r="B184">
        <v>7</v>
      </c>
      <c r="C184">
        <v>43</v>
      </c>
      <c r="D184">
        <v>1.1269119999999999</v>
      </c>
      <c r="E184">
        <v>1.3344844537335989</v>
      </c>
      <c r="F184">
        <v>1.1623712105396933</v>
      </c>
      <c r="G184">
        <v>1.2359301714090187</v>
      </c>
      <c r="H184">
        <v>0.96949407365033624</v>
      </c>
      <c r="I184">
        <f t="shared" si="32"/>
        <v>40.977611313038629</v>
      </c>
      <c r="J184">
        <f t="shared" si="37"/>
        <v>41.687539216346089</v>
      </c>
      <c r="K184">
        <f t="shared" si="33"/>
        <v>49</v>
      </c>
      <c r="L184">
        <f t="shared" si="38"/>
        <v>1.0090263205195145</v>
      </c>
      <c r="M184">
        <f t="shared" si="34"/>
        <v>0.95296770495438676</v>
      </c>
      <c r="N184">
        <f t="shared" si="35"/>
        <v>0.96947765619409509</v>
      </c>
      <c r="O184">
        <f t="shared" si="36"/>
        <v>0.89539051897531885</v>
      </c>
    </row>
    <row r="185" spans="2:15" x14ac:dyDescent="0.3">
      <c r="B185">
        <v>7</v>
      </c>
      <c r="C185">
        <v>41</v>
      </c>
      <c r="D185">
        <v>0.88850700000000005</v>
      </c>
      <c r="E185">
        <v>1.1322204984452113</v>
      </c>
      <c r="F185">
        <v>0.98619396254003744</v>
      </c>
      <c r="G185">
        <v>1.413036870767669</v>
      </c>
      <c r="H185">
        <v>0.90094548714490685</v>
      </c>
      <c r="I185">
        <f t="shared" si="32"/>
        <v>41.280344719217986</v>
      </c>
      <c r="J185">
        <f t="shared" si="37"/>
        <v>41.510432516987436</v>
      </c>
      <c r="K185">
        <f t="shared" si="33"/>
        <v>49</v>
      </c>
      <c r="L185">
        <f t="shared" si="38"/>
        <v>0.8560911147122332</v>
      </c>
      <c r="M185">
        <f t="shared" si="34"/>
        <v>1.0068376760784874</v>
      </c>
      <c r="N185">
        <f t="shared" si="35"/>
        <v>1.0124495735850594</v>
      </c>
      <c r="O185">
        <f t="shared" si="36"/>
        <v>0.96351645480815928</v>
      </c>
    </row>
    <row r="186" spans="2:15" x14ac:dyDescent="0.3">
      <c r="B186">
        <v>7</v>
      </c>
      <c r="C186">
        <v>42</v>
      </c>
      <c r="D186">
        <v>1.0676840000000001</v>
      </c>
      <c r="E186">
        <v>1.5375943717779927</v>
      </c>
      <c r="F186">
        <v>1.3392853144465269</v>
      </c>
      <c r="G186">
        <v>1.5094254830754348</v>
      </c>
      <c r="H186">
        <v>0.79720429133595871</v>
      </c>
      <c r="I186">
        <f t="shared" si="32"/>
        <v>41.910144477572857</v>
      </c>
      <c r="J186">
        <f t="shared" si="37"/>
        <v>41.414043904679673</v>
      </c>
      <c r="K186">
        <f t="shared" si="33"/>
        <v>49</v>
      </c>
      <c r="L186">
        <f t="shared" si="38"/>
        <v>1.162601173109193</v>
      </c>
      <c r="M186">
        <f t="shared" si="34"/>
        <v>0.99786058279935375</v>
      </c>
      <c r="N186">
        <f t="shared" si="35"/>
        <v>0.98604866439713512</v>
      </c>
      <c r="O186">
        <f t="shared" si="36"/>
        <v>1.0889000613563498</v>
      </c>
    </row>
    <row r="187" spans="2:15" x14ac:dyDescent="0.3">
      <c r="B187">
        <v>7</v>
      </c>
      <c r="C187">
        <v>43</v>
      </c>
      <c r="D187">
        <v>1.0340780000000001</v>
      </c>
      <c r="E187">
        <v>1.8469483990008027</v>
      </c>
      <c r="F187">
        <v>1.6087408439600164</v>
      </c>
      <c r="G187">
        <v>1.5313165234641926</v>
      </c>
      <c r="H187">
        <v>0.64278718594261108</v>
      </c>
      <c r="I187">
        <f t="shared" si="32"/>
        <v>42.969173174937531</v>
      </c>
      <c r="J187">
        <f t="shared" si="37"/>
        <v>41.392152864290914</v>
      </c>
      <c r="K187">
        <f t="shared" si="33"/>
        <v>49</v>
      </c>
      <c r="L187">
        <f t="shared" si="38"/>
        <v>1.3965089979273895</v>
      </c>
      <c r="M187">
        <f t="shared" si="34"/>
        <v>0.99928309709157048</v>
      </c>
      <c r="N187">
        <f t="shared" si="35"/>
        <v>0.96260820614630027</v>
      </c>
      <c r="O187">
        <f t="shared" si="36"/>
        <v>1.3504870985819148</v>
      </c>
    </row>
    <row r="188" spans="2:15" x14ac:dyDescent="0.3">
      <c r="B188">
        <v>7</v>
      </c>
      <c r="C188">
        <v>42</v>
      </c>
      <c r="D188">
        <v>0.93076400000000004</v>
      </c>
      <c r="E188">
        <v>1.3500448380083123</v>
      </c>
      <c r="F188">
        <v>1.1759247162813735</v>
      </c>
      <c r="G188">
        <v>1.3427199084221633</v>
      </c>
      <c r="H188">
        <v>0.79151665673237559</v>
      </c>
      <c r="I188">
        <f t="shared" si="32"/>
        <v>42.11666349445121</v>
      </c>
      <c r="J188">
        <f t="shared" si="37"/>
        <v>41.580749479332944</v>
      </c>
      <c r="K188">
        <f t="shared" si="33"/>
        <v>49</v>
      </c>
      <c r="L188">
        <f t="shared" si="38"/>
        <v>1.0207917908827369</v>
      </c>
      <c r="M188">
        <f t="shared" si="34"/>
        <v>1.0027777022488382</v>
      </c>
      <c r="N188">
        <f t="shared" si="35"/>
        <v>0.9900178447460225</v>
      </c>
      <c r="O188">
        <f t="shared" si="36"/>
        <v>1.0967246164255782</v>
      </c>
    </row>
    <row r="189" spans="2:15" x14ac:dyDescent="0.3">
      <c r="B189">
        <v>7</v>
      </c>
      <c r="C189">
        <v>44</v>
      </c>
      <c r="D189">
        <v>1.0985959999999999</v>
      </c>
      <c r="E189">
        <v>1.3743447883978328</v>
      </c>
      <c r="F189">
        <v>1.1970906149707858</v>
      </c>
      <c r="G189">
        <v>1.1681859049591192</v>
      </c>
      <c r="H189">
        <v>0.91772167140982086</v>
      </c>
      <c r="I189">
        <f t="shared" si="32"/>
        <v>41.407762395172135</v>
      </c>
      <c r="J189">
        <f t="shared" si="37"/>
        <v>41.755283482795988</v>
      </c>
      <c r="K189">
        <f t="shared" si="33"/>
        <v>49</v>
      </c>
      <c r="L189">
        <f t="shared" si="38"/>
        <v>1.0391653953572924</v>
      </c>
      <c r="M189">
        <f t="shared" si="34"/>
        <v>0.94108550898118493</v>
      </c>
      <c r="N189">
        <f t="shared" si="35"/>
        <v>0.94898371551809069</v>
      </c>
      <c r="O189">
        <f t="shared" si="36"/>
        <v>0.94590313032023821</v>
      </c>
    </row>
    <row r="190" spans="2:15" x14ac:dyDescent="0.3">
      <c r="B190">
        <v>7</v>
      </c>
      <c r="C190">
        <v>41</v>
      </c>
      <c r="D190">
        <v>1.0223180000000001</v>
      </c>
      <c r="E190">
        <v>1.2641453326461933</v>
      </c>
      <c r="F190">
        <v>1.1011039780156138</v>
      </c>
      <c r="G190">
        <v>1.0938308035929947</v>
      </c>
      <c r="H190">
        <v>0.92844819418634728</v>
      </c>
      <c r="I190">
        <f t="shared" si="32"/>
        <v>41.407031837102572</v>
      </c>
      <c r="J190">
        <f t="shared" si="37"/>
        <v>41.829638584162112</v>
      </c>
      <c r="K190">
        <f t="shared" si="33"/>
        <v>49</v>
      </c>
      <c r="L190">
        <f t="shared" si="38"/>
        <v>0.95584171852521527</v>
      </c>
      <c r="M190">
        <f t="shared" si="34"/>
        <v>1.0099276057829896</v>
      </c>
      <c r="N190">
        <f t="shared" si="35"/>
        <v>1.0202350874185881</v>
      </c>
      <c r="O190">
        <f t="shared" si="36"/>
        <v>0.93497494764370304</v>
      </c>
    </row>
    <row r="191" spans="2:15" x14ac:dyDescent="0.3">
      <c r="B191">
        <v>8</v>
      </c>
      <c r="C191">
        <v>46</v>
      </c>
      <c r="D191">
        <v>1.269342</v>
      </c>
      <c r="E191">
        <v>1.5108295116560833</v>
      </c>
      <c r="F191">
        <v>1.3602244602756444</v>
      </c>
      <c r="G191">
        <v>1.1450930614308212</v>
      </c>
      <c r="H191">
        <v>0.9331856888845923</v>
      </c>
      <c r="I191">
        <f t="shared" si="32"/>
        <v>46.244328366061623</v>
      </c>
      <c r="J191">
        <f t="shared" si="37"/>
        <v>46.633283264893464</v>
      </c>
      <c r="K191">
        <f t="shared" si="33"/>
        <v>64</v>
      </c>
      <c r="L191">
        <f t="shared" si="38"/>
        <v>1.2032087540831109</v>
      </c>
      <c r="M191">
        <f t="shared" si="34"/>
        <v>1.0053114862187309</v>
      </c>
      <c r="N191">
        <f t="shared" si="35"/>
        <v>1.013767027497684</v>
      </c>
      <c r="O191">
        <f t="shared" si="36"/>
        <v>0.94789958425949106</v>
      </c>
    </row>
    <row r="192" spans="2:15" x14ac:dyDescent="0.3">
      <c r="B192">
        <v>8</v>
      </c>
      <c r="C192">
        <v>46</v>
      </c>
      <c r="D192">
        <v>0.79710599999999998</v>
      </c>
      <c r="E192">
        <v>1.1770472835493071</v>
      </c>
      <c r="F192">
        <v>1.0597148742678408</v>
      </c>
      <c r="G192">
        <v>1.69104110296817</v>
      </c>
      <c r="H192">
        <v>0.75218912120179704</v>
      </c>
      <c r="I192">
        <f t="shared" si="32"/>
        <v>46.600404824449285</v>
      </c>
      <c r="J192">
        <f t="shared" si="37"/>
        <v>45.541387181818763</v>
      </c>
      <c r="K192">
        <f t="shared" si="33"/>
        <v>64</v>
      </c>
      <c r="L192">
        <f t="shared" si="38"/>
        <v>0.9373880935009532</v>
      </c>
      <c r="M192">
        <f t="shared" si="34"/>
        <v>1.0130522787923757</v>
      </c>
      <c r="N192">
        <f t="shared" si="35"/>
        <v>0.99003015612649481</v>
      </c>
      <c r="O192">
        <f t="shared" si="36"/>
        <v>1.1759892580170683</v>
      </c>
    </row>
    <row r="193" spans="2:15" x14ac:dyDescent="0.3">
      <c r="B193">
        <v>8</v>
      </c>
      <c r="C193">
        <v>50</v>
      </c>
      <c r="D193">
        <v>0.86275400000000002</v>
      </c>
      <c r="E193">
        <v>1.6750613223773367</v>
      </c>
      <c r="F193">
        <v>1.5080850391000147</v>
      </c>
      <c r="G193">
        <v>1.1903096443363357</v>
      </c>
      <c r="H193">
        <v>0.57208577608784505</v>
      </c>
      <c r="I193">
        <f t="shared" si="32"/>
        <v>49.04269450262457</v>
      </c>
      <c r="J193">
        <f t="shared" si="37"/>
        <v>46.542850099082436</v>
      </c>
      <c r="K193">
        <f t="shared" si="33"/>
        <v>64</v>
      </c>
      <c r="L193">
        <f t="shared" si="38"/>
        <v>1.3340012431324741</v>
      </c>
      <c r="M193">
        <f t="shared" si="34"/>
        <v>0.98085389005249146</v>
      </c>
      <c r="N193">
        <f t="shared" si="35"/>
        <v>0.93085700198164867</v>
      </c>
      <c r="O193">
        <f t="shared" si="36"/>
        <v>1.5462127595264399</v>
      </c>
    </row>
    <row r="194" spans="2:15" x14ac:dyDescent="0.3">
      <c r="B194">
        <v>8</v>
      </c>
      <c r="C194">
        <v>46</v>
      </c>
      <c r="D194">
        <v>0.93179900000000004</v>
      </c>
      <c r="E194">
        <v>1.1070511709481883</v>
      </c>
      <c r="F194">
        <v>0.99669623202548352</v>
      </c>
      <c r="G194">
        <v>1.4085016628863949</v>
      </c>
      <c r="H194">
        <v>0.93488765188406553</v>
      </c>
      <c r="I194">
        <f t="shared" si="32"/>
        <v>45.703895459154687</v>
      </c>
      <c r="J194">
        <f t="shared" si="37"/>
        <v>46.106466061982317</v>
      </c>
      <c r="K194">
        <f t="shared" si="33"/>
        <v>64</v>
      </c>
      <c r="L194">
        <f t="shared" si="38"/>
        <v>0.88164392462968433</v>
      </c>
      <c r="M194">
        <f t="shared" si="34"/>
        <v>0.99356294476423235</v>
      </c>
      <c r="N194">
        <f t="shared" si="35"/>
        <v>1.0023144796083112</v>
      </c>
      <c r="O194">
        <f t="shared" si="36"/>
        <v>0.9461739330367217</v>
      </c>
    </row>
    <row r="195" spans="2:15" x14ac:dyDescent="0.3">
      <c r="B195">
        <v>8</v>
      </c>
      <c r="C195">
        <v>45</v>
      </c>
      <c r="D195">
        <v>0.76283699999999999</v>
      </c>
      <c r="E195">
        <v>0.98691184291472112</v>
      </c>
      <c r="F195">
        <v>0.88853283478480216</v>
      </c>
      <c r="G195">
        <v>1.5307351804028415</v>
      </c>
      <c r="H195">
        <v>0.85853552073261874</v>
      </c>
      <c r="I195">
        <f t="shared" si="32"/>
        <v>46.070245473333365</v>
      </c>
      <c r="J195">
        <f t="shared" si="37"/>
        <v>45.86199902694942</v>
      </c>
      <c r="K195">
        <f t="shared" si="33"/>
        <v>64</v>
      </c>
      <c r="L195">
        <f t="shared" si="38"/>
        <v>0.78596622566742347</v>
      </c>
      <c r="M195">
        <f t="shared" si="34"/>
        <v>1.0237832327407415</v>
      </c>
      <c r="N195">
        <f t="shared" si="35"/>
        <v>1.0191555339322094</v>
      </c>
      <c r="O195">
        <f t="shared" si="36"/>
        <v>1.0303200102609384</v>
      </c>
    </row>
    <row r="196" spans="2:15" x14ac:dyDescent="0.3">
      <c r="B196">
        <v>8</v>
      </c>
      <c r="C196">
        <v>46</v>
      </c>
      <c r="D196">
        <v>0.79083400000000004</v>
      </c>
      <c r="E196">
        <v>1.0794196252433479</v>
      </c>
      <c r="F196">
        <v>0.9718191005867749</v>
      </c>
      <c r="G196">
        <v>1.4290440451433608</v>
      </c>
      <c r="H196">
        <v>0.81376667686661253</v>
      </c>
      <c r="I196">
        <f t="shared" ref="I196:I198" si="39">6*B196+(6-B196)*G196+(1-H196)*B196</f>
        <v>46.631778494780377</v>
      </c>
      <c r="J196">
        <f t="shared" si="37"/>
        <v>46.065381297468385</v>
      </c>
      <c r="K196">
        <f t="shared" ref="K196:K198" si="40">B196^2</f>
        <v>64</v>
      </c>
      <c r="L196">
        <f t="shared" si="38"/>
        <v>0.85963845185832666</v>
      </c>
      <c r="M196">
        <f t="shared" ref="M196:M198" si="41">I196/C196</f>
        <v>1.0137343151039213</v>
      </c>
      <c r="N196">
        <f t="shared" ref="N196:N198" si="42">J196/C196</f>
        <v>1.0014213325536605</v>
      </c>
      <c r="O196">
        <f t="shared" ref="O196:O198" si="43">L196/D196</f>
        <v>1.0870023947608811</v>
      </c>
    </row>
    <row r="197" spans="2:15" x14ac:dyDescent="0.3">
      <c r="B197">
        <v>9</v>
      </c>
      <c r="C197">
        <v>51</v>
      </c>
      <c r="D197">
        <v>0.96411100000000005</v>
      </c>
      <c r="E197">
        <v>1.4576893079182915</v>
      </c>
      <c r="F197">
        <v>1.3421316133213308</v>
      </c>
      <c r="G197">
        <v>1.2765871265023669</v>
      </c>
      <c r="H197">
        <v>0.71834311212902957</v>
      </c>
      <c r="I197">
        <f t="shared" si="39"/>
        <v>52.705150611331632</v>
      </c>
      <c r="J197">
        <f t="shared" si="37"/>
        <v>51.093708008248001</v>
      </c>
      <c r="K197">
        <f t="shared" si="40"/>
        <v>81</v>
      </c>
      <c r="L197">
        <f t="shared" si="38"/>
        <v>1.2044185622945951</v>
      </c>
      <c r="M197">
        <f t="shared" si="41"/>
        <v>1.033434325712385</v>
      </c>
      <c r="N197">
        <f t="shared" si="42"/>
        <v>1.0018374119264315</v>
      </c>
      <c r="O197">
        <f t="shared" si="43"/>
        <v>1.2492530033311466</v>
      </c>
    </row>
    <row r="198" spans="2:15" x14ac:dyDescent="0.3">
      <c r="B198">
        <v>9</v>
      </c>
      <c r="C198">
        <v>51</v>
      </c>
      <c r="D198">
        <v>1.4090400000000001</v>
      </c>
      <c r="E198">
        <v>1.6715780961257973</v>
      </c>
      <c r="F198">
        <v>1.5390644595931062</v>
      </c>
      <c r="G198">
        <v>1.1908530550156544</v>
      </c>
      <c r="H198">
        <v>0.91551720996306962</v>
      </c>
      <c r="I198">
        <f t="shared" si="39"/>
        <v>51.187785945285412</v>
      </c>
      <c r="J198">
        <f t="shared" si="37"/>
        <v>51.350910222708144</v>
      </c>
      <c r="K198">
        <f t="shared" si="40"/>
        <v>81</v>
      </c>
      <c r="L198">
        <f t="shared" si="38"/>
        <v>1.3811445802357631</v>
      </c>
      <c r="M198">
        <f t="shared" si="41"/>
        <v>1.0036820773585375</v>
      </c>
      <c r="N198">
        <f t="shared" si="42"/>
        <v>1.0068805926021205</v>
      </c>
      <c r="O198">
        <f t="shared" si="43"/>
        <v>0.9802025352266529</v>
      </c>
    </row>
  </sheetData>
  <sortState ref="B3:H1374">
    <sortCondition ref="B3"/>
  </sortState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F6B45-7A79-4C39-9DC7-569BAB227A9D}">
  <dimension ref="B1:AF198"/>
  <sheetViews>
    <sheetView topLeftCell="I1" zoomScale="70" zoomScaleNormal="70" workbookViewId="0">
      <selection activeCell="I1" sqref="I1:AA1"/>
    </sheetView>
  </sheetViews>
  <sheetFormatPr defaultRowHeight="14" x14ac:dyDescent="0.3"/>
  <cols>
    <col min="13" max="13" width="9.4140625" customWidth="1"/>
    <col min="14" max="14" width="9.75" customWidth="1"/>
    <col min="28" max="28" width="9.58203125" customWidth="1"/>
    <col min="29" max="29" width="9.83203125" customWidth="1"/>
  </cols>
  <sheetData>
    <row r="1" spans="2:32" x14ac:dyDescent="0.3">
      <c r="I1" s="2" t="s">
        <v>28</v>
      </c>
      <c r="J1" s="2" t="s">
        <v>29</v>
      </c>
      <c r="K1" s="29"/>
      <c r="L1" s="2" t="s">
        <v>30</v>
      </c>
      <c r="M1" s="2" t="s">
        <v>28</v>
      </c>
      <c r="N1" s="2" t="s">
        <v>29</v>
      </c>
      <c r="X1" s="2" t="s">
        <v>28</v>
      </c>
      <c r="Y1" s="2" t="s">
        <v>29</v>
      </c>
      <c r="AA1" s="2" t="s">
        <v>30</v>
      </c>
      <c r="AB1" s="2" t="s">
        <v>28</v>
      </c>
      <c r="AC1" s="2" t="s">
        <v>29</v>
      </c>
    </row>
    <row r="2" spans="2:32" ht="17.5" customHeight="1" x14ac:dyDescent="0.4">
      <c r="B2" s="2" t="s">
        <v>1</v>
      </c>
      <c r="C2" s="21" t="s">
        <v>12</v>
      </c>
      <c r="D2" s="22" t="s">
        <v>18</v>
      </c>
      <c r="E2" s="22" t="s">
        <v>2</v>
      </c>
      <c r="F2" s="22" t="s">
        <v>3</v>
      </c>
      <c r="G2" s="22" t="s">
        <v>0</v>
      </c>
      <c r="H2" s="22" t="s">
        <v>19</v>
      </c>
      <c r="I2" s="22" t="s">
        <v>13</v>
      </c>
      <c r="J2" s="22" t="s">
        <v>14</v>
      </c>
      <c r="K2" s="21" t="s">
        <v>11</v>
      </c>
      <c r="L2" s="22" t="s">
        <v>8</v>
      </c>
      <c r="M2" s="22" t="s">
        <v>15</v>
      </c>
      <c r="N2" s="22" t="s">
        <v>16</v>
      </c>
      <c r="O2" s="22" t="s">
        <v>17</v>
      </c>
      <c r="Q2" s="2" t="s">
        <v>1</v>
      </c>
      <c r="R2" s="21" t="s">
        <v>12</v>
      </c>
      <c r="S2" s="22" t="s">
        <v>18</v>
      </c>
      <c r="T2" s="22" t="s">
        <v>2</v>
      </c>
      <c r="U2" s="22" t="s">
        <v>3</v>
      </c>
      <c r="V2" s="22" t="s">
        <v>0</v>
      </c>
      <c r="W2" s="22" t="s">
        <v>19</v>
      </c>
      <c r="X2" s="22" t="s">
        <v>13</v>
      </c>
      <c r="Y2" s="22" t="s">
        <v>14</v>
      </c>
      <c r="Z2" s="21" t="s">
        <v>11</v>
      </c>
      <c r="AA2" s="22" t="s">
        <v>8</v>
      </c>
      <c r="AB2" s="22" t="s">
        <v>15</v>
      </c>
      <c r="AC2" s="22" t="s">
        <v>16</v>
      </c>
      <c r="AD2" s="22" t="s">
        <v>17</v>
      </c>
      <c r="AE2" s="9" t="s">
        <v>10</v>
      </c>
    </row>
    <row r="3" spans="2:32" x14ac:dyDescent="0.3">
      <c r="B3">
        <v>3</v>
      </c>
      <c r="C3">
        <v>22</v>
      </c>
      <c r="D3">
        <v>0.49291699999999999</v>
      </c>
      <c r="E3">
        <v>1.4560560448392434</v>
      </c>
      <c r="F3">
        <v>0.60207432815508255</v>
      </c>
      <c r="G3">
        <v>2.5013108146564993</v>
      </c>
      <c r="H3">
        <v>0.81869791975756556</v>
      </c>
      <c r="I3">
        <f>6*B3+(6-B3)*G3+(1-H3)*B3</f>
        <v>26.047838684696799</v>
      </c>
      <c r="J3">
        <f t="shared" ref="J3:J34" si="0">6*B3+(6-B3)*G3+AE$5</f>
        <v>26.753932443969497</v>
      </c>
      <c r="K3">
        <f>B3^2</f>
        <v>9</v>
      </c>
      <c r="L3">
        <f t="shared" ref="L3:L34" si="1">F3*(1-AE$5/B3)</f>
        <v>0.35121002475713142</v>
      </c>
      <c r="M3">
        <f>I3/C3</f>
        <v>1.1839926674862182</v>
      </c>
      <c r="N3">
        <f>J3/C3</f>
        <v>1.2160878383622498</v>
      </c>
      <c r="O3">
        <f>L3/D3</f>
        <v>0.71251351598165902</v>
      </c>
      <c r="P3" s="2" t="s">
        <v>4</v>
      </c>
      <c r="Q3" s="3">
        <f t="shared" ref="Q3:AD3" si="2">MIN(B3:B198)</f>
        <v>3</v>
      </c>
      <c r="R3" s="3">
        <f t="shared" si="2"/>
        <v>22</v>
      </c>
      <c r="S3" s="3">
        <f t="shared" si="2"/>
        <v>0.49291699999999999</v>
      </c>
      <c r="T3" s="3">
        <f t="shared" si="2"/>
        <v>0.82803513587886124</v>
      </c>
      <c r="U3" s="3">
        <f t="shared" si="2"/>
        <v>0.56056570023350005</v>
      </c>
      <c r="V3" s="3">
        <f t="shared" si="2"/>
        <v>1.0294359783172797</v>
      </c>
      <c r="W3" s="3">
        <f t="shared" si="2"/>
        <v>0.34187858437226459</v>
      </c>
      <c r="X3" s="3">
        <f t="shared" si="2"/>
        <v>24.517034327797209</v>
      </c>
      <c r="Y3" s="3">
        <f t="shared" si="2"/>
        <v>25.35480051774708</v>
      </c>
      <c r="Z3" s="3">
        <f t="shared" si="2"/>
        <v>9</v>
      </c>
      <c r="AA3" s="3">
        <f t="shared" si="2"/>
        <v>0.35121002475713142</v>
      </c>
      <c r="AB3" s="3">
        <f t="shared" si="2"/>
        <v>0.86425483148398718</v>
      </c>
      <c r="AC3" s="3">
        <f t="shared" si="2"/>
        <v>0.89443712638675466</v>
      </c>
      <c r="AD3" s="3">
        <f t="shared" si="2"/>
        <v>0.67625893204590504</v>
      </c>
    </row>
    <row r="4" spans="2:32" x14ac:dyDescent="0.3">
      <c r="B4">
        <v>3</v>
      </c>
      <c r="C4">
        <v>23</v>
      </c>
      <c r="D4">
        <v>0.56832199999999999</v>
      </c>
      <c r="E4">
        <v>1.5933774639822278</v>
      </c>
      <c r="F4">
        <v>0.65885627790547352</v>
      </c>
      <c r="G4">
        <v>2.034933505915693</v>
      </c>
      <c r="H4">
        <v>0.86258872998329006</v>
      </c>
      <c r="I4">
        <f t="shared" ref="I4:I67" si="3">6*B4+(6-B4)*G4+(1-H4)*B4</f>
        <v>24.517034327797209</v>
      </c>
      <c r="J4">
        <f t="shared" si="0"/>
        <v>25.35480051774708</v>
      </c>
      <c r="K4">
        <f t="shared" ref="K4:K67" si="4">B4^2</f>
        <v>9</v>
      </c>
      <c r="L4">
        <f t="shared" si="1"/>
        <v>0.38433282877819286</v>
      </c>
      <c r="M4">
        <f t="shared" ref="M4:M67" si="5">I4/C4</f>
        <v>1.0659580142520526</v>
      </c>
      <c r="N4">
        <f t="shared" ref="N4:N67" si="6">J4/C4</f>
        <v>1.1023826312063947</v>
      </c>
      <c r="O4">
        <f t="shared" ref="O4:O67" si="7">L4/D4</f>
        <v>0.67625893204590504</v>
      </c>
      <c r="P4" s="2" t="s">
        <v>5</v>
      </c>
      <c r="Q4" s="3">
        <f t="shared" ref="Q4:AD4" si="8">MAX(B3:B198)</f>
        <v>11</v>
      </c>
      <c r="R4" s="3">
        <f t="shared" si="8"/>
        <v>62</v>
      </c>
      <c r="S4" s="3">
        <f t="shared" si="8"/>
        <v>1.4557979999999999</v>
      </c>
      <c r="T4" s="3">
        <f t="shared" si="8"/>
        <v>2.6296357998994018</v>
      </c>
      <c r="U4" s="3">
        <f t="shared" si="8"/>
        <v>2.1746913013802067</v>
      </c>
      <c r="V4" s="3">
        <f t="shared" si="8"/>
        <v>2.9301900428693424</v>
      </c>
      <c r="W4" s="3">
        <f t="shared" si="8"/>
        <v>0.98791842909121752</v>
      </c>
      <c r="X4" s="3">
        <f t="shared" si="8"/>
        <v>61.458372781578817</v>
      </c>
      <c r="Y4" s="3">
        <f t="shared" si="8"/>
        <v>61.594860612388906</v>
      </c>
      <c r="Z4" s="3">
        <f t="shared" si="8"/>
        <v>121</v>
      </c>
      <c r="AA4" s="3">
        <f t="shared" si="8"/>
        <v>1.7216306135926636</v>
      </c>
      <c r="AB4" s="3">
        <f t="shared" si="8"/>
        <v>1.208947780130601</v>
      </c>
      <c r="AC4" s="3">
        <f t="shared" si="8"/>
        <v>1.2160878383622498</v>
      </c>
      <c r="AD4" s="3">
        <f t="shared" si="8"/>
        <v>2.1937612774930071</v>
      </c>
    </row>
    <row r="5" spans="2:32" x14ac:dyDescent="0.3">
      <c r="B5">
        <v>4</v>
      </c>
      <c r="C5">
        <v>25</v>
      </c>
      <c r="D5">
        <v>0.59482900000000005</v>
      </c>
      <c r="E5">
        <v>0.94578173739565874</v>
      </c>
      <c r="F5">
        <v>0.60210335437023987</v>
      </c>
      <c r="G5">
        <v>1.16026248349466</v>
      </c>
      <c r="H5">
        <v>0.98791842909121752</v>
      </c>
      <c r="I5">
        <f t="shared" si="3"/>
        <v>26.368851250624452</v>
      </c>
      <c r="J5">
        <f t="shared" si="0"/>
        <v>27.570524966989321</v>
      </c>
      <c r="K5">
        <f t="shared" si="4"/>
        <v>16</v>
      </c>
      <c r="L5">
        <f t="shared" si="1"/>
        <v>0.41394605612953994</v>
      </c>
      <c r="M5">
        <f t="shared" si="5"/>
        <v>1.0547540500249781</v>
      </c>
      <c r="N5">
        <f t="shared" si="6"/>
        <v>1.102820998679573</v>
      </c>
      <c r="O5">
        <f t="shared" si="7"/>
        <v>0.69590765771261975</v>
      </c>
      <c r="P5" s="2" t="s">
        <v>6</v>
      </c>
      <c r="Q5" s="3">
        <f t="shared" ref="Q5:AD5" si="9">AVERAGE(B3:B198)</f>
        <v>6.0051020408163263</v>
      </c>
      <c r="R5" s="3">
        <f t="shared" si="9"/>
        <v>37.183673469387756</v>
      </c>
      <c r="S5" s="3">
        <f t="shared" si="9"/>
        <v>0.86242316326530599</v>
      </c>
      <c r="T5" s="3">
        <f t="shared" si="9"/>
        <v>1.3174816568586742</v>
      </c>
      <c r="U5" s="3">
        <f t="shared" si="9"/>
        <v>1.0723470251098828</v>
      </c>
      <c r="V5" s="3">
        <f t="shared" si="9"/>
        <v>1.4371328143150395</v>
      </c>
      <c r="W5" s="3">
        <f t="shared" si="9"/>
        <v>0.81640943096081164</v>
      </c>
      <c r="X5" s="3">
        <f t="shared" si="9"/>
        <v>37.178690232160569</v>
      </c>
      <c r="Y5" s="3">
        <f t="shared" si="9"/>
        <v>37.334164360892622</v>
      </c>
      <c r="Z5" s="3">
        <f t="shared" si="9"/>
        <v>37.25</v>
      </c>
      <c r="AA5" s="3">
        <f t="shared" si="9"/>
        <v>0.84738422995146234</v>
      </c>
      <c r="AB5" s="3">
        <f t="shared" si="9"/>
        <v>1.0024311716895404</v>
      </c>
      <c r="AC5" s="3">
        <f t="shared" si="9"/>
        <v>1.0072818219098649</v>
      </c>
      <c r="AD5" s="3">
        <f t="shared" si="9"/>
        <v>0.98759470670193883</v>
      </c>
      <c r="AE5" s="3">
        <f>Z5-36</f>
        <v>1.25</v>
      </c>
    </row>
    <row r="6" spans="2:32" x14ac:dyDescent="0.3">
      <c r="B6">
        <v>4</v>
      </c>
      <c r="C6">
        <v>30</v>
      </c>
      <c r="D6">
        <v>0.65785700000000003</v>
      </c>
      <c r="E6">
        <v>1.3607198218288841</v>
      </c>
      <c r="F6">
        <v>0.86626114322875991</v>
      </c>
      <c r="G6">
        <v>1.8252700351096451</v>
      </c>
      <c r="H6">
        <v>0.75942111122289468</v>
      </c>
      <c r="I6">
        <f t="shared" si="3"/>
        <v>28.612855625327711</v>
      </c>
      <c r="J6">
        <f t="shared" si="0"/>
        <v>28.900540070219289</v>
      </c>
      <c r="K6">
        <f t="shared" si="4"/>
        <v>16</v>
      </c>
      <c r="L6">
        <f t="shared" si="1"/>
        <v>0.59555453596977248</v>
      </c>
      <c r="M6">
        <f t="shared" si="5"/>
        <v>0.95376185417759041</v>
      </c>
      <c r="N6">
        <f t="shared" si="6"/>
        <v>0.96335133567397635</v>
      </c>
      <c r="O6">
        <f t="shared" si="7"/>
        <v>0.90529482238506609</v>
      </c>
      <c r="P6" s="2" t="s">
        <v>7</v>
      </c>
      <c r="Q6" s="3">
        <f t="shared" ref="Q6:AD6" si="10">STDEV(B3:B198)</f>
        <v>1.0930899462349455</v>
      </c>
      <c r="R6" s="3">
        <f t="shared" si="10"/>
        <v>5.4965666463674427</v>
      </c>
      <c r="S6" s="3">
        <f t="shared" si="10"/>
        <v>0.20337696108701428</v>
      </c>
      <c r="T6" s="3">
        <f t="shared" si="10"/>
        <v>0.28153004824239003</v>
      </c>
      <c r="U6" s="3">
        <f t="shared" si="10"/>
        <v>0.26611008196008312</v>
      </c>
      <c r="V6" s="3">
        <f t="shared" si="10"/>
        <v>0.31773311885271982</v>
      </c>
      <c r="W6" s="3">
        <f t="shared" si="10"/>
        <v>0.12083727194631706</v>
      </c>
      <c r="X6" s="3">
        <f t="shared" si="10"/>
        <v>5.1753802356123639</v>
      </c>
      <c r="Y6" s="3">
        <f t="shared" si="10"/>
        <v>4.9938330284547447</v>
      </c>
      <c r="Z6" s="3">
        <f t="shared" si="10"/>
        <v>13.778234414820485</v>
      </c>
      <c r="AA6" s="3">
        <f t="shared" si="10"/>
        <v>0.23427529571955386</v>
      </c>
      <c r="AB6" s="3">
        <f t="shared" si="10"/>
        <v>5.0804325984656139E-2</v>
      </c>
      <c r="AC6" s="3">
        <f t="shared" si="10"/>
        <v>4.7692573260767819E-2</v>
      </c>
      <c r="AD6" s="3">
        <f t="shared" si="10"/>
        <v>0.19515796374153788</v>
      </c>
    </row>
    <row r="7" spans="2:32" x14ac:dyDescent="0.3">
      <c r="B7">
        <v>4</v>
      </c>
      <c r="C7">
        <v>31</v>
      </c>
      <c r="D7">
        <v>0.63999499999999998</v>
      </c>
      <c r="E7">
        <v>1.1643239867842121</v>
      </c>
      <c r="F7">
        <v>0.74123167142867996</v>
      </c>
      <c r="G7">
        <v>1.4224314265737197</v>
      </c>
      <c r="H7">
        <v>0.86342101217349188</v>
      </c>
      <c r="I7">
        <f t="shared" si="3"/>
        <v>27.391178804453471</v>
      </c>
      <c r="J7">
        <f t="shared" si="0"/>
        <v>28.09486285314744</v>
      </c>
      <c r="K7">
        <f t="shared" si="4"/>
        <v>16</v>
      </c>
      <c r="L7">
        <f t="shared" si="1"/>
        <v>0.50959677410721749</v>
      </c>
      <c r="M7">
        <f t="shared" si="5"/>
        <v>0.88358641304688612</v>
      </c>
      <c r="N7">
        <f t="shared" si="6"/>
        <v>0.90628589848862706</v>
      </c>
      <c r="O7">
        <f t="shared" si="7"/>
        <v>0.79625118025487307</v>
      </c>
    </row>
    <row r="8" spans="2:32" ht="20.5" customHeight="1" x14ac:dyDescent="0.4">
      <c r="B8">
        <v>4</v>
      </c>
      <c r="C8">
        <v>27</v>
      </c>
      <c r="D8">
        <v>0.51945699999999995</v>
      </c>
      <c r="E8">
        <v>1.171087782875003</v>
      </c>
      <c r="F8">
        <v>0.74553763775633997</v>
      </c>
      <c r="G8">
        <v>1.1600092295105131</v>
      </c>
      <c r="H8">
        <v>0.69675489699390769</v>
      </c>
      <c r="I8">
        <f t="shared" si="3"/>
        <v>27.532998871045393</v>
      </c>
      <c r="J8">
        <f t="shared" si="0"/>
        <v>27.570018459021025</v>
      </c>
      <c r="K8">
        <f t="shared" si="4"/>
        <v>16</v>
      </c>
      <c r="L8">
        <f t="shared" si="1"/>
        <v>0.51255712595748371</v>
      </c>
      <c r="M8">
        <f t="shared" si="5"/>
        <v>1.0197406989276072</v>
      </c>
      <c r="N8">
        <f t="shared" si="6"/>
        <v>1.0211117947785564</v>
      </c>
      <c r="O8">
        <f t="shared" si="7"/>
        <v>0.98671714108671893</v>
      </c>
      <c r="Q8" s="2" t="s">
        <v>9</v>
      </c>
      <c r="R8" s="21" t="s">
        <v>12</v>
      </c>
      <c r="S8" s="22" t="s">
        <v>18</v>
      </c>
      <c r="T8" s="22" t="s">
        <v>2</v>
      </c>
      <c r="U8" s="22" t="s">
        <v>3</v>
      </c>
      <c r="V8" s="22" t="s">
        <v>0</v>
      </c>
      <c r="W8" s="22" t="s">
        <v>19</v>
      </c>
      <c r="X8" s="22" t="s">
        <v>13</v>
      </c>
      <c r="Y8" s="22" t="s">
        <v>14</v>
      </c>
      <c r="Z8" s="21" t="s">
        <v>11</v>
      </c>
      <c r="AA8" s="22" t="s">
        <v>8</v>
      </c>
      <c r="AB8" s="22" t="s">
        <v>15</v>
      </c>
      <c r="AC8" s="22" t="s">
        <v>16</v>
      </c>
      <c r="AD8" s="22" t="s">
        <v>17</v>
      </c>
      <c r="AE8" s="9" t="s">
        <v>22</v>
      </c>
    </row>
    <row r="9" spans="2:32" x14ac:dyDescent="0.3">
      <c r="B9">
        <v>4</v>
      </c>
      <c r="C9">
        <v>28</v>
      </c>
      <c r="D9">
        <v>0.57325800000000005</v>
      </c>
      <c r="E9">
        <v>0.99602721082291323</v>
      </c>
      <c r="F9">
        <v>0.63409061622600005</v>
      </c>
      <c r="G9">
        <v>1.2680787696177074</v>
      </c>
      <c r="H9">
        <v>0.90406321325480976</v>
      </c>
      <c r="I9">
        <f t="shared" si="3"/>
        <v>26.919904686216174</v>
      </c>
      <c r="J9">
        <f t="shared" si="0"/>
        <v>27.786157539235415</v>
      </c>
      <c r="K9">
        <f t="shared" si="4"/>
        <v>16</v>
      </c>
      <c r="L9">
        <f t="shared" si="1"/>
        <v>0.43593729865537501</v>
      </c>
      <c r="M9">
        <f t="shared" si="5"/>
        <v>0.96142516736486339</v>
      </c>
      <c r="N9">
        <f t="shared" si="6"/>
        <v>0.99236276925840772</v>
      </c>
      <c r="O9">
        <f t="shared" si="7"/>
        <v>0.76045567380721246</v>
      </c>
      <c r="P9" s="2">
        <v>3</v>
      </c>
      <c r="Q9">
        <f>COUNTIF(B3:B198,"=3")</f>
        <v>2</v>
      </c>
      <c r="R9" s="3">
        <f t="shared" ref="R9:AD9" si="11">AVERAGE(C3:C5)</f>
        <v>23.333333333333332</v>
      </c>
      <c r="S9" s="3">
        <f t="shared" si="11"/>
        <v>0.55202266666666666</v>
      </c>
      <c r="T9" s="3">
        <f t="shared" si="11"/>
        <v>1.3317384154057101</v>
      </c>
      <c r="U9" s="3">
        <f t="shared" si="11"/>
        <v>0.62101132014359861</v>
      </c>
      <c r="V9" s="3">
        <f t="shared" si="11"/>
        <v>1.8988356013556176</v>
      </c>
      <c r="W9" s="3">
        <f t="shared" si="11"/>
        <v>0.88973502627735768</v>
      </c>
      <c r="X9" s="3">
        <f t="shared" si="11"/>
        <v>25.644574754372815</v>
      </c>
      <c r="Y9" s="3">
        <f t="shared" si="11"/>
        <v>26.559752642901966</v>
      </c>
      <c r="Z9" s="3">
        <f t="shared" si="11"/>
        <v>11.333333333333334</v>
      </c>
      <c r="AA9" s="3">
        <f t="shared" si="11"/>
        <v>0.38316296988828807</v>
      </c>
      <c r="AB9" s="3">
        <f t="shared" si="11"/>
        <v>1.101568243921083</v>
      </c>
      <c r="AC9" s="3">
        <f t="shared" si="11"/>
        <v>1.1404304894160724</v>
      </c>
      <c r="AD9" s="3">
        <f t="shared" si="11"/>
        <v>0.69489336858006123</v>
      </c>
      <c r="AE9" s="3">
        <f t="shared" ref="AE9:AE15" si="12">AE$5/P9</f>
        <v>0.41666666666666669</v>
      </c>
      <c r="AF9" s="3">
        <f t="shared" ref="AF9:AF15" si="13">W9+AE9</f>
        <v>1.3064016929440243</v>
      </c>
    </row>
    <row r="10" spans="2:32" x14ac:dyDescent="0.3">
      <c r="B10">
        <v>4</v>
      </c>
      <c r="C10">
        <v>27</v>
      </c>
      <c r="D10">
        <v>0.52646899999999996</v>
      </c>
      <c r="E10">
        <v>1.0062521090374814</v>
      </c>
      <c r="F10">
        <v>0.64059998859984002</v>
      </c>
      <c r="G10">
        <v>1.6708236864938766</v>
      </c>
      <c r="H10">
        <v>0.82183735461922769</v>
      </c>
      <c r="I10">
        <f t="shared" si="3"/>
        <v>28.054297954510844</v>
      </c>
      <c r="J10">
        <f t="shared" si="0"/>
        <v>28.591647372987754</v>
      </c>
      <c r="K10">
        <f t="shared" si="4"/>
        <v>16</v>
      </c>
      <c r="L10">
        <f t="shared" si="1"/>
        <v>0.44041249216239003</v>
      </c>
      <c r="M10">
        <f t="shared" si="5"/>
        <v>1.0390480723892905</v>
      </c>
      <c r="N10">
        <f t="shared" si="6"/>
        <v>1.0589499027032501</v>
      </c>
      <c r="O10">
        <f t="shared" si="7"/>
        <v>0.83654021825100822</v>
      </c>
      <c r="P10" s="2">
        <v>4</v>
      </c>
      <c r="Q10">
        <f>COUNTIF(B3:B198,"=4")</f>
        <v>10</v>
      </c>
      <c r="R10" s="3">
        <f t="shared" ref="R10:AD10" si="14">AVERAGE(C5:C14)</f>
        <v>28.1</v>
      </c>
      <c r="S10" s="3">
        <f t="shared" si="14"/>
        <v>0.57387220000000005</v>
      </c>
      <c r="T10" s="3">
        <f t="shared" si="14"/>
        <v>1.0470806983752503</v>
      </c>
      <c r="U10" s="3">
        <f t="shared" si="14"/>
        <v>0.66659227585013991</v>
      </c>
      <c r="V10" s="3">
        <f t="shared" si="14"/>
        <v>1.4040248419478165</v>
      </c>
      <c r="W10" s="3">
        <f t="shared" si="14"/>
        <v>0.86848077391485923</v>
      </c>
      <c r="X10" s="3">
        <f t="shared" si="14"/>
        <v>27.334126588236195</v>
      </c>
      <c r="Y10" s="3">
        <f t="shared" si="14"/>
        <v>28.058049683895632</v>
      </c>
      <c r="Z10" s="3">
        <f t="shared" si="14"/>
        <v>16</v>
      </c>
      <c r="AA10" s="3">
        <f t="shared" si="14"/>
        <v>0.45828218964697126</v>
      </c>
      <c r="AB10" s="3">
        <f t="shared" si="14"/>
        <v>0.97654698395788275</v>
      </c>
      <c r="AC10" s="3">
        <f t="shared" si="14"/>
        <v>1.0025474612076057</v>
      </c>
      <c r="AD10" s="3">
        <f t="shared" si="14"/>
        <v>0.80011856634621004</v>
      </c>
      <c r="AE10" s="3">
        <f t="shared" si="12"/>
        <v>0.3125</v>
      </c>
      <c r="AF10" s="3">
        <f t="shared" si="13"/>
        <v>1.1809807739148592</v>
      </c>
    </row>
    <row r="11" spans="2:32" x14ac:dyDescent="0.3">
      <c r="B11">
        <v>4</v>
      </c>
      <c r="C11">
        <v>28</v>
      </c>
      <c r="D11">
        <v>0.501058</v>
      </c>
      <c r="E11">
        <v>0.9296777639175613</v>
      </c>
      <c r="F11">
        <v>0.59185124644039999</v>
      </c>
      <c r="G11">
        <v>1.2593654466976918</v>
      </c>
      <c r="H11">
        <v>0.84659448301163132</v>
      </c>
      <c r="I11">
        <f t="shared" si="3"/>
        <v>27.132352961348857</v>
      </c>
      <c r="J11">
        <f t="shared" si="0"/>
        <v>27.768730893395382</v>
      </c>
      <c r="K11">
        <f t="shared" si="4"/>
        <v>16</v>
      </c>
      <c r="L11">
        <f t="shared" si="1"/>
        <v>0.40689773192777501</v>
      </c>
      <c r="M11">
        <f t="shared" si="5"/>
        <v>0.96901260576245918</v>
      </c>
      <c r="N11">
        <f t="shared" si="6"/>
        <v>0.99174038904983508</v>
      </c>
      <c r="O11">
        <f t="shared" si="7"/>
        <v>0.81207710869355443</v>
      </c>
      <c r="P11" s="2">
        <v>5</v>
      </c>
      <c r="Q11">
        <f>COUNTIF(B3:B198,"=5")</f>
        <v>50</v>
      </c>
      <c r="R11" s="3">
        <f t="shared" ref="R11:AD11" si="15">AVERAGE(C15:C64)</f>
        <v>32.24</v>
      </c>
      <c r="S11" s="3">
        <f t="shared" si="15"/>
        <v>0.74818807999999981</v>
      </c>
      <c r="T11" s="3">
        <f t="shared" si="15"/>
        <v>1.2687473259048068</v>
      </c>
      <c r="U11" s="3">
        <f t="shared" si="15"/>
        <v>0.9602218881361162</v>
      </c>
      <c r="V11" s="3">
        <f t="shared" si="15"/>
        <v>1.4527654136463894</v>
      </c>
      <c r="W11" s="3">
        <f t="shared" si="15"/>
        <v>0.79064149069553824</v>
      </c>
      <c r="X11" s="3">
        <f t="shared" si="15"/>
        <v>32.499557960168687</v>
      </c>
      <c r="Y11" s="3">
        <f t="shared" si="15"/>
        <v>32.702765413646397</v>
      </c>
      <c r="Z11" s="3">
        <f t="shared" si="15"/>
        <v>25</v>
      </c>
      <c r="AA11" s="3">
        <f t="shared" si="15"/>
        <v>0.72016641610208731</v>
      </c>
      <c r="AB11" s="3">
        <f t="shared" si="15"/>
        <v>1.0105471108469686</v>
      </c>
      <c r="AC11" s="3">
        <f t="shared" si="15"/>
        <v>1.0167135600882544</v>
      </c>
      <c r="AD11" s="3">
        <f t="shared" si="15"/>
        <v>0.98539168863999493</v>
      </c>
      <c r="AE11" s="3">
        <f t="shared" si="12"/>
        <v>0.25</v>
      </c>
      <c r="AF11" s="3">
        <f t="shared" si="13"/>
        <v>1.0406414906955384</v>
      </c>
    </row>
    <row r="12" spans="2:32" x14ac:dyDescent="0.3">
      <c r="B12">
        <v>4</v>
      </c>
      <c r="C12">
        <v>31</v>
      </c>
      <c r="D12">
        <v>0.65221799999999996</v>
      </c>
      <c r="E12">
        <v>1.0642700184771423</v>
      </c>
      <c r="F12">
        <v>0.67753533690056</v>
      </c>
      <c r="G12">
        <v>1.3212162600367245</v>
      </c>
      <c r="H12">
        <v>0.96263318601746106</v>
      </c>
      <c r="I12">
        <f t="shared" si="3"/>
        <v>26.791899776003604</v>
      </c>
      <c r="J12">
        <f t="shared" si="0"/>
        <v>27.892432520073449</v>
      </c>
      <c r="K12">
        <f t="shared" si="4"/>
        <v>16</v>
      </c>
      <c r="L12">
        <f t="shared" si="1"/>
        <v>0.465805544119135</v>
      </c>
      <c r="M12">
        <f t="shared" si="5"/>
        <v>0.86425483148398718</v>
      </c>
      <c r="N12">
        <f t="shared" si="6"/>
        <v>0.89975588774430482</v>
      </c>
      <c r="O12">
        <f t="shared" si="7"/>
        <v>0.71418688861566992</v>
      </c>
      <c r="P12" s="2">
        <v>6</v>
      </c>
      <c r="Q12">
        <f>COUNTIF(B3:B198,"=6")</f>
        <v>74</v>
      </c>
      <c r="R12" s="3">
        <f t="shared" ref="R12:AD12" si="16">AVERAGE(C65:C138)</f>
        <v>37.148648648648646</v>
      </c>
      <c r="S12" s="3">
        <f t="shared" si="16"/>
        <v>0.86658385135135096</v>
      </c>
      <c r="T12" s="3">
        <f t="shared" si="16"/>
        <v>1.3162496399839676</v>
      </c>
      <c r="U12" s="3">
        <f t="shared" si="16"/>
        <v>1.0885296901675385</v>
      </c>
      <c r="V12" s="3">
        <f t="shared" si="16"/>
        <v>1.4867958174025764</v>
      </c>
      <c r="W12" s="3">
        <f t="shared" si="16"/>
        <v>0.81759744177279525</v>
      </c>
      <c r="X12" s="3">
        <f t="shared" si="16"/>
        <v>37.094415349363224</v>
      </c>
      <c r="Y12" s="3">
        <f t="shared" si="16"/>
        <v>37.25</v>
      </c>
      <c r="Z12" s="3">
        <f t="shared" si="16"/>
        <v>36</v>
      </c>
      <c r="AA12" s="3">
        <f t="shared" si="16"/>
        <v>0.86175267138263467</v>
      </c>
      <c r="AB12" s="3">
        <f t="shared" si="16"/>
        <v>1.0003603374205201</v>
      </c>
      <c r="AC12" s="3">
        <f t="shared" si="16"/>
        <v>1.0046662209177575</v>
      </c>
      <c r="AD12" s="3">
        <f t="shared" si="16"/>
        <v>1.0004215898109485</v>
      </c>
      <c r="AE12" s="3">
        <f t="shared" si="12"/>
        <v>0.20833333333333334</v>
      </c>
      <c r="AF12" s="3">
        <f t="shared" si="13"/>
        <v>1.0259307751061286</v>
      </c>
    </row>
    <row r="13" spans="2:32" x14ac:dyDescent="0.3">
      <c r="B13">
        <v>4</v>
      </c>
      <c r="C13">
        <v>27</v>
      </c>
      <c r="D13">
        <v>0.54426399999999997</v>
      </c>
      <c r="E13">
        <v>0.95213200975965617</v>
      </c>
      <c r="F13">
        <v>0.60614606331707999</v>
      </c>
      <c r="G13">
        <v>1.6731200965770638</v>
      </c>
      <c r="H13">
        <v>0.89790899081578457</v>
      </c>
      <c r="I13">
        <f t="shared" si="3"/>
        <v>27.75460422989099</v>
      </c>
      <c r="J13">
        <f t="shared" si="0"/>
        <v>28.596240193154127</v>
      </c>
      <c r="K13">
        <f t="shared" si="4"/>
        <v>16</v>
      </c>
      <c r="L13">
        <f t="shared" si="1"/>
        <v>0.4167254185304925</v>
      </c>
      <c r="M13">
        <f t="shared" si="5"/>
        <v>1.0279483048107774</v>
      </c>
      <c r="N13">
        <f t="shared" si="6"/>
        <v>1.0591200071538565</v>
      </c>
      <c r="O13">
        <f t="shared" si="7"/>
        <v>0.76566779822015152</v>
      </c>
      <c r="P13" s="2">
        <v>7</v>
      </c>
      <c r="Q13">
        <f>COUNTIF(B3:B198,"=7")</f>
        <v>47</v>
      </c>
      <c r="R13" s="3">
        <f t="shared" ref="R13:AD13" si="17">AVERAGE(C139:C185)</f>
        <v>41.978723404255319</v>
      </c>
      <c r="S13" s="3">
        <f t="shared" si="17"/>
        <v>0.98886670212765937</v>
      </c>
      <c r="T13" s="3">
        <f t="shared" si="17"/>
        <v>1.3931673904937953</v>
      </c>
      <c r="U13" s="3">
        <f t="shared" si="17"/>
        <v>1.2134855986085338</v>
      </c>
      <c r="V13" s="3">
        <f t="shared" si="17"/>
        <v>1.31584779423693</v>
      </c>
      <c r="W13" s="3">
        <f t="shared" si="17"/>
        <v>0.81959735764066222</v>
      </c>
      <c r="X13" s="3">
        <f t="shared" si="17"/>
        <v>41.946970702278435</v>
      </c>
      <c r="Y13" s="3">
        <f t="shared" si="17"/>
        <v>41.93415220576307</v>
      </c>
      <c r="Z13" s="3">
        <f t="shared" si="17"/>
        <v>49</v>
      </c>
      <c r="AA13" s="3">
        <f t="shared" si="17"/>
        <v>0.99679174171415297</v>
      </c>
      <c r="AB13" s="3">
        <f t="shared" si="17"/>
        <v>1.0001731902175708</v>
      </c>
      <c r="AC13" s="3">
        <f t="shared" si="17"/>
        <v>0.99984199526672546</v>
      </c>
      <c r="AD13" s="3">
        <f t="shared" si="17"/>
        <v>1.0184728551455766</v>
      </c>
      <c r="AE13" s="3">
        <f t="shared" si="12"/>
        <v>0.17857142857142858</v>
      </c>
      <c r="AF13" s="3">
        <f t="shared" si="13"/>
        <v>0.99816878621209082</v>
      </c>
    </row>
    <row r="14" spans="2:32" x14ac:dyDescent="0.3">
      <c r="B14">
        <v>4</v>
      </c>
      <c r="C14">
        <v>27</v>
      </c>
      <c r="D14">
        <v>0.52931700000000004</v>
      </c>
      <c r="E14">
        <v>0.88053454285399091</v>
      </c>
      <c r="F14">
        <v>0.56056570023350005</v>
      </c>
      <c r="G14">
        <v>1.2796709853665624</v>
      </c>
      <c r="H14">
        <v>0.94425506194816489</v>
      </c>
      <c r="I14">
        <f t="shared" si="3"/>
        <v>26.782321722940466</v>
      </c>
      <c r="J14">
        <f t="shared" si="0"/>
        <v>27.809341970733126</v>
      </c>
      <c r="K14">
        <f t="shared" si="4"/>
        <v>16</v>
      </c>
      <c r="L14">
        <f t="shared" si="1"/>
        <v>0.38538891891053129</v>
      </c>
      <c r="M14">
        <f t="shared" si="5"/>
        <v>0.99193784159038767</v>
      </c>
      <c r="N14">
        <f t="shared" si="6"/>
        <v>1.0299756285456714</v>
      </c>
      <c r="O14">
        <f t="shared" si="7"/>
        <v>0.72808717443522741</v>
      </c>
      <c r="P14" s="2">
        <v>8</v>
      </c>
      <c r="Q14">
        <f>COUNTIF(B3:B198,"=8")</f>
        <v>11</v>
      </c>
      <c r="R14" s="3">
        <f t="shared" ref="R14:AD14" si="18">AVERAGE(C186:C196)</f>
        <v>46.545454545454547</v>
      </c>
      <c r="S14" s="3">
        <f t="shared" si="18"/>
        <v>1.0705007272727272</v>
      </c>
      <c r="T14" s="3">
        <f t="shared" si="18"/>
        <v>1.4090116428764312</v>
      </c>
      <c r="U14" s="3">
        <f t="shared" si="18"/>
        <v>1.2685561717369802</v>
      </c>
      <c r="V14" s="3">
        <f t="shared" si="18"/>
        <v>1.4602009486814631</v>
      </c>
      <c r="W14" s="3">
        <f t="shared" si="18"/>
        <v>0.84381907275251611</v>
      </c>
      <c r="X14" s="3">
        <f t="shared" si="18"/>
        <v>46.329045520616951</v>
      </c>
      <c r="Y14" s="3">
        <f t="shared" si="18"/>
        <v>46.329598102637071</v>
      </c>
      <c r="Z14" s="3">
        <f t="shared" si="18"/>
        <v>64</v>
      </c>
      <c r="AA14" s="3">
        <f t="shared" si="18"/>
        <v>1.0703442699030772</v>
      </c>
      <c r="AB14" s="3">
        <f t="shared" si="18"/>
        <v>0.99738530677292025</v>
      </c>
      <c r="AC14" s="3">
        <f t="shared" si="18"/>
        <v>0.9973664918695202</v>
      </c>
      <c r="AD14" s="3">
        <f t="shared" si="18"/>
        <v>1.0073891736645089</v>
      </c>
      <c r="AE14" s="3">
        <f t="shared" si="12"/>
        <v>0.15625</v>
      </c>
      <c r="AF14" s="3">
        <f t="shared" si="13"/>
        <v>1.0000690727525161</v>
      </c>
    </row>
    <row r="15" spans="2:32" x14ac:dyDescent="0.3">
      <c r="B15">
        <v>5</v>
      </c>
      <c r="C15">
        <v>32</v>
      </c>
      <c r="D15">
        <v>0.57506699999999999</v>
      </c>
      <c r="E15">
        <v>1.0818434319663175</v>
      </c>
      <c r="F15">
        <v>0.81876802551644912</v>
      </c>
      <c r="G15">
        <v>1.3396798334354376</v>
      </c>
      <c r="H15">
        <v>0.70235644538911812</v>
      </c>
      <c r="I15">
        <f t="shared" si="3"/>
        <v>32.827897606489849</v>
      </c>
      <c r="J15">
        <f t="shared" si="0"/>
        <v>32.58967983343544</v>
      </c>
      <c r="K15">
        <f t="shared" si="4"/>
        <v>25</v>
      </c>
      <c r="L15">
        <f t="shared" si="1"/>
        <v>0.61407601913733689</v>
      </c>
      <c r="M15">
        <f t="shared" si="5"/>
        <v>1.0258718002028078</v>
      </c>
      <c r="N15">
        <f t="shared" si="6"/>
        <v>1.0184274947948575</v>
      </c>
      <c r="O15">
        <f t="shared" si="7"/>
        <v>1.0678338682924544</v>
      </c>
      <c r="P15" s="2">
        <v>9</v>
      </c>
      <c r="Q15">
        <f>COUNTIF(B3:B198,"=9")</f>
        <v>1</v>
      </c>
      <c r="R15" s="3">
        <f t="shared" ref="R15:AD15" si="19">AVERAGE(C197)</f>
        <v>54</v>
      </c>
      <c r="S15" s="3">
        <f t="shared" si="19"/>
        <v>1.0081279999999999</v>
      </c>
      <c r="T15" s="3">
        <f t="shared" si="19"/>
        <v>1.1979365637559571</v>
      </c>
      <c r="U15" s="3">
        <f t="shared" si="19"/>
        <v>1.1029706565293103</v>
      </c>
      <c r="V15" s="3">
        <f t="shared" si="19"/>
        <v>1.4022930534330502</v>
      </c>
      <c r="W15" s="3">
        <f t="shared" si="19"/>
        <v>0.9140116230945351</v>
      </c>
      <c r="X15" s="3">
        <f t="shared" si="19"/>
        <v>50.567016231850033</v>
      </c>
      <c r="Y15" s="3">
        <f t="shared" si="19"/>
        <v>51.043120839700848</v>
      </c>
      <c r="Z15" s="3">
        <f t="shared" si="19"/>
        <v>81</v>
      </c>
      <c r="AA15" s="3">
        <f t="shared" si="19"/>
        <v>0.94978028756690613</v>
      </c>
      <c r="AB15" s="3">
        <f t="shared" si="19"/>
        <v>0.93642622651574137</v>
      </c>
      <c r="AC15" s="3">
        <f t="shared" si="19"/>
        <v>0.94524297851297867</v>
      </c>
      <c r="AD15" s="3">
        <f t="shared" si="19"/>
        <v>0.94212271414632487</v>
      </c>
      <c r="AE15" s="3">
        <f t="shared" si="12"/>
        <v>0.1388888888888889</v>
      </c>
      <c r="AF15" s="3">
        <f t="shared" si="13"/>
        <v>1.052900511983424</v>
      </c>
    </row>
    <row r="16" spans="2:32" x14ac:dyDescent="0.3">
      <c r="B16">
        <v>5</v>
      </c>
      <c r="C16">
        <v>34</v>
      </c>
      <c r="D16">
        <v>0.96931100000000003</v>
      </c>
      <c r="E16">
        <v>1.9108173796832988</v>
      </c>
      <c r="F16">
        <v>1.4461576664954232</v>
      </c>
      <c r="G16">
        <v>1.8260861278341727</v>
      </c>
      <c r="H16">
        <v>0.67026647402077555</v>
      </c>
      <c r="I16">
        <f t="shared" si="3"/>
        <v>33.474753757730298</v>
      </c>
      <c r="J16">
        <f t="shared" si="0"/>
        <v>33.076086127834174</v>
      </c>
      <c r="K16">
        <f t="shared" si="4"/>
        <v>25</v>
      </c>
      <c r="L16">
        <f t="shared" si="1"/>
        <v>1.0846182498715673</v>
      </c>
      <c r="M16">
        <f t="shared" si="5"/>
        <v>0.98455158110971464</v>
      </c>
      <c r="N16">
        <f t="shared" si="6"/>
        <v>0.97282606258335802</v>
      </c>
      <c r="O16">
        <f t="shared" si="7"/>
        <v>1.1189579504117535</v>
      </c>
      <c r="P16" s="2">
        <v>10</v>
      </c>
      <c r="Q16">
        <f>COUNTIF(B3:B198,"=10")</f>
        <v>0</v>
      </c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2:32" x14ac:dyDescent="0.3">
      <c r="B17">
        <v>5</v>
      </c>
      <c r="C17">
        <v>32</v>
      </c>
      <c r="D17">
        <v>0.55252299999999999</v>
      </c>
      <c r="E17">
        <v>1.2635396229873088</v>
      </c>
      <c r="F17">
        <v>0.95628055937333389</v>
      </c>
      <c r="G17">
        <v>1.5855046479952664</v>
      </c>
      <c r="H17">
        <v>0.57778336554502085</v>
      </c>
      <c r="I17">
        <f t="shared" si="3"/>
        <v>33.69658782027016</v>
      </c>
      <c r="J17">
        <f t="shared" si="0"/>
        <v>32.835504647995265</v>
      </c>
      <c r="K17">
        <f t="shared" si="4"/>
        <v>25</v>
      </c>
      <c r="L17">
        <f t="shared" si="1"/>
        <v>0.71721041953000042</v>
      </c>
      <c r="M17">
        <f t="shared" si="5"/>
        <v>1.0530183693834425</v>
      </c>
      <c r="N17">
        <f t="shared" si="6"/>
        <v>1.026109520249852</v>
      </c>
      <c r="O17">
        <f t="shared" si="7"/>
        <v>1.2980643693203731</v>
      </c>
      <c r="P17" s="2">
        <v>11</v>
      </c>
      <c r="Q17">
        <f>COUNTIF(B3:B198,"=11")</f>
        <v>1</v>
      </c>
      <c r="R17" s="3">
        <f t="shared" ref="R17:AD17" si="20">AVERAGE(C198)</f>
        <v>62</v>
      </c>
      <c r="S17" s="3">
        <f t="shared" si="20"/>
        <v>1.437999</v>
      </c>
      <c r="T17" s="3">
        <f t="shared" si="20"/>
        <v>1.69039260906707</v>
      </c>
      <c r="U17" s="3">
        <f t="shared" si="20"/>
        <v>1.5999603975342058</v>
      </c>
      <c r="V17" s="3">
        <f t="shared" si="20"/>
        <v>1.1310278775222189</v>
      </c>
      <c r="W17" s="3">
        <f t="shared" si="20"/>
        <v>0.89877162098273544</v>
      </c>
      <c r="X17" s="3">
        <f t="shared" si="20"/>
        <v>61.458372781578817</v>
      </c>
      <c r="Y17" s="3">
        <f t="shared" si="20"/>
        <v>61.594860612388906</v>
      </c>
      <c r="Z17" s="3">
        <f t="shared" si="20"/>
        <v>121</v>
      </c>
      <c r="AA17" s="3">
        <f t="shared" si="20"/>
        <v>1.4181467159962278</v>
      </c>
      <c r="AB17" s="3">
        <f t="shared" si="20"/>
        <v>0.99126407712223896</v>
      </c>
      <c r="AC17" s="3">
        <f t="shared" si="20"/>
        <v>0.99346549374820814</v>
      </c>
      <c r="AD17" s="3">
        <f t="shared" si="20"/>
        <v>0.98619450778215267</v>
      </c>
      <c r="AE17" s="3">
        <f>AE$5/P17</f>
        <v>0.11363636363636363</v>
      </c>
      <c r="AF17" s="3">
        <f>W17+AE17</f>
        <v>1.012407984619099</v>
      </c>
    </row>
    <row r="18" spans="2:32" x14ac:dyDescent="0.3">
      <c r="B18">
        <v>5</v>
      </c>
      <c r="C18">
        <v>32</v>
      </c>
      <c r="D18">
        <v>0.85667899999999997</v>
      </c>
      <c r="E18">
        <v>1.25427986698514</v>
      </c>
      <c r="F18">
        <v>0.94927252853020183</v>
      </c>
      <c r="G18">
        <v>1.1814249268008805</v>
      </c>
      <c r="H18">
        <v>0.90245843448817775</v>
      </c>
      <c r="I18">
        <f t="shared" si="3"/>
        <v>31.669132754359989</v>
      </c>
      <c r="J18">
        <f t="shared" si="0"/>
        <v>32.431424926800879</v>
      </c>
      <c r="K18">
        <f t="shared" si="4"/>
        <v>25</v>
      </c>
      <c r="L18">
        <f t="shared" si="1"/>
        <v>0.71195439639765135</v>
      </c>
      <c r="M18">
        <f t="shared" si="5"/>
        <v>0.98966039857374966</v>
      </c>
      <c r="N18">
        <f t="shared" si="6"/>
        <v>1.0134820289625275</v>
      </c>
      <c r="O18">
        <f t="shared" si="7"/>
        <v>0.83106320616899843</v>
      </c>
    </row>
    <row r="19" spans="2:32" x14ac:dyDescent="0.3">
      <c r="B19">
        <v>5</v>
      </c>
      <c r="C19">
        <v>35</v>
      </c>
      <c r="D19">
        <v>0.88345799999999997</v>
      </c>
      <c r="E19">
        <v>1.3837879919064551</v>
      </c>
      <c r="F19">
        <v>1.0472877390467863</v>
      </c>
      <c r="G19">
        <v>1.2986233760614345</v>
      </c>
      <c r="H19">
        <v>0.84356759566773898</v>
      </c>
      <c r="I19">
        <f t="shared" si="3"/>
        <v>32.080785397722742</v>
      </c>
      <c r="J19">
        <f t="shared" si="0"/>
        <v>32.548623376061435</v>
      </c>
      <c r="K19">
        <f t="shared" si="4"/>
        <v>25</v>
      </c>
      <c r="L19">
        <f t="shared" si="1"/>
        <v>0.78546580428508972</v>
      </c>
      <c r="M19">
        <f t="shared" si="5"/>
        <v>0.91659386850636404</v>
      </c>
      <c r="N19">
        <f t="shared" si="6"/>
        <v>0.92996066788746956</v>
      </c>
      <c r="O19">
        <f t="shared" si="7"/>
        <v>0.88908109302885907</v>
      </c>
    </row>
    <row r="20" spans="2:32" x14ac:dyDescent="0.3">
      <c r="B20">
        <v>5</v>
      </c>
      <c r="C20">
        <v>31</v>
      </c>
      <c r="D20">
        <v>0.95513700000000001</v>
      </c>
      <c r="E20">
        <v>1.3098479126378191</v>
      </c>
      <c r="F20">
        <v>0.99132791073847359</v>
      </c>
      <c r="G20">
        <v>1.0893969623676727</v>
      </c>
      <c r="H20">
        <v>0.96349249290125027</v>
      </c>
      <c r="I20">
        <f t="shared" si="3"/>
        <v>31.27193449786142</v>
      </c>
      <c r="J20">
        <f t="shared" si="0"/>
        <v>32.339396962367672</v>
      </c>
      <c r="K20">
        <f t="shared" si="4"/>
        <v>25</v>
      </c>
      <c r="L20">
        <f t="shared" si="1"/>
        <v>0.7434959330538552</v>
      </c>
      <c r="M20">
        <f t="shared" si="5"/>
        <v>1.0087720805761748</v>
      </c>
      <c r="N20">
        <f t="shared" si="6"/>
        <v>1.0432063536247635</v>
      </c>
      <c r="O20">
        <f t="shared" si="7"/>
        <v>0.77841810447491322</v>
      </c>
    </row>
    <row r="21" spans="2:32" x14ac:dyDescent="0.3">
      <c r="B21">
        <v>5</v>
      </c>
      <c r="C21">
        <v>28</v>
      </c>
      <c r="D21">
        <v>0.57904299999999997</v>
      </c>
      <c r="E21">
        <v>1.3600987509798752</v>
      </c>
      <c r="F21">
        <v>1.0293590883323425</v>
      </c>
      <c r="G21">
        <v>1.6631763415502288</v>
      </c>
      <c r="H21">
        <v>0.5625276995786801</v>
      </c>
      <c r="I21">
        <f t="shared" si="3"/>
        <v>33.850537843656831</v>
      </c>
      <c r="J21">
        <f t="shared" si="0"/>
        <v>32.913176341550226</v>
      </c>
      <c r="K21">
        <f t="shared" si="4"/>
        <v>25</v>
      </c>
      <c r="L21">
        <f t="shared" si="1"/>
        <v>0.77201931624925679</v>
      </c>
      <c r="M21">
        <f t="shared" si="5"/>
        <v>1.208947780130601</v>
      </c>
      <c r="N21">
        <f t="shared" si="6"/>
        <v>1.1754705836267938</v>
      </c>
      <c r="O21">
        <f t="shared" si="7"/>
        <v>1.3332676783058544</v>
      </c>
    </row>
    <row r="22" spans="2:32" x14ac:dyDescent="0.3">
      <c r="B22">
        <v>5</v>
      </c>
      <c r="C22">
        <v>31</v>
      </c>
      <c r="D22">
        <v>0.64862600000000004</v>
      </c>
      <c r="E22">
        <v>1.4838827257543175</v>
      </c>
      <c r="F22">
        <v>1.1230421090190212</v>
      </c>
      <c r="G22">
        <v>1.1623994923535359</v>
      </c>
      <c r="H22">
        <v>0.57756160235752485</v>
      </c>
      <c r="I22">
        <f t="shared" si="3"/>
        <v>33.27459148056591</v>
      </c>
      <c r="J22">
        <f t="shared" si="0"/>
        <v>32.412399492353536</v>
      </c>
      <c r="K22">
        <f t="shared" si="4"/>
        <v>25</v>
      </c>
      <c r="L22">
        <f t="shared" si="1"/>
        <v>0.84228158176426593</v>
      </c>
      <c r="M22">
        <f t="shared" si="5"/>
        <v>1.0733739187279325</v>
      </c>
      <c r="N22">
        <f t="shared" si="6"/>
        <v>1.0455612739468882</v>
      </c>
      <c r="O22">
        <f t="shared" si="7"/>
        <v>1.2985627800369794</v>
      </c>
    </row>
    <row r="23" spans="2:32" x14ac:dyDescent="0.3">
      <c r="B23">
        <v>5</v>
      </c>
      <c r="C23">
        <v>30</v>
      </c>
      <c r="D23">
        <v>0.58982100000000004</v>
      </c>
      <c r="E23">
        <v>0.95818139084987508</v>
      </c>
      <c r="F23">
        <v>0.72517728748126575</v>
      </c>
      <c r="G23">
        <v>1.5453482600783104</v>
      </c>
      <c r="H23">
        <v>0.81334731545248162</v>
      </c>
      <c r="I23">
        <f t="shared" si="3"/>
        <v>32.478611682815902</v>
      </c>
      <c r="J23">
        <f t="shared" si="0"/>
        <v>32.795348260078313</v>
      </c>
      <c r="K23">
        <f t="shared" si="4"/>
        <v>25</v>
      </c>
      <c r="L23">
        <f t="shared" si="1"/>
        <v>0.54388296561094929</v>
      </c>
      <c r="M23">
        <f t="shared" si="5"/>
        <v>1.0826203894271968</v>
      </c>
      <c r="N23">
        <f t="shared" si="6"/>
        <v>1.0931782753359438</v>
      </c>
      <c r="O23">
        <f t="shared" si="7"/>
        <v>0.92211529533697389</v>
      </c>
    </row>
    <row r="24" spans="2:32" x14ac:dyDescent="0.3">
      <c r="B24">
        <v>5</v>
      </c>
      <c r="C24">
        <v>32</v>
      </c>
      <c r="D24">
        <v>0.70739300000000005</v>
      </c>
      <c r="E24">
        <v>1.0993993276404574</v>
      </c>
      <c r="F24">
        <v>0.83205479660786519</v>
      </c>
      <c r="G24">
        <v>1.2230622016188599</v>
      </c>
      <c r="H24">
        <v>0.85017597745234041</v>
      </c>
      <c r="I24">
        <f t="shared" si="3"/>
        <v>31.972182314357156</v>
      </c>
      <c r="J24">
        <f t="shared" si="0"/>
        <v>32.473062201618859</v>
      </c>
      <c r="K24">
        <f t="shared" si="4"/>
        <v>25</v>
      </c>
      <c r="L24">
        <f t="shared" si="1"/>
        <v>0.62404109745589886</v>
      </c>
      <c r="M24">
        <f t="shared" si="5"/>
        <v>0.99913069732366111</v>
      </c>
      <c r="N24">
        <f t="shared" si="6"/>
        <v>1.0147831938005893</v>
      </c>
      <c r="O24">
        <f t="shared" si="7"/>
        <v>0.8821703034323195</v>
      </c>
    </row>
    <row r="25" spans="2:32" x14ac:dyDescent="0.3">
      <c r="B25">
        <v>5</v>
      </c>
      <c r="C25">
        <v>33</v>
      </c>
      <c r="D25">
        <v>0.75435300000000005</v>
      </c>
      <c r="E25">
        <v>1.0255644993531894</v>
      </c>
      <c r="F25">
        <v>0.77617462505546753</v>
      </c>
      <c r="G25">
        <v>1.1468526631960227</v>
      </c>
      <c r="H25">
        <v>0.97188567578602814</v>
      </c>
      <c r="I25">
        <f t="shared" si="3"/>
        <v>31.287424284265882</v>
      </c>
      <c r="J25">
        <f t="shared" si="0"/>
        <v>32.396852663196022</v>
      </c>
      <c r="K25">
        <f t="shared" si="4"/>
        <v>25</v>
      </c>
      <c r="L25">
        <f t="shared" si="1"/>
        <v>0.58213096879160064</v>
      </c>
      <c r="M25">
        <f t="shared" si="5"/>
        <v>0.94810376618987524</v>
      </c>
      <c r="N25">
        <f t="shared" si="6"/>
        <v>0.98172280797563705</v>
      </c>
      <c r="O25">
        <f t="shared" si="7"/>
        <v>0.77169570319412872</v>
      </c>
    </row>
    <row r="26" spans="2:32" x14ac:dyDescent="0.3">
      <c r="B26">
        <v>5</v>
      </c>
      <c r="C26">
        <v>31</v>
      </c>
      <c r="D26">
        <v>0.68276499999999996</v>
      </c>
      <c r="E26">
        <v>1.1926081902725121</v>
      </c>
      <c r="F26">
        <v>0.90259775519399965</v>
      </c>
      <c r="G26">
        <v>1.2710947156736538</v>
      </c>
      <c r="H26">
        <v>0.75644438075657527</v>
      </c>
      <c r="I26">
        <f t="shared" si="3"/>
        <v>32.488872811890779</v>
      </c>
      <c r="J26">
        <f t="shared" si="0"/>
        <v>32.521094715673655</v>
      </c>
      <c r="K26">
        <f t="shared" si="4"/>
        <v>25</v>
      </c>
      <c r="L26">
        <f t="shared" si="1"/>
        <v>0.67694831639549968</v>
      </c>
      <c r="M26">
        <f t="shared" si="5"/>
        <v>1.0480281552222832</v>
      </c>
      <c r="N26">
        <f t="shared" si="6"/>
        <v>1.0490675714733437</v>
      </c>
      <c r="O26">
        <f t="shared" si="7"/>
        <v>0.99148069452227305</v>
      </c>
    </row>
    <row r="27" spans="2:32" x14ac:dyDescent="0.3">
      <c r="B27">
        <v>5</v>
      </c>
      <c r="C27">
        <v>33</v>
      </c>
      <c r="D27">
        <v>0.86679200000000001</v>
      </c>
      <c r="E27">
        <v>1.4707266375517918</v>
      </c>
      <c r="F27">
        <v>1.1130852298229958</v>
      </c>
      <c r="G27">
        <v>1.1820578776908797</v>
      </c>
      <c r="H27">
        <v>0.77872922645630493</v>
      </c>
      <c r="I27">
        <f t="shared" si="3"/>
        <v>32.288411745409356</v>
      </c>
      <c r="J27">
        <f t="shared" si="0"/>
        <v>32.43205787769088</v>
      </c>
      <c r="K27">
        <f t="shared" si="4"/>
        <v>25</v>
      </c>
      <c r="L27">
        <f t="shared" si="1"/>
        <v>0.83481392236724683</v>
      </c>
      <c r="M27">
        <f t="shared" si="5"/>
        <v>0.97843671955785927</v>
      </c>
      <c r="N27">
        <f t="shared" si="6"/>
        <v>0.98278963265729935</v>
      </c>
      <c r="O27">
        <f t="shared" si="7"/>
        <v>0.9631075533314184</v>
      </c>
    </row>
    <row r="28" spans="2:32" x14ac:dyDescent="0.3">
      <c r="B28">
        <v>5</v>
      </c>
      <c r="C28">
        <v>31</v>
      </c>
      <c r="D28">
        <v>0.66044499999999995</v>
      </c>
      <c r="E28">
        <v>1.1006177401101727</v>
      </c>
      <c r="F28">
        <v>0.83297692373145493</v>
      </c>
      <c r="G28">
        <v>1.2907358244768605</v>
      </c>
      <c r="H28">
        <v>0.79287310510527675</v>
      </c>
      <c r="I28">
        <f t="shared" si="3"/>
        <v>32.326370298950479</v>
      </c>
      <c r="J28">
        <f t="shared" si="0"/>
        <v>32.540735824476862</v>
      </c>
      <c r="K28">
        <f t="shared" si="4"/>
        <v>25</v>
      </c>
      <c r="L28">
        <f t="shared" si="1"/>
        <v>0.62473269279859123</v>
      </c>
      <c r="M28">
        <f t="shared" si="5"/>
        <v>1.0427861386758219</v>
      </c>
      <c r="N28">
        <f t="shared" si="6"/>
        <v>1.0497011556282858</v>
      </c>
      <c r="O28">
        <f t="shared" si="7"/>
        <v>0.94592690201090368</v>
      </c>
    </row>
    <row r="29" spans="2:32" x14ac:dyDescent="0.3">
      <c r="B29">
        <v>5</v>
      </c>
      <c r="C29">
        <v>32</v>
      </c>
      <c r="D29">
        <v>0.63099300000000003</v>
      </c>
      <c r="E29">
        <v>0.91731142432933011</v>
      </c>
      <c r="F29">
        <v>0.6942458044198685</v>
      </c>
      <c r="G29">
        <v>2.1734980296034214</v>
      </c>
      <c r="H29">
        <v>0.90888990035348605</v>
      </c>
      <c r="I29">
        <f t="shared" si="3"/>
        <v>32.629048527835991</v>
      </c>
      <c r="J29">
        <f t="shared" si="0"/>
        <v>33.423498029603422</v>
      </c>
      <c r="K29">
        <f t="shared" si="4"/>
        <v>25</v>
      </c>
      <c r="L29">
        <f t="shared" si="1"/>
        <v>0.52068435331490137</v>
      </c>
      <c r="M29">
        <f t="shared" si="5"/>
        <v>1.0196577664948747</v>
      </c>
      <c r="N29">
        <f t="shared" si="6"/>
        <v>1.0444843134251069</v>
      </c>
      <c r="O29">
        <f t="shared" si="7"/>
        <v>0.82518245577193616</v>
      </c>
    </row>
    <row r="30" spans="2:32" x14ac:dyDescent="0.3">
      <c r="B30">
        <v>5</v>
      </c>
      <c r="C30">
        <v>35</v>
      </c>
      <c r="D30">
        <v>0.71185900000000002</v>
      </c>
      <c r="E30">
        <v>1.0768960025720864</v>
      </c>
      <c r="F30">
        <v>0.81502367871283266</v>
      </c>
      <c r="G30">
        <v>1.4663406948283944</v>
      </c>
      <c r="H30">
        <v>0.87342124970435131</v>
      </c>
      <c r="I30">
        <f t="shared" si="3"/>
        <v>32.099234446306639</v>
      </c>
      <c r="J30">
        <f t="shared" si="0"/>
        <v>32.716340694828389</v>
      </c>
      <c r="K30">
        <f t="shared" si="4"/>
        <v>25</v>
      </c>
      <c r="L30">
        <f t="shared" si="1"/>
        <v>0.61126775903462449</v>
      </c>
      <c r="M30">
        <f t="shared" si="5"/>
        <v>0.91712098418018972</v>
      </c>
      <c r="N30">
        <f t="shared" si="6"/>
        <v>0.93475259128081112</v>
      </c>
      <c r="O30">
        <f t="shared" si="7"/>
        <v>0.85869218347260412</v>
      </c>
    </row>
    <row r="31" spans="2:32" x14ac:dyDescent="0.3">
      <c r="B31">
        <v>5</v>
      </c>
      <c r="C31">
        <v>32</v>
      </c>
      <c r="D31">
        <v>0.55926299999999995</v>
      </c>
      <c r="E31">
        <v>0.86071472773261171</v>
      </c>
      <c r="F31">
        <v>0.65141191168270629</v>
      </c>
      <c r="G31">
        <v>1.4558742305266537</v>
      </c>
      <c r="H31">
        <v>0.85853971959973796</v>
      </c>
      <c r="I31">
        <f t="shared" si="3"/>
        <v>32.163175632527967</v>
      </c>
      <c r="J31">
        <f t="shared" si="0"/>
        <v>32.705874230526653</v>
      </c>
      <c r="K31">
        <f t="shared" si="4"/>
        <v>25</v>
      </c>
      <c r="L31">
        <f t="shared" si="1"/>
        <v>0.48855893376202975</v>
      </c>
      <c r="M31">
        <f t="shared" si="5"/>
        <v>1.005099238516499</v>
      </c>
      <c r="N31">
        <f t="shared" si="6"/>
        <v>1.0220585697039579</v>
      </c>
      <c r="O31">
        <f t="shared" si="7"/>
        <v>0.8735763563154183</v>
      </c>
    </row>
    <row r="32" spans="2:32" x14ac:dyDescent="0.3">
      <c r="B32">
        <v>5</v>
      </c>
      <c r="C32">
        <v>32</v>
      </c>
      <c r="D32">
        <v>0.69372599999999995</v>
      </c>
      <c r="E32">
        <v>1.1971850256850287</v>
      </c>
      <c r="F32">
        <v>0.90606162656678124</v>
      </c>
      <c r="G32">
        <v>1.4462058871716028</v>
      </c>
      <c r="H32">
        <v>0.76564990687073198</v>
      </c>
      <c r="I32">
        <f t="shared" si="3"/>
        <v>32.617956352817941</v>
      </c>
      <c r="J32">
        <f t="shared" si="0"/>
        <v>32.696205887171601</v>
      </c>
      <c r="K32">
        <f t="shared" si="4"/>
        <v>25</v>
      </c>
      <c r="L32">
        <f t="shared" si="1"/>
        <v>0.6795462199250859</v>
      </c>
      <c r="M32">
        <f t="shared" si="5"/>
        <v>1.0193111360255607</v>
      </c>
      <c r="N32">
        <f t="shared" si="6"/>
        <v>1.0217564339741125</v>
      </c>
      <c r="O32">
        <f t="shared" si="7"/>
        <v>0.97955997025495067</v>
      </c>
    </row>
    <row r="33" spans="2:15" x14ac:dyDescent="0.3">
      <c r="B33">
        <v>5</v>
      </c>
      <c r="C33">
        <v>31</v>
      </c>
      <c r="D33">
        <v>0.81476300000000001</v>
      </c>
      <c r="E33">
        <v>1.2542682428786307</v>
      </c>
      <c r="F33">
        <v>0.94926373109569917</v>
      </c>
      <c r="G33">
        <v>1.2942033802362478</v>
      </c>
      <c r="H33">
        <v>0.85831047085255219</v>
      </c>
      <c r="I33">
        <f t="shared" si="3"/>
        <v>32.002651025973485</v>
      </c>
      <c r="J33">
        <f t="shared" si="0"/>
        <v>32.544203380236247</v>
      </c>
      <c r="K33">
        <f t="shared" si="4"/>
        <v>25</v>
      </c>
      <c r="L33">
        <f t="shared" si="1"/>
        <v>0.71194779832177435</v>
      </c>
      <c r="M33">
        <f t="shared" si="5"/>
        <v>1.0323435814830157</v>
      </c>
      <c r="N33">
        <f t="shared" si="6"/>
        <v>1.0498130122656855</v>
      </c>
      <c r="O33">
        <f t="shared" si="7"/>
        <v>0.87380968247425861</v>
      </c>
    </row>
    <row r="34" spans="2:15" x14ac:dyDescent="0.3">
      <c r="B34">
        <v>5</v>
      </c>
      <c r="C34">
        <v>31</v>
      </c>
      <c r="D34">
        <v>0.94478399999999996</v>
      </c>
      <c r="E34">
        <v>1.4372841198851127</v>
      </c>
      <c r="F34">
        <v>1.0877750385798159</v>
      </c>
      <c r="G34">
        <v>1.8049688552723575</v>
      </c>
      <c r="H34">
        <v>0.86854723310575033</v>
      </c>
      <c r="I34">
        <f t="shared" si="3"/>
        <v>32.462232689743608</v>
      </c>
      <c r="J34">
        <f t="shared" si="0"/>
        <v>33.054968855272357</v>
      </c>
      <c r="K34">
        <f t="shared" si="4"/>
        <v>25</v>
      </c>
      <c r="L34">
        <f t="shared" si="1"/>
        <v>0.81583127893486196</v>
      </c>
      <c r="M34">
        <f t="shared" si="5"/>
        <v>1.0471687964433423</v>
      </c>
      <c r="N34">
        <f t="shared" si="6"/>
        <v>1.0662893179120114</v>
      </c>
      <c r="O34">
        <f t="shared" si="7"/>
        <v>0.86351089660161684</v>
      </c>
    </row>
    <row r="35" spans="2:15" x14ac:dyDescent="0.3">
      <c r="B35">
        <v>5</v>
      </c>
      <c r="C35">
        <v>32</v>
      </c>
      <c r="D35">
        <v>0.62474399999999997</v>
      </c>
      <c r="E35">
        <v>1.1901045450158589</v>
      </c>
      <c r="F35">
        <v>0.90070292954472986</v>
      </c>
      <c r="G35">
        <v>1.7553925009670692</v>
      </c>
      <c r="H35">
        <v>0.69361826136813354</v>
      </c>
      <c r="I35">
        <f t="shared" si="3"/>
        <v>33.2873011941264</v>
      </c>
      <c r="J35">
        <f t="shared" ref="J35:J66" si="21">6*B35+(6-B35)*G35+AE$5</f>
        <v>33.005392500967069</v>
      </c>
      <c r="K35">
        <f t="shared" si="4"/>
        <v>25</v>
      </c>
      <c r="L35">
        <f t="shared" ref="L35:L66" si="22">F35*(1-AE$5/B35)</f>
        <v>0.67552719715854737</v>
      </c>
      <c r="M35">
        <f t="shared" si="5"/>
        <v>1.04022816231645</v>
      </c>
      <c r="N35">
        <f t="shared" si="6"/>
        <v>1.0314185156552209</v>
      </c>
      <c r="O35">
        <f t="shared" si="7"/>
        <v>1.0812864103673623</v>
      </c>
    </row>
    <row r="36" spans="2:15" x14ac:dyDescent="0.3">
      <c r="B36">
        <v>5</v>
      </c>
      <c r="C36">
        <v>31</v>
      </c>
      <c r="D36">
        <v>0.77249800000000002</v>
      </c>
      <c r="E36">
        <v>1.101654842986014</v>
      </c>
      <c r="F36">
        <v>0.83376183090824185</v>
      </c>
      <c r="G36">
        <v>1.2960889139755636</v>
      </c>
      <c r="H36">
        <v>0.92652118550269291</v>
      </c>
      <c r="I36">
        <f t="shared" si="3"/>
        <v>31.6634829864621</v>
      </c>
      <c r="J36">
        <f t="shared" si="21"/>
        <v>32.546088913975566</v>
      </c>
      <c r="K36">
        <f t="shared" si="4"/>
        <v>25</v>
      </c>
      <c r="L36">
        <f t="shared" si="22"/>
        <v>0.62532137318118142</v>
      </c>
      <c r="M36">
        <f t="shared" si="5"/>
        <v>1.0214026769826483</v>
      </c>
      <c r="N36">
        <f t="shared" si="6"/>
        <v>1.0498738359346957</v>
      </c>
      <c r="O36">
        <f t="shared" si="7"/>
        <v>0.80947960147622566</v>
      </c>
    </row>
    <row r="37" spans="2:15" x14ac:dyDescent="0.3">
      <c r="B37">
        <v>5</v>
      </c>
      <c r="C37">
        <v>33</v>
      </c>
      <c r="D37">
        <v>0.88072899999999998</v>
      </c>
      <c r="E37">
        <v>1.2945005538564482</v>
      </c>
      <c r="F37">
        <v>0.97971261939869414</v>
      </c>
      <c r="G37">
        <v>1.3993087619172226</v>
      </c>
      <c r="H37">
        <v>0.89896667916817685</v>
      </c>
      <c r="I37">
        <f t="shared" si="3"/>
        <v>31.904475366076337</v>
      </c>
      <c r="J37">
        <f t="shared" si="21"/>
        <v>32.649308761917226</v>
      </c>
      <c r="K37">
        <f t="shared" si="4"/>
        <v>25</v>
      </c>
      <c r="L37">
        <f t="shared" si="22"/>
        <v>0.73478446454902058</v>
      </c>
      <c r="M37">
        <f t="shared" si="5"/>
        <v>0.96680228382049505</v>
      </c>
      <c r="N37">
        <f t="shared" si="6"/>
        <v>0.9893729927853705</v>
      </c>
      <c r="O37">
        <f t="shared" si="7"/>
        <v>0.83429121165423259</v>
      </c>
    </row>
    <row r="38" spans="2:15" x14ac:dyDescent="0.3">
      <c r="B38">
        <v>5</v>
      </c>
      <c r="C38">
        <v>32</v>
      </c>
      <c r="D38">
        <v>0.64090400000000003</v>
      </c>
      <c r="E38">
        <v>1.3526298232122116</v>
      </c>
      <c r="F38">
        <v>1.0237064041634885</v>
      </c>
      <c r="G38">
        <v>1.3966319951991135</v>
      </c>
      <c r="H38">
        <v>0.62606231375851207</v>
      </c>
      <c r="I38">
        <f t="shared" si="3"/>
        <v>33.266320426406551</v>
      </c>
      <c r="J38">
        <f t="shared" si="21"/>
        <v>32.646631995199115</v>
      </c>
      <c r="K38">
        <f t="shared" si="4"/>
        <v>25</v>
      </c>
      <c r="L38">
        <f t="shared" si="22"/>
        <v>0.7677798031226164</v>
      </c>
      <c r="M38">
        <f t="shared" si="5"/>
        <v>1.0395725133252047</v>
      </c>
      <c r="N38">
        <f t="shared" si="6"/>
        <v>1.0202072498499724</v>
      </c>
      <c r="O38">
        <f t="shared" si="7"/>
        <v>1.1979638184854773</v>
      </c>
    </row>
    <row r="39" spans="2:15" x14ac:dyDescent="0.3">
      <c r="B39">
        <v>5</v>
      </c>
      <c r="C39">
        <v>31</v>
      </c>
      <c r="D39">
        <v>0.64274799999999999</v>
      </c>
      <c r="E39">
        <v>1.3353593984498908</v>
      </c>
      <c r="F39">
        <v>1.0106356850883864</v>
      </c>
      <c r="G39">
        <v>1.7780395698755833</v>
      </c>
      <c r="H39">
        <v>0.6359838757759555</v>
      </c>
      <c r="I39">
        <f t="shared" si="3"/>
        <v>33.598120190995807</v>
      </c>
      <c r="J39">
        <f t="shared" si="21"/>
        <v>33.028039569875588</v>
      </c>
      <c r="K39">
        <f t="shared" si="4"/>
        <v>25</v>
      </c>
      <c r="L39">
        <f t="shared" si="22"/>
        <v>0.75797676381628976</v>
      </c>
      <c r="M39">
        <f t="shared" si="5"/>
        <v>1.0838103287418002</v>
      </c>
      <c r="N39">
        <f t="shared" si="6"/>
        <v>1.0654206312863093</v>
      </c>
      <c r="O39">
        <f t="shared" si="7"/>
        <v>1.1792751806560111</v>
      </c>
    </row>
    <row r="40" spans="2:15" x14ac:dyDescent="0.3">
      <c r="B40">
        <v>5</v>
      </c>
      <c r="C40">
        <v>32</v>
      </c>
      <c r="D40">
        <v>0.75794799999999996</v>
      </c>
      <c r="E40">
        <v>1.0891544771674593</v>
      </c>
      <c r="F40">
        <v>0.82430121993897321</v>
      </c>
      <c r="G40">
        <v>1.8199959170590176</v>
      </c>
      <c r="H40">
        <v>0.91950367373727082</v>
      </c>
      <c r="I40">
        <f t="shared" si="3"/>
        <v>32.222477548372666</v>
      </c>
      <c r="J40">
        <f t="shared" si="21"/>
        <v>33.069995917059018</v>
      </c>
      <c r="K40">
        <f t="shared" si="4"/>
        <v>25</v>
      </c>
      <c r="L40">
        <f t="shared" si="22"/>
        <v>0.61822591495422996</v>
      </c>
      <c r="M40">
        <f t="shared" si="5"/>
        <v>1.0069524233866458</v>
      </c>
      <c r="N40">
        <f t="shared" si="6"/>
        <v>1.0334373724080943</v>
      </c>
      <c r="O40">
        <f t="shared" si="7"/>
        <v>0.81565742630659355</v>
      </c>
    </row>
    <row r="41" spans="2:15" x14ac:dyDescent="0.3">
      <c r="B41">
        <v>5</v>
      </c>
      <c r="C41">
        <v>33</v>
      </c>
      <c r="D41">
        <v>0.64505800000000002</v>
      </c>
      <c r="E41">
        <v>1.0364782770802945</v>
      </c>
      <c r="F41">
        <v>0.78443446374978354</v>
      </c>
      <c r="G41">
        <v>1.5269599227239381</v>
      </c>
      <c r="H41">
        <v>0.82232236064242914</v>
      </c>
      <c r="I41">
        <f t="shared" si="3"/>
        <v>32.415348119511791</v>
      </c>
      <c r="J41">
        <f t="shared" si="21"/>
        <v>32.77695992272394</v>
      </c>
      <c r="K41">
        <f t="shared" si="4"/>
        <v>25</v>
      </c>
      <c r="L41">
        <f t="shared" si="22"/>
        <v>0.58832584781233765</v>
      </c>
      <c r="M41">
        <f t="shared" si="5"/>
        <v>0.98228327634884216</v>
      </c>
      <c r="N41">
        <f t="shared" si="6"/>
        <v>0.99324120977951336</v>
      </c>
      <c r="O41">
        <f t="shared" si="7"/>
        <v>0.91205108348758968</v>
      </c>
    </row>
    <row r="42" spans="2:15" x14ac:dyDescent="0.3">
      <c r="B42">
        <v>5</v>
      </c>
      <c r="C42">
        <v>32</v>
      </c>
      <c r="D42">
        <v>0.99829699999999999</v>
      </c>
      <c r="E42">
        <v>1.4881688939137705</v>
      </c>
      <c r="F42">
        <v>1.1262859956455438</v>
      </c>
      <c r="G42">
        <v>1.1099726224927233</v>
      </c>
      <c r="H42">
        <v>0.88636190440050233</v>
      </c>
      <c r="I42">
        <f t="shared" si="3"/>
        <v>31.678163100490213</v>
      </c>
      <c r="J42">
        <f t="shared" si="21"/>
        <v>32.35997262249272</v>
      </c>
      <c r="K42">
        <f t="shared" si="4"/>
        <v>25</v>
      </c>
      <c r="L42">
        <f t="shared" si="22"/>
        <v>0.84471449673415777</v>
      </c>
      <c r="M42">
        <f t="shared" si="5"/>
        <v>0.98994259689031916</v>
      </c>
      <c r="N42">
        <f t="shared" si="6"/>
        <v>1.0112491444528975</v>
      </c>
      <c r="O42">
        <f t="shared" si="7"/>
        <v>0.84615549954989122</v>
      </c>
    </row>
    <row r="43" spans="2:15" x14ac:dyDescent="0.3">
      <c r="B43">
        <v>5</v>
      </c>
      <c r="C43">
        <v>31</v>
      </c>
      <c r="D43">
        <v>0.62069399999999997</v>
      </c>
      <c r="E43">
        <v>1.05773736884062</v>
      </c>
      <c r="F43">
        <v>0.80052391262062239</v>
      </c>
      <c r="G43">
        <v>1.2072364808313547</v>
      </c>
      <c r="H43">
        <v>0.7753597240687975</v>
      </c>
      <c r="I43">
        <f t="shared" si="3"/>
        <v>32.330437860487365</v>
      </c>
      <c r="J43">
        <f t="shared" si="21"/>
        <v>32.457236480831355</v>
      </c>
      <c r="K43">
        <f t="shared" si="4"/>
        <v>25</v>
      </c>
      <c r="L43">
        <f t="shared" si="22"/>
        <v>0.60039293446546682</v>
      </c>
      <c r="M43">
        <f t="shared" si="5"/>
        <v>1.042917350338302</v>
      </c>
      <c r="N43">
        <f t="shared" si="6"/>
        <v>1.0470076284139147</v>
      </c>
      <c r="O43">
        <f t="shared" si="7"/>
        <v>0.96729295669922188</v>
      </c>
    </row>
    <row r="44" spans="2:15" x14ac:dyDescent="0.3">
      <c r="B44">
        <v>5</v>
      </c>
      <c r="C44">
        <v>35</v>
      </c>
      <c r="D44">
        <v>0.71382100000000004</v>
      </c>
      <c r="E44">
        <v>0.99213751376655135</v>
      </c>
      <c r="F44">
        <v>0.75087618890561381</v>
      </c>
      <c r="G44">
        <v>1.4388723760084272</v>
      </c>
      <c r="H44">
        <v>0.9506507338318706</v>
      </c>
      <c r="I44">
        <f t="shared" si="3"/>
        <v>31.685618706849073</v>
      </c>
      <c r="J44">
        <f t="shared" si="21"/>
        <v>32.688872376008426</v>
      </c>
      <c r="K44">
        <f t="shared" si="4"/>
        <v>25</v>
      </c>
      <c r="L44">
        <f t="shared" si="22"/>
        <v>0.56315714167921038</v>
      </c>
      <c r="M44">
        <f t="shared" si="5"/>
        <v>0.90530339162425921</v>
      </c>
      <c r="N44">
        <f t="shared" si="6"/>
        <v>0.93396778217166931</v>
      </c>
      <c r="O44">
        <f t="shared" si="7"/>
        <v>0.78893327834178362</v>
      </c>
    </row>
    <row r="45" spans="2:15" x14ac:dyDescent="0.3">
      <c r="B45">
        <v>5</v>
      </c>
      <c r="C45">
        <v>33</v>
      </c>
      <c r="D45">
        <v>0.65360399999999996</v>
      </c>
      <c r="E45">
        <v>1.5608076427766937</v>
      </c>
      <c r="F45">
        <v>1.1812609423200202</v>
      </c>
      <c r="G45">
        <v>1.8607136940767013</v>
      </c>
      <c r="H45">
        <v>0.55331043005308256</v>
      </c>
      <c r="I45">
        <f t="shared" si="3"/>
        <v>34.094161543811289</v>
      </c>
      <c r="J45">
        <f t="shared" si="21"/>
        <v>33.110713694076701</v>
      </c>
      <c r="K45">
        <f t="shared" si="4"/>
        <v>25</v>
      </c>
      <c r="L45">
        <f t="shared" si="22"/>
        <v>0.88594570674001516</v>
      </c>
      <c r="M45">
        <f t="shared" si="5"/>
        <v>1.033156410418524</v>
      </c>
      <c r="N45">
        <f t="shared" si="6"/>
        <v>1.0033549604265666</v>
      </c>
      <c r="O45">
        <f t="shared" si="7"/>
        <v>1.3554777919658008</v>
      </c>
    </row>
    <row r="46" spans="2:15" x14ac:dyDescent="0.3">
      <c r="B46">
        <v>5</v>
      </c>
      <c r="C46">
        <v>31</v>
      </c>
      <c r="D46">
        <v>0.78581100000000004</v>
      </c>
      <c r="E46">
        <v>1.0995180910979585</v>
      </c>
      <c r="F46">
        <v>0.83214467996688801</v>
      </c>
      <c r="G46">
        <v>1.2985637542446617</v>
      </c>
      <c r="H46">
        <v>0.94432016320920098</v>
      </c>
      <c r="I46">
        <f t="shared" si="3"/>
        <v>31.576962938198655</v>
      </c>
      <c r="J46">
        <f t="shared" si="21"/>
        <v>32.548563754244661</v>
      </c>
      <c r="K46">
        <f t="shared" si="4"/>
        <v>25</v>
      </c>
      <c r="L46">
        <f t="shared" si="22"/>
        <v>0.62410850997516598</v>
      </c>
      <c r="M46">
        <f t="shared" si="5"/>
        <v>1.0186117076838275</v>
      </c>
      <c r="N46">
        <f t="shared" si="6"/>
        <v>1.0499536694917633</v>
      </c>
      <c r="O46">
        <f t="shared" si="7"/>
        <v>0.7942221602588484</v>
      </c>
    </row>
    <row r="47" spans="2:15" x14ac:dyDescent="0.3">
      <c r="B47">
        <v>5</v>
      </c>
      <c r="C47">
        <v>33</v>
      </c>
      <c r="D47">
        <v>0.50485199999999997</v>
      </c>
      <c r="E47">
        <v>1.9511727524989049</v>
      </c>
      <c r="F47">
        <v>1.4766996912865327</v>
      </c>
      <c r="G47">
        <v>1.5196763843343513</v>
      </c>
      <c r="H47">
        <v>0.34187858437226459</v>
      </c>
      <c r="I47">
        <f t="shared" si="3"/>
        <v>34.810283462473024</v>
      </c>
      <c r="J47">
        <f t="shared" si="21"/>
        <v>32.769676384334346</v>
      </c>
      <c r="K47">
        <f t="shared" si="4"/>
        <v>25</v>
      </c>
      <c r="L47">
        <f t="shared" si="22"/>
        <v>1.1075247684648994</v>
      </c>
      <c r="M47">
        <f t="shared" si="5"/>
        <v>1.0548570746203947</v>
      </c>
      <c r="N47">
        <f t="shared" si="6"/>
        <v>0.99302049649498014</v>
      </c>
      <c r="O47">
        <f t="shared" si="7"/>
        <v>2.1937612774930071</v>
      </c>
    </row>
    <row r="48" spans="2:15" x14ac:dyDescent="0.3">
      <c r="B48">
        <v>5</v>
      </c>
      <c r="C48">
        <v>35</v>
      </c>
      <c r="D48">
        <v>0.71280200000000005</v>
      </c>
      <c r="E48">
        <v>1.0860180953259806</v>
      </c>
      <c r="F48">
        <v>0.82192752233011901</v>
      </c>
      <c r="G48">
        <v>2.3104305866324379</v>
      </c>
      <c r="H48">
        <v>0.86723218365926702</v>
      </c>
      <c r="I48">
        <f t="shared" si="3"/>
        <v>32.974269668336099</v>
      </c>
      <c r="J48">
        <f t="shared" si="21"/>
        <v>33.560430586632435</v>
      </c>
      <c r="K48">
        <f t="shared" si="4"/>
        <v>25</v>
      </c>
      <c r="L48">
        <f t="shared" si="22"/>
        <v>0.6164456417475892</v>
      </c>
      <c r="M48">
        <f t="shared" si="5"/>
        <v>0.94212199052388856</v>
      </c>
      <c r="N48">
        <f t="shared" si="6"/>
        <v>0.9588694453323553</v>
      </c>
      <c r="O48">
        <f t="shared" si="7"/>
        <v>0.86482030318039116</v>
      </c>
    </row>
    <row r="49" spans="2:15" x14ac:dyDescent="0.3">
      <c r="B49">
        <v>5</v>
      </c>
      <c r="C49">
        <v>36</v>
      </c>
      <c r="D49">
        <v>0.65123500000000001</v>
      </c>
      <c r="E49">
        <v>1.301142768721365</v>
      </c>
      <c r="F49">
        <v>0.98473962514583768</v>
      </c>
      <c r="G49">
        <v>1.5616749472117679</v>
      </c>
      <c r="H49">
        <v>0.66132709943864965</v>
      </c>
      <c r="I49">
        <f t="shared" si="3"/>
        <v>33.255039450018515</v>
      </c>
      <c r="J49">
        <f t="shared" si="21"/>
        <v>32.81167494721177</v>
      </c>
      <c r="K49">
        <f t="shared" si="4"/>
        <v>25</v>
      </c>
      <c r="L49">
        <f t="shared" si="22"/>
        <v>0.73855471885937829</v>
      </c>
      <c r="M49">
        <f t="shared" si="5"/>
        <v>0.92375109583384762</v>
      </c>
      <c r="N49">
        <f t="shared" si="6"/>
        <v>0.911435415200327</v>
      </c>
      <c r="O49">
        <f t="shared" si="7"/>
        <v>1.1340832707999082</v>
      </c>
    </row>
    <row r="50" spans="2:15" x14ac:dyDescent="0.3">
      <c r="B50">
        <v>5</v>
      </c>
      <c r="C50">
        <v>32</v>
      </c>
      <c r="D50">
        <v>1.010276</v>
      </c>
      <c r="E50">
        <v>1.4504282457063391</v>
      </c>
      <c r="F50">
        <v>1.0977228643259358</v>
      </c>
      <c r="G50">
        <v>1.3542222782453155</v>
      </c>
      <c r="H50">
        <v>0.92033794032373262</v>
      </c>
      <c r="I50">
        <f t="shared" si="3"/>
        <v>31.752532576626653</v>
      </c>
      <c r="J50">
        <f t="shared" si="21"/>
        <v>32.604222278245317</v>
      </c>
      <c r="K50">
        <f t="shared" si="4"/>
        <v>25</v>
      </c>
      <c r="L50">
        <f t="shared" si="22"/>
        <v>0.82329214824445185</v>
      </c>
      <c r="M50">
        <f t="shared" si="5"/>
        <v>0.99226664301958289</v>
      </c>
      <c r="N50">
        <f t="shared" si="6"/>
        <v>1.0188819461951661</v>
      </c>
      <c r="O50">
        <f t="shared" si="7"/>
        <v>0.81491805035896314</v>
      </c>
    </row>
    <row r="51" spans="2:15" x14ac:dyDescent="0.3">
      <c r="B51">
        <v>5</v>
      </c>
      <c r="C51">
        <v>31</v>
      </c>
      <c r="D51">
        <v>0.61826300000000001</v>
      </c>
      <c r="E51">
        <v>1.025996903669625</v>
      </c>
      <c r="F51">
        <v>0.77650188019972544</v>
      </c>
      <c r="G51">
        <v>1.1929535126936461</v>
      </c>
      <c r="H51">
        <v>0.79621571533217084</v>
      </c>
      <c r="I51">
        <f t="shared" si="3"/>
        <v>32.211874936032793</v>
      </c>
      <c r="J51">
        <f t="shared" si="21"/>
        <v>32.442953512693649</v>
      </c>
      <c r="K51">
        <f t="shared" si="4"/>
        <v>25</v>
      </c>
      <c r="L51">
        <f t="shared" si="22"/>
        <v>0.58237641014979413</v>
      </c>
      <c r="M51">
        <f t="shared" si="5"/>
        <v>1.0390927398720256</v>
      </c>
      <c r="N51">
        <f t="shared" si="6"/>
        <v>1.0465468875062467</v>
      </c>
      <c r="O51">
        <f t="shared" si="7"/>
        <v>0.94195578604864616</v>
      </c>
    </row>
    <row r="52" spans="2:15" x14ac:dyDescent="0.3">
      <c r="B52">
        <v>5</v>
      </c>
      <c r="C52">
        <v>34</v>
      </c>
      <c r="D52">
        <v>1.143804</v>
      </c>
      <c r="E52">
        <v>1.6128324634644129</v>
      </c>
      <c r="F52">
        <v>1.2206347171692233</v>
      </c>
      <c r="G52">
        <v>1.1356278492003611</v>
      </c>
      <c r="H52">
        <v>0.93705674917439541</v>
      </c>
      <c r="I52">
        <f t="shared" si="3"/>
        <v>31.450344103328383</v>
      </c>
      <c r="J52">
        <f t="shared" si="21"/>
        <v>32.385627849200361</v>
      </c>
      <c r="K52">
        <f t="shared" si="4"/>
        <v>25</v>
      </c>
      <c r="L52">
        <f t="shared" si="22"/>
        <v>0.91547603787691756</v>
      </c>
      <c r="M52">
        <f t="shared" si="5"/>
        <v>0.92501012068612898</v>
      </c>
      <c r="N52">
        <f t="shared" si="6"/>
        <v>0.95251846615295177</v>
      </c>
      <c r="O52">
        <f t="shared" si="7"/>
        <v>0.80037841962164635</v>
      </c>
    </row>
    <row r="53" spans="2:15" x14ac:dyDescent="0.3">
      <c r="B53">
        <v>5</v>
      </c>
      <c r="C53">
        <v>33</v>
      </c>
      <c r="D53">
        <v>0.77928500000000001</v>
      </c>
      <c r="E53">
        <v>1.5472303944478605</v>
      </c>
      <c r="F53">
        <v>1.1709853178833676</v>
      </c>
      <c r="G53">
        <v>2.0995972930428164</v>
      </c>
      <c r="H53">
        <v>0.66549510749512086</v>
      </c>
      <c r="I53">
        <f t="shared" si="3"/>
        <v>33.772121755567213</v>
      </c>
      <c r="J53">
        <f t="shared" si="21"/>
        <v>33.34959729304282</v>
      </c>
      <c r="K53">
        <f t="shared" si="4"/>
        <v>25</v>
      </c>
      <c r="L53">
        <f t="shared" si="22"/>
        <v>0.87823898841252568</v>
      </c>
      <c r="M53">
        <f t="shared" si="5"/>
        <v>1.0233976289565823</v>
      </c>
      <c r="N53">
        <f t="shared" si="6"/>
        <v>1.010593857364934</v>
      </c>
      <c r="O53">
        <f t="shared" si="7"/>
        <v>1.1269804864876465</v>
      </c>
    </row>
    <row r="54" spans="2:15" x14ac:dyDescent="0.3">
      <c r="B54">
        <v>5</v>
      </c>
      <c r="C54">
        <v>30</v>
      </c>
      <c r="D54">
        <v>0.64627599999999996</v>
      </c>
      <c r="E54">
        <v>1.1780002874390603</v>
      </c>
      <c r="F54">
        <v>0.89154210388025745</v>
      </c>
      <c r="G54">
        <v>1.5573354549741649</v>
      </c>
      <c r="H54">
        <v>0.72489677962175181</v>
      </c>
      <c r="I54">
        <f t="shared" si="3"/>
        <v>32.932851556865408</v>
      </c>
      <c r="J54">
        <f t="shared" si="21"/>
        <v>32.807335454974165</v>
      </c>
      <c r="K54">
        <f t="shared" si="4"/>
        <v>25</v>
      </c>
      <c r="L54">
        <f t="shared" si="22"/>
        <v>0.66865657791019306</v>
      </c>
      <c r="M54">
        <f t="shared" si="5"/>
        <v>1.0977617185621802</v>
      </c>
      <c r="N54">
        <f t="shared" si="6"/>
        <v>1.0935778484991387</v>
      </c>
      <c r="O54">
        <f t="shared" si="7"/>
        <v>1.0346300619397797</v>
      </c>
    </row>
    <row r="55" spans="2:15" x14ac:dyDescent="0.3">
      <c r="B55">
        <v>5</v>
      </c>
      <c r="C55">
        <v>31</v>
      </c>
      <c r="D55">
        <v>0.60530600000000001</v>
      </c>
      <c r="E55">
        <v>1.1395159054028487</v>
      </c>
      <c r="F55">
        <v>0.86241609492003446</v>
      </c>
      <c r="G55">
        <v>1.8283312505977667</v>
      </c>
      <c r="H55">
        <v>0.70187233699079521</v>
      </c>
      <c r="I55">
        <f t="shared" si="3"/>
        <v>33.318969565643791</v>
      </c>
      <c r="J55">
        <f t="shared" si="21"/>
        <v>33.07833125059777</v>
      </c>
      <c r="K55">
        <f t="shared" si="4"/>
        <v>25</v>
      </c>
      <c r="L55">
        <f t="shared" si="22"/>
        <v>0.64681207119002582</v>
      </c>
      <c r="M55">
        <f t="shared" si="5"/>
        <v>1.0748054698594771</v>
      </c>
      <c r="N55">
        <f t="shared" si="6"/>
        <v>1.06704294356767</v>
      </c>
      <c r="O55">
        <f t="shared" si="7"/>
        <v>1.0685703944616869</v>
      </c>
    </row>
    <row r="56" spans="2:15" x14ac:dyDescent="0.3">
      <c r="B56">
        <v>5</v>
      </c>
      <c r="C56">
        <v>33</v>
      </c>
      <c r="D56">
        <v>1.0231920000000001</v>
      </c>
      <c r="E56">
        <v>1.4485498619349511</v>
      </c>
      <c r="F56">
        <v>1.0963012532811043</v>
      </c>
      <c r="G56">
        <v>1.1086274390620208</v>
      </c>
      <c r="H56">
        <v>0.93331280698412367</v>
      </c>
      <c r="I56">
        <f t="shared" si="3"/>
        <v>31.4420634041414</v>
      </c>
      <c r="J56">
        <f t="shared" si="21"/>
        <v>32.358627439062019</v>
      </c>
      <c r="K56">
        <f t="shared" si="4"/>
        <v>25</v>
      </c>
      <c r="L56">
        <f t="shared" si="22"/>
        <v>0.82222593996082827</v>
      </c>
      <c r="M56">
        <f t="shared" si="5"/>
        <v>0.95278980012549697</v>
      </c>
      <c r="N56">
        <f t="shared" si="6"/>
        <v>0.98056446785036422</v>
      </c>
      <c r="O56">
        <f t="shared" si="7"/>
        <v>0.80358910151841312</v>
      </c>
    </row>
    <row r="57" spans="2:15" x14ac:dyDescent="0.3">
      <c r="B57">
        <v>5</v>
      </c>
      <c r="C57">
        <v>32</v>
      </c>
      <c r="D57">
        <v>0.71170100000000003</v>
      </c>
      <c r="E57">
        <v>1.1118847563018699</v>
      </c>
      <c r="F57">
        <v>0.84150410273735821</v>
      </c>
      <c r="G57">
        <v>1.7007149103068482</v>
      </c>
      <c r="H57">
        <v>0.84574869888914728</v>
      </c>
      <c r="I57">
        <f t="shared" si="3"/>
        <v>32.471971415861113</v>
      </c>
      <c r="J57">
        <f t="shared" si="21"/>
        <v>32.95071491030685</v>
      </c>
      <c r="K57">
        <f t="shared" si="4"/>
        <v>25</v>
      </c>
      <c r="L57">
        <f t="shared" si="22"/>
        <v>0.63112807705301865</v>
      </c>
      <c r="M57">
        <f t="shared" si="5"/>
        <v>1.0147491067456598</v>
      </c>
      <c r="N57">
        <f t="shared" si="6"/>
        <v>1.0297098409470891</v>
      </c>
      <c r="O57">
        <f t="shared" si="7"/>
        <v>0.88678823979876187</v>
      </c>
    </row>
    <row r="58" spans="2:15" x14ac:dyDescent="0.3">
      <c r="B58">
        <v>5</v>
      </c>
      <c r="C58">
        <v>32</v>
      </c>
      <c r="D58">
        <v>0.99862200000000001</v>
      </c>
      <c r="E58">
        <v>1.4753233666555028</v>
      </c>
      <c r="F58">
        <v>1.1165641572730047</v>
      </c>
      <c r="G58">
        <v>1.0420188821459746</v>
      </c>
      <c r="H58">
        <v>0.89437046093163519</v>
      </c>
      <c r="I58">
        <f t="shared" si="3"/>
        <v>31.5701665774878</v>
      </c>
      <c r="J58">
        <f t="shared" si="21"/>
        <v>32.292018882145975</v>
      </c>
      <c r="K58">
        <f t="shared" si="4"/>
        <v>25</v>
      </c>
      <c r="L58">
        <f t="shared" si="22"/>
        <v>0.83742311795475355</v>
      </c>
      <c r="M58">
        <f t="shared" si="5"/>
        <v>0.98656770554649376</v>
      </c>
      <c r="N58">
        <f t="shared" si="6"/>
        <v>1.0091255900670617</v>
      </c>
      <c r="O58">
        <f t="shared" si="7"/>
        <v>0.83857867937493225</v>
      </c>
    </row>
    <row r="59" spans="2:15" x14ac:dyDescent="0.3">
      <c r="B59">
        <v>5</v>
      </c>
      <c r="C59">
        <v>33</v>
      </c>
      <c r="D59">
        <v>1.081447</v>
      </c>
      <c r="E59">
        <v>1.8188860625911749</v>
      </c>
      <c r="F59">
        <v>1.376581588520964</v>
      </c>
      <c r="G59">
        <v>1.0294359783172797</v>
      </c>
      <c r="H59">
        <v>0.78560327191498724</v>
      </c>
      <c r="I59">
        <f t="shared" si="3"/>
        <v>32.101419618742348</v>
      </c>
      <c r="J59">
        <f t="shared" si="21"/>
        <v>32.279435978317281</v>
      </c>
      <c r="K59">
        <f t="shared" si="4"/>
        <v>25</v>
      </c>
      <c r="L59">
        <f t="shared" si="22"/>
        <v>1.032436191390723</v>
      </c>
      <c r="M59">
        <f t="shared" si="5"/>
        <v>0.97277029147704086</v>
      </c>
      <c r="N59">
        <f t="shared" si="6"/>
        <v>0.97816472661567522</v>
      </c>
      <c r="O59">
        <f t="shared" si="7"/>
        <v>0.95468034160779303</v>
      </c>
    </row>
    <row r="60" spans="2:15" x14ac:dyDescent="0.3">
      <c r="B60">
        <v>5</v>
      </c>
      <c r="C60">
        <v>36</v>
      </c>
      <c r="D60">
        <v>0.76047600000000004</v>
      </c>
      <c r="E60">
        <v>1.3165909989190938</v>
      </c>
      <c r="F60">
        <v>0.99643125866967253</v>
      </c>
      <c r="G60">
        <v>1.3961166689451241</v>
      </c>
      <c r="H60">
        <v>0.76319966217770563</v>
      </c>
      <c r="I60">
        <f t="shared" si="3"/>
        <v>32.580118358056595</v>
      </c>
      <c r="J60">
        <f t="shared" si="21"/>
        <v>32.646116668945126</v>
      </c>
      <c r="K60">
        <f t="shared" si="4"/>
        <v>25</v>
      </c>
      <c r="L60">
        <f t="shared" si="22"/>
        <v>0.74732344400225437</v>
      </c>
      <c r="M60">
        <f t="shared" si="5"/>
        <v>0.90500328772379435</v>
      </c>
      <c r="N60">
        <f t="shared" si="6"/>
        <v>0.90683657413736463</v>
      </c>
      <c r="O60">
        <f t="shared" si="7"/>
        <v>0.98270483749947968</v>
      </c>
    </row>
    <row r="61" spans="2:15" x14ac:dyDescent="0.3">
      <c r="B61">
        <v>5</v>
      </c>
      <c r="C61">
        <v>30</v>
      </c>
      <c r="D61">
        <v>0.70809800000000001</v>
      </c>
      <c r="E61">
        <v>1.4446471228565214</v>
      </c>
      <c r="F61">
        <v>1.0933475560316386</v>
      </c>
      <c r="G61">
        <v>1.7019614316292346</v>
      </c>
      <c r="H61">
        <v>0.64764218486030034</v>
      </c>
      <c r="I61">
        <f t="shared" si="3"/>
        <v>33.463750507327731</v>
      </c>
      <c r="J61">
        <f t="shared" si="21"/>
        <v>32.951961431629236</v>
      </c>
      <c r="K61">
        <f t="shared" si="4"/>
        <v>25</v>
      </c>
      <c r="L61">
        <f t="shared" si="22"/>
        <v>0.82001066702372893</v>
      </c>
      <c r="M61">
        <f t="shared" si="5"/>
        <v>1.1154583502442577</v>
      </c>
      <c r="N61">
        <f t="shared" si="6"/>
        <v>1.0983987143876413</v>
      </c>
      <c r="O61">
        <f t="shared" si="7"/>
        <v>1.1580468621910087</v>
      </c>
    </row>
    <row r="62" spans="2:15" x14ac:dyDescent="0.3">
      <c r="B62">
        <v>5</v>
      </c>
      <c r="C62">
        <v>32</v>
      </c>
      <c r="D62">
        <v>0.73244600000000004</v>
      </c>
      <c r="E62">
        <v>1.0270898109137283</v>
      </c>
      <c r="F62">
        <v>0.77732902161398809</v>
      </c>
      <c r="G62">
        <v>1.058611215878893</v>
      </c>
      <c r="H62">
        <v>0.94225994351684406</v>
      </c>
      <c r="I62">
        <f t="shared" si="3"/>
        <v>31.347311498294673</v>
      </c>
      <c r="J62">
        <f t="shared" si="21"/>
        <v>32.308611215878898</v>
      </c>
      <c r="K62">
        <f t="shared" si="4"/>
        <v>25</v>
      </c>
      <c r="L62">
        <f t="shared" si="22"/>
        <v>0.58299676621049112</v>
      </c>
      <c r="M62">
        <f t="shared" si="5"/>
        <v>0.97960348432170852</v>
      </c>
      <c r="N62">
        <f t="shared" si="6"/>
        <v>1.0096441004962156</v>
      </c>
      <c r="O62">
        <f t="shared" si="7"/>
        <v>0.79595870031441374</v>
      </c>
    </row>
    <row r="63" spans="2:15" x14ac:dyDescent="0.3">
      <c r="B63">
        <v>5</v>
      </c>
      <c r="C63">
        <v>33</v>
      </c>
      <c r="D63">
        <v>0.72597500000000004</v>
      </c>
      <c r="E63">
        <v>1.1206897433120493</v>
      </c>
      <c r="F63">
        <v>0.84816795225199593</v>
      </c>
      <c r="G63">
        <v>1.3869078087573359</v>
      </c>
      <c r="H63">
        <v>0.8559330708881917</v>
      </c>
      <c r="I63">
        <f t="shared" si="3"/>
        <v>32.107242454316378</v>
      </c>
      <c r="J63">
        <f t="shared" si="21"/>
        <v>32.636907808757336</v>
      </c>
      <c r="K63">
        <f t="shared" si="4"/>
        <v>25</v>
      </c>
      <c r="L63">
        <f t="shared" si="22"/>
        <v>0.63612596418899692</v>
      </c>
      <c r="M63">
        <f t="shared" si="5"/>
        <v>0.97294674103989021</v>
      </c>
      <c r="N63">
        <f t="shared" si="6"/>
        <v>0.98899720632597987</v>
      </c>
      <c r="O63">
        <f t="shared" si="7"/>
        <v>0.87623673568510885</v>
      </c>
    </row>
    <row r="64" spans="2:15" x14ac:dyDescent="0.3">
      <c r="B64">
        <v>5</v>
      </c>
      <c r="C64">
        <v>32</v>
      </c>
      <c r="D64">
        <v>0.62169099999999999</v>
      </c>
      <c r="E64">
        <v>1.144260315153943</v>
      </c>
      <c r="F64">
        <v>0.86600679103128575</v>
      </c>
      <c r="G64">
        <v>1.319715952200845</v>
      </c>
      <c r="H64">
        <v>0.71788236124529481</v>
      </c>
      <c r="I64">
        <f t="shared" si="3"/>
        <v>32.730304145974372</v>
      </c>
      <c r="J64">
        <f t="shared" si="21"/>
        <v>32.569715952200845</v>
      </c>
      <c r="K64">
        <f t="shared" si="4"/>
        <v>25</v>
      </c>
      <c r="L64">
        <f t="shared" si="22"/>
        <v>0.64950509327346428</v>
      </c>
      <c r="M64">
        <f t="shared" si="5"/>
        <v>1.0228220045616991</v>
      </c>
      <c r="N64">
        <f t="shared" si="6"/>
        <v>1.0178036235062764</v>
      </c>
      <c r="O64">
        <f t="shared" si="7"/>
        <v>1.0447394176101379</v>
      </c>
    </row>
    <row r="65" spans="2:15" x14ac:dyDescent="0.3">
      <c r="B65">
        <v>6</v>
      </c>
      <c r="C65">
        <v>38</v>
      </c>
      <c r="D65">
        <v>0.81218699999999999</v>
      </c>
      <c r="E65">
        <v>1.4342149793143548</v>
      </c>
      <c r="F65">
        <v>1.1860862405141572</v>
      </c>
      <c r="G65">
        <v>1.9756630826013133</v>
      </c>
      <c r="H65">
        <v>0.68476218023398072</v>
      </c>
      <c r="I65">
        <f t="shared" si="3"/>
        <v>37.891426918596117</v>
      </c>
      <c r="J65">
        <f t="shared" si="21"/>
        <v>37.25</v>
      </c>
      <c r="K65">
        <f t="shared" si="4"/>
        <v>36</v>
      </c>
      <c r="L65">
        <f t="shared" si="22"/>
        <v>0.93898494040704106</v>
      </c>
      <c r="M65">
        <f t="shared" si="5"/>
        <v>0.9971428136472662</v>
      </c>
      <c r="N65">
        <f t="shared" si="6"/>
        <v>0.98026315789473684</v>
      </c>
      <c r="O65">
        <f t="shared" si="7"/>
        <v>1.1561191454764002</v>
      </c>
    </row>
    <row r="66" spans="2:15" x14ac:dyDescent="0.3">
      <c r="B66">
        <v>6</v>
      </c>
      <c r="C66">
        <v>40</v>
      </c>
      <c r="D66">
        <v>0.98760000000000003</v>
      </c>
      <c r="E66">
        <v>1.3055883420409222</v>
      </c>
      <c r="F66">
        <v>1.0797128677394858</v>
      </c>
      <c r="G66">
        <v>1.1468498186205593</v>
      </c>
      <c r="H66">
        <v>0.91468762622757693</v>
      </c>
      <c r="I66">
        <f t="shared" si="3"/>
        <v>36.511874242634541</v>
      </c>
      <c r="J66">
        <f t="shared" si="21"/>
        <v>37.25</v>
      </c>
      <c r="K66">
        <f t="shared" si="4"/>
        <v>36</v>
      </c>
      <c r="L66">
        <f t="shared" si="22"/>
        <v>0.85477268696042619</v>
      </c>
      <c r="M66">
        <f t="shared" si="5"/>
        <v>0.91279685606586347</v>
      </c>
      <c r="N66">
        <f t="shared" si="6"/>
        <v>0.93125000000000002</v>
      </c>
      <c r="O66">
        <f t="shared" si="7"/>
        <v>0.86550494831958902</v>
      </c>
    </row>
    <row r="67" spans="2:15" x14ac:dyDescent="0.3">
      <c r="B67">
        <v>6</v>
      </c>
      <c r="C67">
        <v>38</v>
      </c>
      <c r="D67">
        <v>0.81688300000000003</v>
      </c>
      <c r="E67">
        <v>1.0881421947696894</v>
      </c>
      <c r="F67">
        <v>0.89988635145632601</v>
      </c>
      <c r="G67">
        <v>1.3204194566073513</v>
      </c>
      <c r="H67">
        <v>0.90776240652833773</v>
      </c>
      <c r="I67">
        <f t="shared" si="3"/>
        <v>36.553425560829972</v>
      </c>
      <c r="J67">
        <f t="shared" ref="J67:J98" si="23">6*B67+(6-B67)*G67+AE$5</f>
        <v>37.25</v>
      </c>
      <c r="K67">
        <f t="shared" si="4"/>
        <v>36</v>
      </c>
      <c r="L67">
        <f t="shared" ref="L67:L98" si="24">F67*(1-AE$5/B67)</f>
        <v>0.7124100282362581</v>
      </c>
      <c r="M67">
        <f t="shared" si="5"/>
        <v>0.96193225160078877</v>
      </c>
      <c r="N67">
        <f t="shared" si="6"/>
        <v>0.98026315789473684</v>
      </c>
      <c r="O67">
        <f t="shared" si="7"/>
        <v>0.87210779051131937</v>
      </c>
    </row>
    <row r="68" spans="2:15" x14ac:dyDescent="0.3">
      <c r="B68">
        <v>6</v>
      </c>
      <c r="C68">
        <v>34</v>
      </c>
      <c r="D68">
        <v>0.88489700000000004</v>
      </c>
      <c r="E68">
        <v>1.2161231178182379</v>
      </c>
      <c r="F68">
        <v>1.0057257228654524</v>
      </c>
      <c r="G68">
        <v>1.2291648884465738</v>
      </c>
      <c r="H68">
        <v>0.87985917023063254</v>
      </c>
      <c r="I68">
        <f t="shared" ref="I68:I131" si="25">6*B68+(6-B68)*G68+(1-H68)*B68</f>
        <v>36.720844978616206</v>
      </c>
      <c r="J68">
        <f t="shared" si="23"/>
        <v>37.25</v>
      </c>
      <c r="K68">
        <f t="shared" ref="K68:K131" si="26">B68^2</f>
        <v>36</v>
      </c>
      <c r="L68">
        <f t="shared" si="24"/>
        <v>0.79619953060181636</v>
      </c>
      <c r="M68">
        <f t="shared" ref="M68:M131" si="27">I68/C68</f>
        <v>1.0800248523122413</v>
      </c>
      <c r="N68">
        <f t="shared" ref="N68:N131" si="28">J68/C68</f>
        <v>1.0955882352941178</v>
      </c>
      <c r="O68">
        <f t="shared" ref="O68:O131" si="29">L68/D68</f>
        <v>0.89976520499201185</v>
      </c>
    </row>
    <row r="69" spans="2:15" x14ac:dyDescent="0.3">
      <c r="B69">
        <v>6</v>
      </c>
      <c r="C69">
        <v>38</v>
      </c>
      <c r="D69">
        <v>0.832924</v>
      </c>
      <c r="E69">
        <v>1.9033082084434214</v>
      </c>
      <c r="F69">
        <v>1.5740232183125122</v>
      </c>
      <c r="G69">
        <v>1.2220287700427519</v>
      </c>
      <c r="H69">
        <v>0.5291688142268739</v>
      </c>
      <c r="I69">
        <f t="shared" si="25"/>
        <v>38.824987114638759</v>
      </c>
      <c r="J69">
        <f t="shared" si="23"/>
        <v>37.25</v>
      </c>
      <c r="K69">
        <f t="shared" si="26"/>
        <v>36</v>
      </c>
      <c r="L69">
        <f t="shared" si="24"/>
        <v>1.2461017144974054</v>
      </c>
      <c r="M69">
        <f t="shared" si="27"/>
        <v>1.0217101872273358</v>
      </c>
      <c r="N69">
        <f t="shared" si="28"/>
        <v>0.98026315789473684</v>
      </c>
      <c r="O69">
        <f t="shared" si="29"/>
        <v>1.4960569205562637</v>
      </c>
    </row>
    <row r="70" spans="2:15" x14ac:dyDescent="0.3">
      <c r="B70">
        <v>6</v>
      </c>
      <c r="C70">
        <v>39</v>
      </c>
      <c r="D70">
        <v>0.89544999999999997</v>
      </c>
      <c r="E70">
        <v>1.7819782305614258</v>
      </c>
      <c r="F70">
        <v>1.4736841342816653</v>
      </c>
      <c r="G70">
        <v>1.8040117446145549</v>
      </c>
      <c r="H70">
        <v>0.60762681715134248</v>
      </c>
      <c r="I70">
        <f t="shared" si="25"/>
        <v>38.354239097091948</v>
      </c>
      <c r="J70">
        <f t="shared" si="23"/>
        <v>37.25</v>
      </c>
      <c r="K70">
        <f t="shared" si="26"/>
        <v>36</v>
      </c>
      <c r="L70">
        <f t="shared" si="24"/>
        <v>1.1666666063063182</v>
      </c>
      <c r="M70">
        <f t="shared" si="27"/>
        <v>0.98344202813056281</v>
      </c>
      <c r="N70">
        <f t="shared" si="28"/>
        <v>0.95512820512820518</v>
      </c>
      <c r="O70">
        <f t="shared" si="29"/>
        <v>1.3028830267533846</v>
      </c>
    </row>
    <row r="71" spans="2:15" x14ac:dyDescent="0.3">
      <c r="B71">
        <v>6</v>
      </c>
      <c r="C71">
        <v>36</v>
      </c>
      <c r="D71">
        <v>0.90647999999999995</v>
      </c>
      <c r="E71">
        <v>1.2535744850493418</v>
      </c>
      <c r="F71">
        <v>1.036697754256793</v>
      </c>
      <c r="G71">
        <v>1.2928124287883005</v>
      </c>
      <c r="H71">
        <v>0.87439178514460469</v>
      </c>
      <c r="I71">
        <f t="shared" si="25"/>
        <v>36.753649289132369</v>
      </c>
      <c r="J71">
        <f t="shared" si="23"/>
        <v>37.25</v>
      </c>
      <c r="K71">
        <f t="shared" si="26"/>
        <v>36</v>
      </c>
      <c r="L71">
        <f t="shared" si="24"/>
        <v>0.82071905545329438</v>
      </c>
      <c r="M71">
        <f t="shared" si="27"/>
        <v>1.0209347024758992</v>
      </c>
      <c r="N71">
        <f t="shared" si="28"/>
        <v>1.0347222222222223</v>
      </c>
      <c r="O71">
        <f t="shared" si="29"/>
        <v>0.90539124465326803</v>
      </c>
    </row>
    <row r="72" spans="2:15" x14ac:dyDescent="0.3">
      <c r="B72">
        <v>6</v>
      </c>
      <c r="C72">
        <v>37</v>
      </c>
      <c r="D72">
        <v>0.54930100000000004</v>
      </c>
      <c r="E72">
        <v>0.92202240103394362</v>
      </c>
      <c r="F72">
        <v>0.76250638787428904</v>
      </c>
      <c r="G72">
        <v>1.5570163861475763</v>
      </c>
      <c r="H72">
        <v>0.72038871901301471</v>
      </c>
      <c r="I72">
        <f t="shared" si="25"/>
        <v>37.677667685921911</v>
      </c>
      <c r="J72">
        <f t="shared" si="23"/>
        <v>37.25</v>
      </c>
      <c r="K72">
        <f t="shared" si="26"/>
        <v>36</v>
      </c>
      <c r="L72">
        <f t="shared" si="24"/>
        <v>0.60365089040047881</v>
      </c>
      <c r="M72">
        <f t="shared" si="27"/>
        <v>1.0183153428627543</v>
      </c>
      <c r="N72">
        <f t="shared" si="28"/>
        <v>1.0067567567567568</v>
      </c>
      <c r="O72">
        <f t="shared" si="29"/>
        <v>1.0989437310335841</v>
      </c>
    </row>
    <row r="73" spans="2:15" x14ac:dyDescent="0.3">
      <c r="B73">
        <v>6</v>
      </c>
      <c r="C73">
        <v>36</v>
      </c>
      <c r="D73">
        <v>1.0508690000000001</v>
      </c>
      <c r="E73">
        <v>1.5089213627897637</v>
      </c>
      <c r="F73">
        <v>1.2478679223378384</v>
      </c>
      <c r="G73">
        <v>1.5933283452528784</v>
      </c>
      <c r="H73">
        <v>0.84213159196466281</v>
      </c>
      <c r="I73">
        <f t="shared" si="25"/>
        <v>36.947210448212026</v>
      </c>
      <c r="J73">
        <f t="shared" si="23"/>
        <v>37.25</v>
      </c>
      <c r="K73">
        <f t="shared" si="26"/>
        <v>36</v>
      </c>
      <c r="L73">
        <f t="shared" si="24"/>
        <v>0.98789543851745532</v>
      </c>
      <c r="M73">
        <f t="shared" si="27"/>
        <v>1.0263114013392229</v>
      </c>
      <c r="N73">
        <f t="shared" si="28"/>
        <v>1.0347222222222223</v>
      </c>
      <c r="O73">
        <f t="shared" si="29"/>
        <v>0.94007477479824342</v>
      </c>
    </row>
    <row r="74" spans="2:15" x14ac:dyDescent="0.3">
      <c r="B74">
        <v>6</v>
      </c>
      <c r="C74">
        <v>38</v>
      </c>
      <c r="D74">
        <v>0.892096</v>
      </c>
      <c r="E74">
        <v>1.1756861723888772</v>
      </c>
      <c r="F74">
        <v>0.97228463817875166</v>
      </c>
      <c r="G74">
        <v>1.2362816282108045</v>
      </c>
      <c r="H74">
        <v>0.91752555267256086</v>
      </c>
      <c r="I74">
        <f t="shared" si="25"/>
        <v>36.494846683964631</v>
      </c>
      <c r="J74">
        <f t="shared" si="23"/>
        <v>37.25</v>
      </c>
      <c r="K74">
        <f t="shared" si="26"/>
        <v>36</v>
      </c>
      <c r="L74">
        <f t="shared" si="24"/>
        <v>0.76972533855817837</v>
      </c>
      <c r="M74">
        <f t="shared" si="27"/>
        <v>0.96039070220959555</v>
      </c>
      <c r="N74">
        <f t="shared" si="28"/>
        <v>0.98026315789473684</v>
      </c>
      <c r="O74">
        <f t="shared" si="29"/>
        <v>0.86282792273273101</v>
      </c>
    </row>
    <row r="75" spans="2:15" x14ac:dyDescent="0.3">
      <c r="B75">
        <v>6</v>
      </c>
      <c r="C75">
        <v>38</v>
      </c>
      <c r="D75">
        <v>0.82047999999999999</v>
      </c>
      <c r="E75">
        <v>1.0308139056575387</v>
      </c>
      <c r="F75">
        <v>0.85247623798739147</v>
      </c>
      <c r="G75">
        <v>1.4679053621741851</v>
      </c>
      <c r="H75">
        <v>0.96246670984879146</v>
      </c>
      <c r="I75">
        <f t="shared" si="25"/>
        <v>36.22519974090725</v>
      </c>
      <c r="J75">
        <f t="shared" si="23"/>
        <v>37.25</v>
      </c>
      <c r="K75">
        <f t="shared" si="26"/>
        <v>36</v>
      </c>
      <c r="L75">
        <f t="shared" si="24"/>
        <v>0.67487702174001818</v>
      </c>
      <c r="M75">
        <f t="shared" si="27"/>
        <v>0.95329473002387499</v>
      </c>
      <c r="N75">
        <f t="shared" si="28"/>
        <v>0.98026315789473684</v>
      </c>
      <c r="O75">
        <f t="shared" si="29"/>
        <v>0.82253927181651987</v>
      </c>
    </row>
    <row r="76" spans="2:15" x14ac:dyDescent="0.3">
      <c r="B76">
        <v>6</v>
      </c>
      <c r="C76">
        <v>37</v>
      </c>
      <c r="D76">
        <v>1.0381860000000001</v>
      </c>
      <c r="E76">
        <v>1.3297553059919833</v>
      </c>
      <c r="F76">
        <v>1.099698786050741</v>
      </c>
      <c r="G76">
        <v>1.3163805212428921</v>
      </c>
      <c r="H76">
        <v>0.94406396839661266</v>
      </c>
      <c r="I76">
        <f t="shared" si="25"/>
        <v>36.335616189620325</v>
      </c>
      <c r="J76">
        <f t="shared" si="23"/>
        <v>37.25</v>
      </c>
      <c r="K76">
        <f t="shared" si="26"/>
        <v>36</v>
      </c>
      <c r="L76">
        <f t="shared" si="24"/>
        <v>0.87059487229016996</v>
      </c>
      <c r="M76">
        <f t="shared" si="27"/>
        <v>0.98204368080054927</v>
      </c>
      <c r="N76">
        <f t="shared" si="28"/>
        <v>1.0067567567567568</v>
      </c>
      <c r="O76">
        <f t="shared" si="29"/>
        <v>0.83857311916185528</v>
      </c>
    </row>
    <row r="77" spans="2:15" x14ac:dyDescent="0.3">
      <c r="B77">
        <v>6</v>
      </c>
      <c r="C77">
        <v>38</v>
      </c>
      <c r="D77">
        <v>1.0909150000000001</v>
      </c>
      <c r="E77">
        <v>1.4298655768743671</v>
      </c>
      <c r="F77">
        <v>1.1824893136496823</v>
      </c>
      <c r="G77">
        <v>1.4336069616466611</v>
      </c>
      <c r="H77">
        <v>0.92255802010840704</v>
      </c>
      <c r="I77">
        <f t="shared" si="25"/>
        <v>36.46465187934956</v>
      </c>
      <c r="J77">
        <f t="shared" si="23"/>
        <v>37.25</v>
      </c>
      <c r="K77">
        <f t="shared" si="26"/>
        <v>36</v>
      </c>
      <c r="L77">
        <f t="shared" si="24"/>
        <v>0.93613737330599844</v>
      </c>
      <c r="M77">
        <f t="shared" si="27"/>
        <v>0.95959610208814627</v>
      </c>
      <c r="N77">
        <f t="shared" si="28"/>
        <v>0.98026315789473684</v>
      </c>
      <c r="O77">
        <f t="shared" si="29"/>
        <v>0.85812127737357935</v>
      </c>
    </row>
    <row r="78" spans="2:15" x14ac:dyDescent="0.3">
      <c r="B78">
        <v>6</v>
      </c>
      <c r="C78">
        <v>34</v>
      </c>
      <c r="D78">
        <v>0.86353599999999997</v>
      </c>
      <c r="E78">
        <v>1.1816535499140077</v>
      </c>
      <c r="F78">
        <v>0.97721961966799387</v>
      </c>
      <c r="G78">
        <v>1.2957533999694493</v>
      </c>
      <c r="H78">
        <v>0.88366625333758908</v>
      </c>
      <c r="I78">
        <f t="shared" si="25"/>
        <v>36.698002479974463</v>
      </c>
      <c r="J78">
        <f t="shared" si="23"/>
        <v>37.25</v>
      </c>
      <c r="K78">
        <f t="shared" si="26"/>
        <v>36</v>
      </c>
      <c r="L78">
        <f t="shared" si="24"/>
        <v>0.77363219890382839</v>
      </c>
      <c r="M78">
        <f t="shared" si="27"/>
        <v>1.0793530141168959</v>
      </c>
      <c r="N78">
        <f t="shared" si="28"/>
        <v>1.0955882352941178</v>
      </c>
      <c r="O78">
        <f t="shared" si="29"/>
        <v>0.89588876306700405</v>
      </c>
    </row>
    <row r="79" spans="2:15" x14ac:dyDescent="0.3">
      <c r="B79">
        <v>6</v>
      </c>
      <c r="C79">
        <v>41</v>
      </c>
      <c r="D79">
        <v>1.062314</v>
      </c>
      <c r="E79">
        <v>1.3457303213676099</v>
      </c>
      <c r="F79">
        <v>1.1129100174228266</v>
      </c>
      <c r="G79">
        <v>1.2211140536082263</v>
      </c>
      <c r="H79">
        <v>0.95453718932282405</v>
      </c>
      <c r="I79">
        <f t="shared" si="25"/>
        <v>36.272776864063054</v>
      </c>
      <c r="J79">
        <f t="shared" si="23"/>
        <v>37.25</v>
      </c>
      <c r="K79">
        <f t="shared" si="26"/>
        <v>36</v>
      </c>
      <c r="L79">
        <f t="shared" si="24"/>
        <v>0.88105376379307099</v>
      </c>
      <c r="M79">
        <f t="shared" si="27"/>
        <v>0.88470187473324524</v>
      </c>
      <c r="N79">
        <f t="shared" si="28"/>
        <v>0.90853658536585369</v>
      </c>
      <c r="O79">
        <f t="shared" si="29"/>
        <v>0.82937226073747594</v>
      </c>
    </row>
    <row r="80" spans="2:15" x14ac:dyDescent="0.3">
      <c r="B80">
        <v>6</v>
      </c>
      <c r="C80">
        <v>37</v>
      </c>
      <c r="D80">
        <v>0.93621799999999999</v>
      </c>
      <c r="E80">
        <v>1.1511188229688696</v>
      </c>
      <c r="F80">
        <v>0.95196760374999023</v>
      </c>
      <c r="G80">
        <v>1.2160560636348781</v>
      </c>
      <c r="H80">
        <v>0.98345573558601218</v>
      </c>
      <c r="I80">
        <f t="shared" si="25"/>
        <v>36.099265586483924</v>
      </c>
      <c r="J80">
        <f t="shared" si="23"/>
        <v>37.25</v>
      </c>
      <c r="K80">
        <f t="shared" si="26"/>
        <v>36</v>
      </c>
      <c r="L80">
        <f t="shared" si="24"/>
        <v>0.75364101963540886</v>
      </c>
      <c r="M80">
        <f t="shared" si="27"/>
        <v>0.97565582666172768</v>
      </c>
      <c r="N80">
        <f t="shared" si="28"/>
        <v>1.0067567567567568</v>
      </c>
      <c r="O80">
        <f t="shared" si="29"/>
        <v>0.80498454380860962</v>
      </c>
    </row>
    <row r="81" spans="2:15" x14ac:dyDescent="0.3">
      <c r="B81">
        <v>6</v>
      </c>
      <c r="C81">
        <v>36</v>
      </c>
      <c r="D81">
        <v>0.81589999999999996</v>
      </c>
      <c r="E81">
        <v>1.0093254975667809</v>
      </c>
      <c r="F81">
        <v>0.83470546754181607</v>
      </c>
      <c r="G81">
        <v>1.4885189563462478</v>
      </c>
      <c r="H81">
        <v>0.9774705350892241</v>
      </c>
      <c r="I81">
        <f t="shared" si="25"/>
        <v>36.135176789464658</v>
      </c>
      <c r="J81">
        <f t="shared" si="23"/>
        <v>37.25</v>
      </c>
      <c r="K81">
        <f t="shared" si="26"/>
        <v>36</v>
      </c>
      <c r="L81">
        <f t="shared" si="24"/>
        <v>0.66080849513727102</v>
      </c>
      <c r="M81">
        <f t="shared" si="27"/>
        <v>1.0037549108184627</v>
      </c>
      <c r="N81">
        <f t="shared" si="28"/>
        <v>1.0347222222222223</v>
      </c>
      <c r="O81">
        <f t="shared" si="29"/>
        <v>0.80991358639204691</v>
      </c>
    </row>
    <row r="82" spans="2:15" x14ac:dyDescent="0.3">
      <c r="B82">
        <v>6</v>
      </c>
      <c r="C82">
        <v>37</v>
      </c>
      <c r="D82">
        <v>1.0478179999999999</v>
      </c>
      <c r="E82">
        <v>1.3646860784299468</v>
      </c>
      <c r="F82">
        <v>1.1285863023274194</v>
      </c>
      <c r="G82">
        <v>1.1549491856678586</v>
      </c>
      <c r="H82">
        <v>0.92843409302340851</v>
      </c>
      <c r="I82">
        <f t="shared" si="25"/>
        <v>36.429395441859548</v>
      </c>
      <c r="J82">
        <f t="shared" si="23"/>
        <v>37.25</v>
      </c>
      <c r="K82">
        <f t="shared" si="26"/>
        <v>36</v>
      </c>
      <c r="L82">
        <f t="shared" si="24"/>
        <v>0.89346415600920703</v>
      </c>
      <c r="M82">
        <f t="shared" si="27"/>
        <v>0.98457825518539321</v>
      </c>
      <c r="N82">
        <f t="shared" si="28"/>
        <v>1.0067567567567568</v>
      </c>
      <c r="O82">
        <f t="shared" si="29"/>
        <v>0.85269021529426592</v>
      </c>
    </row>
    <row r="83" spans="2:15" x14ac:dyDescent="0.3">
      <c r="B83">
        <v>6</v>
      </c>
      <c r="C83">
        <v>38</v>
      </c>
      <c r="D83">
        <v>0.92572500000000002</v>
      </c>
      <c r="E83">
        <v>1.6383554787248598</v>
      </c>
      <c r="F83">
        <v>1.3549090745904273</v>
      </c>
      <c r="G83">
        <v>1.7281471534135064</v>
      </c>
      <c r="H83">
        <v>0.68323772964605434</v>
      </c>
      <c r="I83">
        <f t="shared" si="25"/>
        <v>37.900573622123673</v>
      </c>
      <c r="J83">
        <f t="shared" si="23"/>
        <v>37.25</v>
      </c>
      <c r="K83">
        <f t="shared" si="26"/>
        <v>36</v>
      </c>
      <c r="L83">
        <f t="shared" si="24"/>
        <v>1.0726363507174215</v>
      </c>
      <c r="M83">
        <f t="shared" si="27"/>
        <v>0.99738351637167566</v>
      </c>
      <c r="N83">
        <f t="shared" si="28"/>
        <v>0.98026315789473684</v>
      </c>
      <c r="O83">
        <f t="shared" si="29"/>
        <v>1.1586986963919321</v>
      </c>
    </row>
    <row r="84" spans="2:15" x14ac:dyDescent="0.3">
      <c r="B84">
        <v>6</v>
      </c>
      <c r="C84">
        <v>38</v>
      </c>
      <c r="D84">
        <v>1.1186510000000001</v>
      </c>
      <c r="E84">
        <v>1.5302978758556229</v>
      </c>
      <c r="F84">
        <v>1.2655461563426931</v>
      </c>
      <c r="G84">
        <v>1.3355232634191654</v>
      </c>
      <c r="H84">
        <v>0.8839274604039683</v>
      </c>
      <c r="I84">
        <f t="shared" si="25"/>
        <v>36.696435237576189</v>
      </c>
      <c r="J84">
        <f t="shared" si="23"/>
        <v>37.25</v>
      </c>
      <c r="K84">
        <f t="shared" si="26"/>
        <v>36</v>
      </c>
      <c r="L84">
        <f t="shared" si="24"/>
        <v>1.0018907071046319</v>
      </c>
      <c r="M84">
        <f t="shared" si="27"/>
        <v>0.96569566414674179</v>
      </c>
      <c r="N84">
        <f t="shared" si="28"/>
        <v>0.98026315789473684</v>
      </c>
      <c r="O84">
        <f t="shared" si="29"/>
        <v>0.89562402134770525</v>
      </c>
    </row>
    <row r="85" spans="2:15" x14ac:dyDescent="0.3">
      <c r="B85">
        <v>6</v>
      </c>
      <c r="C85">
        <v>38</v>
      </c>
      <c r="D85">
        <v>0.79297499999999999</v>
      </c>
      <c r="E85">
        <v>1.0338732492328049</v>
      </c>
      <c r="F85">
        <v>0.85500629475849221</v>
      </c>
      <c r="G85">
        <v>1.053476768227618</v>
      </c>
      <c r="H85">
        <v>0.92744931219949234</v>
      </c>
      <c r="I85">
        <f t="shared" si="25"/>
        <v>36.435304126803047</v>
      </c>
      <c r="J85">
        <f t="shared" si="23"/>
        <v>37.25</v>
      </c>
      <c r="K85">
        <f t="shared" si="26"/>
        <v>36</v>
      </c>
      <c r="L85">
        <f t="shared" si="24"/>
        <v>0.67687998335047295</v>
      </c>
      <c r="M85">
        <f t="shared" si="27"/>
        <v>0.95882379281060648</v>
      </c>
      <c r="N85">
        <f t="shared" si="28"/>
        <v>0.98026315789473684</v>
      </c>
      <c r="O85">
        <f t="shared" si="29"/>
        <v>0.85359561568835451</v>
      </c>
    </row>
    <row r="86" spans="2:15" x14ac:dyDescent="0.3">
      <c r="B86">
        <v>6</v>
      </c>
      <c r="C86">
        <v>39</v>
      </c>
      <c r="D86">
        <v>0.68326799999999999</v>
      </c>
      <c r="E86">
        <v>0.92116270924641941</v>
      </c>
      <c r="F86">
        <v>0.76179542848886073</v>
      </c>
      <c r="G86">
        <v>1.4303152353172044</v>
      </c>
      <c r="H86">
        <v>0.89691795782414696</v>
      </c>
      <c r="I86">
        <f t="shared" si="25"/>
        <v>36.618492253055116</v>
      </c>
      <c r="J86">
        <f t="shared" si="23"/>
        <v>37.25</v>
      </c>
      <c r="K86">
        <f t="shared" si="26"/>
        <v>36</v>
      </c>
      <c r="L86">
        <f t="shared" si="24"/>
        <v>0.60308804755368139</v>
      </c>
      <c r="M86">
        <f t="shared" si="27"/>
        <v>0.93893569879628502</v>
      </c>
      <c r="N86">
        <f t="shared" si="28"/>
        <v>0.95512820512820518</v>
      </c>
      <c r="O86">
        <f t="shared" si="29"/>
        <v>0.88265226463654289</v>
      </c>
    </row>
    <row r="87" spans="2:15" x14ac:dyDescent="0.3">
      <c r="B87">
        <v>6</v>
      </c>
      <c r="C87">
        <v>36</v>
      </c>
      <c r="D87">
        <v>0.61582300000000001</v>
      </c>
      <c r="E87">
        <v>0.82803513587886124</v>
      </c>
      <c r="F87">
        <v>0.68477954525178908</v>
      </c>
      <c r="G87">
        <v>1.7090699497183401</v>
      </c>
      <c r="H87">
        <v>0.89930110247899686</v>
      </c>
      <c r="I87">
        <f t="shared" si="25"/>
        <v>36.604193385126017</v>
      </c>
      <c r="J87">
        <f t="shared" si="23"/>
        <v>37.25</v>
      </c>
      <c r="K87">
        <f t="shared" si="26"/>
        <v>36</v>
      </c>
      <c r="L87">
        <f t="shared" si="24"/>
        <v>0.54211713999099964</v>
      </c>
      <c r="M87">
        <f t="shared" si="27"/>
        <v>1.0167831495868338</v>
      </c>
      <c r="N87">
        <f t="shared" si="28"/>
        <v>1.0347222222222223</v>
      </c>
      <c r="O87">
        <f t="shared" si="29"/>
        <v>0.88031323934149852</v>
      </c>
    </row>
    <row r="88" spans="2:15" x14ac:dyDescent="0.3">
      <c r="B88">
        <v>6</v>
      </c>
      <c r="C88">
        <v>36</v>
      </c>
      <c r="D88">
        <v>1.137945</v>
      </c>
      <c r="E88">
        <v>1.782720678929534</v>
      </c>
      <c r="F88">
        <v>1.4742981341397106</v>
      </c>
      <c r="G88">
        <v>1.6485506289167209</v>
      </c>
      <c r="H88">
        <v>0.77185541624796195</v>
      </c>
      <c r="I88">
        <f t="shared" si="25"/>
        <v>37.368867502512231</v>
      </c>
      <c r="J88">
        <f t="shared" si="23"/>
        <v>37.25</v>
      </c>
      <c r="K88">
        <f t="shared" si="26"/>
        <v>36</v>
      </c>
      <c r="L88">
        <f t="shared" si="24"/>
        <v>1.1671526895272708</v>
      </c>
      <c r="M88">
        <f t="shared" si="27"/>
        <v>1.0380240972920065</v>
      </c>
      <c r="N88">
        <f t="shared" si="28"/>
        <v>1.0347222222222223</v>
      </c>
      <c r="O88">
        <f t="shared" si="29"/>
        <v>1.0256670485192789</v>
      </c>
    </row>
    <row r="89" spans="2:15" x14ac:dyDescent="0.3">
      <c r="B89">
        <v>6</v>
      </c>
      <c r="C89">
        <v>36</v>
      </c>
      <c r="D89">
        <v>0.86564700000000006</v>
      </c>
      <c r="E89">
        <v>1.346152695106773</v>
      </c>
      <c r="F89">
        <v>1.1132593176934282</v>
      </c>
      <c r="G89">
        <v>1.5818613044440621</v>
      </c>
      <c r="H89">
        <v>0.77757893982288129</v>
      </c>
      <c r="I89">
        <f t="shared" si="25"/>
        <v>37.334526361062714</v>
      </c>
      <c r="J89">
        <f t="shared" si="23"/>
        <v>37.25</v>
      </c>
      <c r="K89">
        <f t="shared" si="26"/>
        <v>36</v>
      </c>
      <c r="L89">
        <f t="shared" si="24"/>
        <v>0.88133029317396394</v>
      </c>
      <c r="M89">
        <f t="shared" si="27"/>
        <v>1.0370701766961865</v>
      </c>
      <c r="N89">
        <f t="shared" si="28"/>
        <v>1.0347222222222223</v>
      </c>
      <c r="O89">
        <f t="shared" si="29"/>
        <v>1.0181174233538197</v>
      </c>
    </row>
    <row r="90" spans="2:15" x14ac:dyDescent="0.3">
      <c r="B90">
        <v>6</v>
      </c>
      <c r="C90">
        <v>37</v>
      </c>
      <c r="D90">
        <v>0.994421</v>
      </c>
      <c r="E90">
        <v>1.2792236324730442</v>
      </c>
      <c r="F90">
        <v>1.0579094284332238</v>
      </c>
      <c r="G90">
        <v>1.2877087506092977</v>
      </c>
      <c r="H90">
        <v>0.93998689611146502</v>
      </c>
      <c r="I90">
        <f t="shared" si="25"/>
        <v>36.360078623331212</v>
      </c>
      <c r="J90">
        <f t="shared" si="23"/>
        <v>37.25</v>
      </c>
      <c r="K90">
        <f t="shared" si="26"/>
        <v>36</v>
      </c>
      <c r="L90">
        <f t="shared" si="24"/>
        <v>0.83751163084296876</v>
      </c>
      <c r="M90">
        <f t="shared" si="27"/>
        <v>0.98270482765760037</v>
      </c>
      <c r="N90">
        <f t="shared" si="28"/>
        <v>1.0067567567567568</v>
      </c>
      <c r="O90">
        <f t="shared" si="29"/>
        <v>0.84221032223069381</v>
      </c>
    </row>
    <row r="91" spans="2:15" x14ac:dyDescent="0.3">
      <c r="B91">
        <v>6</v>
      </c>
      <c r="C91">
        <v>34</v>
      </c>
      <c r="D91">
        <v>0.75182899999999997</v>
      </c>
      <c r="E91">
        <v>0.93736324464242804</v>
      </c>
      <c r="F91">
        <v>0.77519316341654521</v>
      </c>
      <c r="G91">
        <v>1.0371975389204811</v>
      </c>
      <c r="H91">
        <v>0.96986020450235755</v>
      </c>
      <c r="I91">
        <f t="shared" si="25"/>
        <v>36.180838772985858</v>
      </c>
      <c r="J91">
        <f t="shared" si="23"/>
        <v>37.25</v>
      </c>
      <c r="K91">
        <f t="shared" si="26"/>
        <v>36</v>
      </c>
      <c r="L91">
        <f t="shared" si="24"/>
        <v>0.61369458770476493</v>
      </c>
      <c r="M91">
        <f t="shared" si="27"/>
        <v>1.0641423168525252</v>
      </c>
      <c r="N91">
        <f t="shared" si="28"/>
        <v>1.0955882352941178</v>
      </c>
      <c r="O91">
        <f t="shared" si="29"/>
        <v>0.81626884265539768</v>
      </c>
    </row>
    <row r="92" spans="2:15" x14ac:dyDescent="0.3">
      <c r="B92">
        <v>6</v>
      </c>
      <c r="C92">
        <v>36</v>
      </c>
      <c r="D92">
        <v>0.71480999999999995</v>
      </c>
      <c r="E92">
        <v>1.3697828496928197</v>
      </c>
      <c r="F92">
        <v>1.1328012982332853</v>
      </c>
      <c r="G92">
        <v>1.1751217680712454</v>
      </c>
      <c r="H92">
        <v>0.63101092937906778</v>
      </c>
      <c r="I92">
        <f t="shared" si="25"/>
        <v>38.21393442372559</v>
      </c>
      <c r="J92">
        <f t="shared" si="23"/>
        <v>37.25</v>
      </c>
      <c r="K92">
        <f t="shared" si="26"/>
        <v>36</v>
      </c>
      <c r="L92">
        <f t="shared" si="24"/>
        <v>0.89680102776801751</v>
      </c>
      <c r="M92">
        <f t="shared" si="27"/>
        <v>1.061498178436822</v>
      </c>
      <c r="N92">
        <f t="shared" si="28"/>
        <v>1.0347222222222223</v>
      </c>
      <c r="O92">
        <f t="shared" si="29"/>
        <v>1.2546005620626706</v>
      </c>
    </row>
    <row r="93" spans="2:15" x14ac:dyDescent="0.3">
      <c r="B93">
        <v>6</v>
      </c>
      <c r="C93">
        <v>37</v>
      </c>
      <c r="D93">
        <v>1.0576289999999999</v>
      </c>
      <c r="E93">
        <v>1.9032254338456989</v>
      </c>
      <c r="F93">
        <v>1.5739547642712151</v>
      </c>
      <c r="G93">
        <v>1.433663082428454</v>
      </c>
      <c r="H93">
        <v>0.67195641450960741</v>
      </c>
      <c r="I93">
        <f t="shared" si="25"/>
        <v>37.968261512942355</v>
      </c>
      <c r="J93">
        <f t="shared" si="23"/>
        <v>37.25</v>
      </c>
      <c r="K93">
        <f t="shared" si="26"/>
        <v>36</v>
      </c>
      <c r="L93">
        <f t="shared" si="24"/>
        <v>1.2460475217147118</v>
      </c>
      <c r="M93">
        <f t="shared" si="27"/>
        <v>1.0261692300795231</v>
      </c>
      <c r="N93">
        <f t="shared" si="28"/>
        <v>1.0067567567567568</v>
      </c>
      <c r="O93">
        <f t="shared" si="29"/>
        <v>1.1781518109986695</v>
      </c>
    </row>
    <row r="94" spans="2:15" x14ac:dyDescent="0.3">
      <c r="B94">
        <v>6</v>
      </c>
      <c r="C94">
        <v>41</v>
      </c>
      <c r="D94">
        <v>1.254669</v>
      </c>
      <c r="E94">
        <v>1.6894435714382305</v>
      </c>
      <c r="F94">
        <v>1.3971585871777306</v>
      </c>
      <c r="G94">
        <v>1.170547794840139</v>
      </c>
      <c r="H94">
        <v>0.89801473613273897</v>
      </c>
      <c r="I94">
        <f t="shared" si="25"/>
        <v>36.611911583203565</v>
      </c>
      <c r="J94">
        <f t="shared" si="23"/>
        <v>37.25</v>
      </c>
      <c r="K94">
        <f t="shared" si="26"/>
        <v>36</v>
      </c>
      <c r="L94">
        <f t="shared" si="24"/>
        <v>1.1060838815157032</v>
      </c>
      <c r="M94">
        <f t="shared" si="27"/>
        <v>0.89297345324886745</v>
      </c>
      <c r="N94">
        <f t="shared" si="28"/>
        <v>0.90853658536585369</v>
      </c>
      <c r="O94">
        <f t="shared" si="29"/>
        <v>0.88157424907740867</v>
      </c>
    </row>
    <row r="95" spans="2:15" x14ac:dyDescent="0.3">
      <c r="B95">
        <v>6</v>
      </c>
      <c r="C95">
        <v>38</v>
      </c>
      <c r="D95">
        <v>0.64796699999999996</v>
      </c>
      <c r="E95">
        <v>1.1288412110805428</v>
      </c>
      <c r="F95">
        <v>0.93354416701745058</v>
      </c>
      <c r="G95">
        <v>2.3630294998156165</v>
      </c>
      <c r="H95">
        <v>0.69409356610321749</v>
      </c>
      <c r="I95">
        <f t="shared" si="25"/>
        <v>37.835438603380695</v>
      </c>
      <c r="J95">
        <f t="shared" si="23"/>
        <v>37.25</v>
      </c>
      <c r="K95">
        <f t="shared" si="26"/>
        <v>36</v>
      </c>
      <c r="L95">
        <f t="shared" si="24"/>
        <v>0.73905579888881501</v>
      </c>
      <c r="M95">
        <f t="shared" si="27"/>
        <v>0.99566943693107091</v>
      </c>
      <c r="N95">
        <f t="shared" si="28"/>
        <v>0.98026315789473684</v>
      </c>
      <c r="O95">
        <f t="shared" si="29"/>
        <v>1.1405762930655652</v>
      </c>
    </row>
    <row r="96" spans="2:15" x14ac:dyDescent="0.3">
      <c r="B96">
        <v>6</v>
      </c>
      <c r="C96">
        <v>38</v>
      </c>
      <c r="D96">
        <v>0.82312700000000005</v>
      </c>
      <c r="E96">
        <v>1.4773816462133413</v>
      </c>
      <c r="F96">
        <v>1.2217847866848455</v>
      </c>
      <c r="G96">
        <v>1.8897761371903177</v>
      </c>
      <c r="H96">
        <v>0.67370866700136967</v>
      </c>
      <c r="I96">
        <f t="shared" si="25"/>
        <v>37.957747997991781</v>
      </c>
      <c r="J96">
        <f t="shared" si="23"/>
        <v>37.25</v>
      </c>
      <c r="K96">
        <f t="shared" si="26"/>
        <v>36</v>
      </c>
      <c r="L96">
        <f t="shared" si="24"/>
        <v>0.96724628945883595</v>
      </c>
      <c r="M96">
        <f t="shared" si="27"/>
        <v>0.99888810521031002</v>
      </c>
      <c r="N96">
        <f t="shared" si="28"/>
        <v>0.98026315789473684</v>
      </c>
      <c r="O96">
        <f t="shared" si="29"/>
        <v>1.1750875496233704</v>
      </c>
    </row>
    <row r="97" spans="2:15" x14ac:dyDescent="0.3">
      <c r="B97">
        <v>6</v>
      </c>
      <c r="C97">
        <v>38</v>
      </c>
      <c r="D97">
        <v>0.90562600000000004</v>
      </c>
      <c r="E97">
        <v>1.4480593327538063</v>
      </c>
      <c r="F97">
        <v>1.1975354286485598</v>
      </c>
      <c r="G97">
        <v>1.8008110725215534</v>
      </c>
      <c r="H97">
        <v>0.75624150929882317</v>
      </c>
      <c r="I97">
        <f t="shared" si="25"/>
        <v>37.462550944207059</v>
      </c>
      <c r="J97">
        <f t="shared" si="23"/>
        <v>37.25</v>
      </c>
      <c r="K97">
        <f t="shared" si="26"/>
        <v>36</v>
      </c>
      <c r="L97">
        <f t="shared" si="24"/>
        <v>0.94804888101344309</v>
      </c>
      <c r="M97">
        <f t="shared" si="27"/>
        <v>0.98585660379492257</v>
      </c>
      <c r="N97">
        <f t="shared" si="28"/>
        <v>0.98026315789473684</v>
      </c>
      <c r="O97">
        <f t="shared" si="29"/>
        <v>1.0468437092281395</v>
      </c>
    </row>
    <row r="98" spans="2:15" x14ac:dyDescent="0.3">
      <c r="B98">
        <v>6</v>
      </c>
      <c r="C98">
        <v>36</v>
      </c>
      <c r="D98">
        <v>0.93565699999999996</v>
      </c>
      <c r="E98">
        <v>1.5392965287259146</v>
      </c>
      <c r="F98">
        <v>1.2729879823635859</v>
      </c>
      <c r="G98">
        <v>1.8006231061103468</v>
      </c>
      <c r="H98">
        <v>0.73500850987041078</v>
      </c>
      <c r="I98">
        <f t="shared" si="25"/>
        <v>37.589948940777532</v>
      </c>
      <c r="J98">
        <f t="shared" si="23"/>
        <v>37.25</v>
      </c>
      <c r="K98">
        <f t="shared" si="26"/>
        <v>36</v>
      </c>
      <c r="L98">
        <f t="shared" si="24"/>
        <v>1.0077821527045054</v>
      </c>
      <c r="M98">
        <f t="shared" si="27"/>
        <v>1.0441652483549315</v>
      </c>
      <c r="N98">
        <f t="shared" si="28"/>
        <v>1.0347222222222223</v>
      </c>
      <c r="O98">
        <f t="shared" si="29"/>
        <v>1.0770850351191787</v>
      </c>
    </row>
    <row r="99" spans="2:15" x14ac:dyDescent="0.3">
      <c r="B99">
        <v>6</v>
      </c>
      <c r="C99">
        <v>35</v>
      </c>
      <c r="D99">
        <v>0.84453900000000004</v>
      </c>
      <c r="E99">
        <v>1.3143269767596191</v>
      </c>
      <c r="F99">
        <v>1.0869396604799162</v>
      </c>
      <c r="G99">
        <v>1.323488785973939</v>
      </c>
      <c r="H99">
        <v>0.77698793291534785</v>
      </c>
      <c r="I99">
        <f t="shared" si="25"/>
        <v>37.338072402507912</v>
      </c>
      <c r="J99">
        <f t="shared" ref="J99:J130" si="30">6*B99+(6-B99)*G99+AE$5</f>
        <v>37.25</v>
      </c>
      <c r="K99">
        <f t="shared" si="26"/>
        <v>36</v>
      </c>
      <c r="L99">
        <f t="shared" ref="L99:L130" si="31">F99*(1-AE$5/B99)</f>
        <v>0.86049389787993358</v>
      </c>
      <c r="M99">
        <f t="shared" si="27"/>
        <v>1.0668020686430832</v>
      </c>
      <c r="N99">
        <f t="shared" si="28"/>
        <v>1.0642857142857143</v>
      </c>
      <c r="O99">
        <f t="shared" si="29"/>
        <v>1.0188918426264904</v>
      </c>
    </row>
    <row r="100" spans="2:15" x14ac:dyDescent="0.3">
      <c r="B100">
        <v>6</v>
      </c>
      <c r="C100">
        <v>34</v>
      </c>
      <c r="D100">
        <v>0.70681300000000002</v>
      </c>
      <c r="E100">
        <v>1.271670122335625</v>
      </c>
      <c r="F100">
        <v>1.051662725832293</v>
      </c>
      <c r="G100">
        <v>1.4398485300272172</v>
      </c>
      <c r="H100">
        <v>0.6720909495395716</v>
      </c>
      <c r="I100">
        <f t="shared" si="25"/>
        <v>37.967454302762569</v>
      </c>
      <c r="J100">
        <f t="shared" si="30"/>
        <v>37.25</v>
      </c>
      <c r="K100">
        <f t="shared" si="26"/>
        <v>36</v>
      </c>
      <c r="L100">
        <f t="shared" si="31"/>
        <v>0.8325663246172319</v>
      </c>
      <c r="M100">
        <f t="shared" si="27"/>
        <v>1.1166898324341932</v>
      </c>
      <c r="N100">
        <f t="shared" si="28"/>
        <v>1.0955882352941178</v>
      </c>
      <c r="O100">
        <f t="shared" si="29"/>
        <v>1.1779159758199578</v>
      </c>
    </row>
    <row r="101" spans="2:15" x14ac:dyDescent="0.3">
      <c r="B101">
        <v>6</v>
      </c>
      <c r="C101">
        <v>36</v>
      </c>
      <c r="D101">
        <v>0.89660200000000001</v>
      </c>
      <c r="E101">
        <v>1.307527116115736</v>
      </c>
      <c r="F101">
        <v>1.0813162209931952</v>
      </c>
      <c r="G101">
        <v>1.4335380512992588</v>
      </c>
      <c r="H101">
        <v>0.82917650044726587</v>
      </c>
      <c r="I101">
        <f t="shared" si="25"/>
        <v>37.024940997316406</v>
      </c>
      <c r="J101">
        <f t="shared" si="30"/>
        <v>37.25</v>
      </c>
      <c r="K101">
        <f t="shared" si="26"/>
        <v>36</v>
      </c>
      <c r="L101">
        <f t="shared" si="31"/>
        <v>0.85604200828627952</v>
      </c>
      <c r="M101">
        <f t="shared" si="27"/>
        <v>1.028470583258789</v>
      </c>
      <c r="N101">
        <f t="shared" si="28"/>
        <v>1.0347222222222223</v>
      </c>
      <c r="O101">
        <f t="shared" si="29"/>
        <v>0.95476254601961574</v>
      </c>
    </row>
    <row r="102" spans="2:15" x14ac:dyDescent="0.3">
      <c r="B102">
        <v>6</v>
      </c>
      <c r="C102">
        <v>36</v>
      </c>
      <c r="D102">
        <v>1.028054</v>
      </c>
      <c r="E102">
        <v>1.4122858170140371</v>
      </c>
      <c r="F102">
        <v>1.1679509692713181</v>
      </c>
      <c r="G102">
        <v>1.7536758519183322</v>
      </c>
      <c r="H102">
        <v>0.88022016938039827</v>
      </c>
      <c r="I102">
        <f t="shared" si="25"/>
        <v>36.718678983717609</v>
      </c>
      <c r="J102">
        <f t="shared" si="30"/>
        <v>37.25</v>
      </c>
      <c r="K102">
        <f t="shared" si="26"/>
        <v>36</v>
      </c>
      <c r="L102">
        <f t="shared" si="31"/>
        <v>0.92462785067312681</v>
      </c>
      <c r="M102">
        <f t="shared" si="27"/>
        <v>1.0199633051032668</v>
      </c>
      <c r="N102">
        <f t="shared" si="28"/>
        <v>1.0347222222222223</v>
      </c>
      <c r="O102">
        <f t="shared" si="29"/>
        <v>0.89939618995998927</v>
      </c>
    </row>
    <row r="103" spans="2:15" x14ac:dyDescent="0.3">
      <c r="B103">
        <v>6</v>
      </c>
      <c r="C103">
        <v>36</v>
      </c>
      <c r="D103">
        <v>0.88496699999999995</v>
      </c>
      <c r="E103">
        <v>1.2165978592306763</v>
      </c>
      <c r="F103">
        <v>1.0061183308532482</v>
      </c>
      <c r="G103">
        <v>1.5312563196981301</v>
      </c>
      <c r="H103">
        <v>0.8795854054756117</v>
      </c>
      <c r="I103">
        <f t="shared" si="25"/>
        <v>36.722487567146331</v>
      </c>
      <c r="J103">
        <f t="shared" si="30"/>
        <v>37.25</v>
      </c>
      <c r="K103">
        <f t="shared" si="26"/>
        <v>36</v>
      </c>
      <c r="L103">
        <f t="shared" si="31"/>
        <v>0.79651034525882147</v>
      </c>
      <c r="M103">
        <f t="shared" si="27"/>
        <v>1.0200690990873982</v>
      </c>
      <c r="N103">
        <f t="shared" si="28"/>
        <v>1.0347222222222223</v>
      </c>
      <c r="O103">
        <f t="shared" si="29"/>
        <v>0.90004525056733364</v>
      </c>
    </row>
    <row r="104" spans="2:15" x14ac:dyDescent="0.3">
      <c r="B104">
        <v>6</v>
      </c>
      <c r="C104">
        <v>39</v>
      </c>
      <c r="D104">
        <v>0.63561800000000002</v>
      </c>
      <c r="E104">
        <v>0.92723047141967696</v>
      </c>
      <c r="F104">
        <v>0.76681342741385716</v>
      </c>
      <c r="G104">
        <v>2.4371531954438899</v>
      </c>
      <c r="H104">
        <v>0.82890828104520187</v>
      </c>
      <c r="I104">
        <f t="shared" si="25"/>
        <v>37.026550313728791</v>
      </c>
      <c r="J104">
        <f t="shared" si="30"/>
        <v>37.25</v>
      </c>
      <c r="K104">
        <f t="shared" si="26"/>
        <v>36</v>
      </c>
      <c r="L104">
        <f t="shared" si="31"/>
        <v>0.60706063003597022</v>
      </c>
      <c r="M104">
        <f t="shared" si="27"/>
        <v>0.94939872599304587</v>
      </c>
      <c r="N104">
        <f t="shared" si="28"/>
        <v>0.95512820512820518</v>
      </c>
      <c r="O104">
        <f t="shared" si="29"/>
        <v>0.95507148953612109</v>
      </c>
    </row>
    <row r="105" spans="2:15" x14ac:dyDescent="0.3">
      <c r="B105">
        <v>6</v>
      </c>
      <c r="C105">
        <v>38</v>
      </c>
      <c r="D105">
        <v>0.86875500000000005</v>
      </c>
      <c r="E105">
        <v>2.189792317781599</v>
      </c>
      <c r="F105">
        <v>1.8109436696484822</v>
      </c>
      <c r="G105">
        <v>2.1855971021945324</v>
      </c>
      <c r="H105">
        <v>0.47972502654852428</v>
      </c>
      <c r="I105">
        <f t="shared" si="25"/>
        <v>39.121649840708855</v>
      </c>
      <c r="J105">
        <f t="shared" si="30"/>
        <v>37.25</v>
      </c>
      <c r="K105">
        <f t="shared" si="26"/>
        <v>36</v>
      </c>
      <c r="L105">
        <f t="shared" si="31"/>
        <v>1.433663738471715</v>
      </c>
      <c r="M105">
        <f t="shared" si="27"/>
        <v>1.0295171010712856</v>
      </c>
      <c r="N105">
        <f t="shared" si="28"/>
        <v>0.98026315789473684</v>
      </c>
      <c r="O105">
        <f t="shared" si="29"/>
        <v>1.6502509205376832</v>
      </c>
    </row>
    <row r="106" spans="2:15" x14ac:dyDescent="0.3">
      <c r="B106">
        <v>6</v>
      </c>
      <c r="C106">
        <v>35</v>
      </c>
      <c r="D106">
        <v>0.79984500000000003</v>
      </c>
      <c r="E106">
        <v>1.0822758454117503</v>
      </c>
      <c r="F106">
        <v>0.89503491958881942</v>
      </c>
      <c r="G106">
        <v>1.3076420721547772</v>
      </c>
      <c r="H106">
        <v>0.89364669745784908</v>
      </c>
      <c r="I106">
        <f t="shared" si="25"/>
        <v>36.638119815252907</v>
      </c>
      <c r="J106">
        <f t="shared" si="30"/>
        <v>37.25</v>
      </c>
      <c r="K106">
        <f t="shared" si="26"/>
        <v>36</v>
      </c>
      <c r="L106">
        <f t="shared" si="31"/>
        <v>0.70856931134114864</v>
      </c>
      <c r="M106">
        <f t="shared" si="27"/>
        <v>1.0468034232929402</v>
      </c>
      <c r="N106">
        <f t="shared" si="28"/>
        <v>1.0642857142857143</v>
      </c>
      <c r="O106">
        <f t="shared" si="29"/>
        <v>0.88588327906175401</v>
      </c>
    </row>
    <row r="107" spans="2:15" x14ac:dyDescent="0.3">
      <c r="B107">
        <v>6</v>
      </c>
      <c r="C107">
        <v>36</v>
      </c>
      <c r="D107">
        <v>1.0453209999999999</v>
      </c>
      <c r="E107">
        <v>1.6973638031012341</v>
      </c>
      <c r="F107">
        <v>1.4037085660391035</v>
      </c>
      <c r="G107">
        <v>1.3444805127198776</v>
      </c>
      <c r="H107">
        <v>0.74468520410160421</v>
      </c>
      <c r="I107">
        <f t="shared" si="25"/>
        <v>37.531888775390378</v>
      </c>
      <c r="J107">
        <f t="shared" si="30"/>
        <v>37.25</v>
      </c>
      <c r="K107">
        <f t="shared" si="26"/>
        <v>36</v>
      </c>
      <c r="L107">
        <f t="shared" si="31"/>
        <v>1.1112692814476235</v>
      </c>
      <c r="M107">
        <f t="shared" si="27"/>
        <v>1.0425524659830661</v>
      </c>
      <c r="N107">
        <f t="shared" si="28"/>
        <v>1.0347222222222223</v>
      </c>
      <c r="O107">
        <f t="shared" si="29"/>
        <v>1.0630890237999844</v>
      </c>
    </row>
    <row r="108" spans="2:15" x14ac:dyDescent="0.3">
      <c r="B108">
        <v>6</v>
      </c>
      <c r="C108">
        <v>37</v>
      </c>
      <c r="D108">
        <v>0.69338599999999995</v>
      </c>
      <c r="E108">
        <v>1.0274170936602338</v>
      </c>
      <c r="F108">
        <v>0.84966709707774679</v>
      </c>
      <c r="G108">
        <v>1.3929263166931967</v>
      </c>
      <c r="H108">
        <v>0.81606784867244697</v>
      </c>
      <c r="I108">
        <f t="shared" si="25"/>
        <v>37.103592907965322</v>
      </c>
      <c r="J108">
        <f t="shared" si="30"/>
        <v>37.25</v>
      </c>
      <c r="K108">
        <f t="shared" si="26"/>
        <v>36</v>
      </c>
      <c r="L108">
        <f t="shared" si="31"/>
        <v>0.67265311851988285</v>
      </c>
      <c r="M108">
        <f t="shared" si="27"/>
        <v>1.0027998083233871</v>
      </c>
      <c r="N108">
        <f t="shared" si="28"/>
        <v>1.0067567567567568</v>
      </c>
      <c r="O108">
        <f t="shared" si="29"/>
        <v>0.97009907687764518</v>
      </c>
    </row>
    <row r="109" spans="2:15" x14ac:dyDescent="0.3">
      <c r="B109">
        <v>6</v>
      </c>
      <c r="C109">
        <v>37</v>
      </c>
      <c r="D109">
        <v>0.65084500000000001</v>
      </c>
      <c r="E109">
        <v>1.253793501036925</v>
      </c>
      <c r="F109">
        <v>1.0368788790205641</v>
      </c>
      <c r="G109">
        <v>1.8532749234140193</v>
      </c>
      <c r="H109">
        <v>0.62769626536783951</v>
      </c>
      <c r="I109">
        <f t="shared" si="25"/>
        <v>38.233822407792964</v>
      </c>
      <c r="J109">
        <f t="shared" si="30"/>
        <v>37.25</v>
      </c>
      <c r="K109">
        <f t="shared" si="26"/>
        <v>36</v>
      </c>
      <c r="L109">
        <f t="shared" si="31"/>
        <v>0.82086244589127988</v>
      </c>
      <c r="M109">
        <f t="shared" si="27"/>
        <v>1.033346551561972</v>
      </c>
      <c r="N109">
        <f t="shared" si="28"/>
        <v>1.0067567567567568</v>
      </c>
      <c r="O109">
        <f t="shared" si="29"/>
        <v>1.2612257079508638</v>
      </c>
    </row>
    <row r="110" spans="2:15" x14ac:dyDescent="0.3">
      <c r="B110">
        <v>6</v>
      </c>
      <c r="C110">
        <v>37</v>
      </c>
      <c r="D110">
        <v>0.58927099999999999</v>
      </c>
      <c r="E110">
        <v>1.2307490105438315</v>
      </c>
      <c r="F110">
        <v>1.017821238786891</v>
      </c>
      <c r="G110">
        <v>1.234357987248746</v>
      </c>
      <c r="H110">
        <v>0.57895333438152019</v>
      </c>
      <c r="I110">
        <f t="shared" si="25"/>
        <v>38.52627999371088</v>
      </c>
      <c r="J110">
        <f t="shared" si="30"/>
        <v>37.25</v>
      </c>
      <c r="K110">
        <f t="shared" si="26"/>
        <v>36</v>
      </c>
      <c r="L110">
        <f t="shared" si="31"/>
        <v>0.8057751473729553</v>
      </c>
      <c r="M110">
        <f t="shared" si="27"/>
        <v>1.0412508106408347</v>
      </c>
      <c r="N110">
        <f t="shared" si="28"/>
        <v>1.0067567567567568</v>
      </c>
      <c r="O110">
        <f t="shared" si="29"/>
        <v>1.3674101514803128</v>
      </c>
    </row>
    <row r="111" spans="2:15" x14ac:dyDescent="0.3">
      <c r="B111">
        <v>6</v>
      </c>
      <c r="C111">
        <v>35</v>
      </c>
      <c r="D111">
        <v>0.83763100000000001</v>
      </c>
      <c r="E111">
        <v>1.0874880747465376</v>
      </c>
      <c r="F111">
        <v>0.89934539855156959</v>
      </c>
      <c r="G111">
        <v>1.6167308018971291</v>
      </c>
      <c r="H111">
        <v>0.93137853526469028</v>
      </c>
      <c r="I111">
        <f t="shared" si="25"/>
        <v>36.411728788411857</v>
      </c>
      <c r="J111">
        <f t="shared" si="30"/>
        <v>37.25</v>
      </c>
      <c r="K111">
        <f t="shared" si="26"/>
        <v>36</v>
      </c>
      <c r="L111">
        <f t="shared" si="31"/>
        <v>0.71198177385332584</v>
      </c>
      <c r="M111">
        <f t="shared" si="27"/>
        <v>1.0403351082403387</v>
      </c>
      <c r="N111">
        <f t="shared" si="28"/>
        <v>1.0642857142857143</v>
      </c>
      <c r="O111">
        <f t="shared" si="29"/>
        <v>0.84999453679881221</v>
      </c>
    </row>
    <row r="112" spans="2:15" x14ac:dyDescent="0.3">
      <c r="B112">
        <v>6</v>
      </c>
      <c r="C112">
        <v>35</v>
      </c>
      <c r="D112">
        <v>0.68866899999999998</v>
      </c>
      <c r="E112">
        <v>1.0000823729063011</v>
      </c>
      <c r="F112">
        <v>0.82706146497785349</v>
      </c>
      <c r="G112">
        <v>1.7361729267505495</v>
      </c>
      <c r="H112">
        <v>0.83266967349088217</v>
      </c>
      <c r="I112">
        <f t="shared" si="25"/>
        <v>37.003981959054705</v>
      </c>
      <c r="J112">
        <f t="shared" si="30"/>
        <v>37.25</v>
      </c>
      <c r="K112">
        <f t="shared" si="26"/>
        <v>36</v>
      </c>
      <c r="L112">
        <f t="shared" si="31"/>
        <v>0.65475699310746727</v>
      </c>
      <c r="M112">
        <f t="shared" si="27"/>
        <v>1.0572566274015631</v>
      </c>
      <c r="N112">
        <f t="shared" si="28"/>
        <v>1.0642857142857143</v>
      </c>
      <c r="O112">
        <f t="shared" si="29"/>
        <v>0.95075717522854564</v>
      </c>
    </row>
    <row r="113" spans="2:15" x14ac:dyDescent="0.3">
      <c r="B113">
        <v>6</v>
      </c>
      <c r="C113">
        <v>40</v>
      </c>
      <c r="D113">
        <v>0.84020700000000004</v>
      </c>
      <c r="E113">
        <v>1.6169744520426714</v>
      </c>
      <c r="F113">
        <v>1.3372271078549152</v>
      </c>
      <c r="G113">
        <v>2.9301900428693424</v>
      </c>
      <c r="H113">
        <v>0.62832034668202363</v>
      </c>
      <c r="I113">
        <f t="shared" si="25"/>
        <v>38.230077919907856</v>
      </c>
      <c r="J113">
        <f t="shared" si="30"/>
        <v>37.25</v>
      </c>
      <c r="K113">
        <f t="shared" si="26"/>
        <v>36</v>
      </c>
      <c r="L113">
        <f t="shared" si="31"/>
        <v>1.0586381270518077</v>
      </c>
      <c r="M113">
        <f t="shared" si="27"/>
        <v>0.95575194799769636</v>
      </c>
      <c r="N113">
        <f t="shared" si="28"/>
        <v>0.93125000000000002</v>
      </c>
      <c r="O113">
        <f t="shared" si="29"/>
        <v>1.2599729912412152</v>
      </c>
    </row>
    <row r="114" spans="2:15" x14ac:dyDescent="0.3">
      <c r="B114">
        <v>6</v>
      </c>
      <c r="C114">
        <v>36</v>
      </c>
      <c r="D114">
        <v>0.88948300000000002</v>
      </c>
      <c r="E114">
        <v>1.0895871610685195</v>
      </c>
      <c r="F114">
        <v>0.9010813289665095</v>
      </c>
      <c r="G114">
        <v>1.246221923647638</v>
      </c>
      <c r="H114">
        <v>0.98712843270228212</v>
      </c>
      <c r="I114">
        <f t="shared" si="25"/>
        <v>36.077229403786305</v>
      </c>
      <c r="J114">
        <f t="shared" si="30"/>
        <v>37.25</v>
      </c>
      <c r="K114">
        <f t="shared" si="26"/>
        <v>36</v>
      </c>
      <c r="L114">
        <f t="shared" si="31"/>
        <v>0.71335605209848663</v>
      </c>
      <c r="M114">
        <f t="shared" si="27"/>
        <v>1.0021452612162862</v>
      </c>
      <c r="N114">
        <f t="shared" si="28"/>
        <v>1.0347222222222223</v>
      </c>
      <c r="O114">
        <f t="shared" si="29"/>
        <v>0.80198952885944597</v>
      </c>
    </row>
    <row r="115" spans="2:15" x14ac:dyDescent="0.3">
      <c r="B115">
        <v>6</v>
      </c>
      <c r="C115">
        <v>37</v>
      </c>
      <c r="D115">
        <v>0.87367399999999995</v>
      </c>
      <c r="E115">
        <v>1.4021751117009709</v>
      </c>
      <c r="F115">
        <v>1.159589483283036</v>
      </c>
      <c r="G115">
        <v>1.3094460219730377</v>
      </c>
      <c r="H115">
        <v>0.75343387689792551</v>
      </c>
      <c r="I115">
        <f t="shared" si="25"/>
        <v>37.479396738612444</v>
      </c>
      <c r="J115">
        <f t="shared" si="30"/>
        <v>37.25</v>
      </c>
      <c r="K115">
        <f t="shared" si="26"/>
        <v>36</v>
      </c>
      <c r="L115">
        <f t="shared" si="31"/>
        <v>0.91800834093240347</v>
      </c>
      <c r="M115">
        <f t="shared" si="27"/>
        <v>1.0129566686111471</v>
      </c>
      <c r="N115">
        <f t="shared" si="28"/>
        <v>1.0067567567567568</v>
      </c>
      <c r="O115">
        <f t="shared" si="29"/>
        <v>1.0507447182042771</v>
      </c>
    </row>
    <row r="116" spans="2:15" x14ac:dyDescent="0.3">
      <c r="B116">
        <v>6</v>
      </c>
      <c r="C116">
        <v>39</v>
      </c>
      <c r="D116">
        <v>0.78541499999999997</v>
      </c>
      <c r="E116">
        <v>2.0406898442335537</v>
      </c>
      <c r="F116">
        <v>1.6876369165796308</v>
      </c>
      <c r="G116">
        <v>2.0165148651758207</v>
      </c>
      <c r="H116">
        <v>0.46539335107211155</v>
      </c>
      <c r="I116">
        <f t="shared" si="25"/>
        <v>39.207639893567332</v>
      </c>
      <c r="J116">
        <f t="shared" si="30"/>
        <v>37.25</v>
      </c>
      <c r="K116">
        <f t="shared" si="26"/>
        <v>36</v>
      </c>
      <c r="L116">
        <f t="shared" si="31"/>
        <v>1.3360458922922076</v>
      </c>
      <c r="M116">
        <f t="shared" si="27"/>
        <v>1.0053240998350599</v>
      </c>
      <c r="N116">
        <f t="shared" si="28"/>
        <v>0.95512820512820518</v>
      </c>
      <c r="O116">
        <f t="shared" si="29"/>
        <v>1.7010699977619572</v>
      </c>
    </row>
    <row r="117" spans="2:15" x14ac:dyDescent="0.3">
      <c r="B117">
        <v>6</v>
      </c>
      <c r="C117">
        <v>39</v>
      </c>
      <c r="D117">
        <v>1.03559</v>
      </c>
      <c r="E117">
        <v>1.3168041120998475</v>
      </c>
      <c r="F117">
        <v>1.0889882349163238</v>
      </c>
      <c r="G117">
        <v>1.3435270400796349</v>
      </c>
      <c r="H117">
        <v>0.95096527840778111</v>
      </c>
      <c r="I117">
        <f t="shared" si="25"/>
        <v>36.294208329553314</v>
      </c>
      <c r="J117">
        <f t="shared" si="30"/>
        <v>37.25</v>
      </c>
      <c r="K117">
        <f t="shared" si="26"/>
        <v>36</v>
      </c>
      <c r="L117">
        <f t="shared" si="31"/>
        <v>0.86211568597542299</v>
      </c>
      <c r="M117">
        <f t="shared" si="27"/>
        <v>0.93062072639880289</v>
      </c>
      <c r="N117">
        <f t="shared" si="28"/>
        <v>0.95512820512820518</v>
      </c>
      <c r="O117">
        <f t="shared" si="29"/>
        <v>0.83248745736770635</v>
      </c>
    </row>
    <row r="118" spans="2:15" x14ac:dyDescent="0.3">
      <c r="B118">
        <v>6</v>
      </c>
      <c r="C118">
        <v>35</v>
      </c>
      <c r="D118">
        <v>0.87639599999999995</v>
      </c>
      <c r="E118">
        <v>1.2247351051442525</v>
      </c>
      <c r="F118">
        <v>1.0128477790552097</v>
      </c>
      <c r="G118">
        <v>1.1509998786901146</v>
      </c>
      <c r="H118">
        <v>0.86527908548854915</v>
      </c>
      <c r="I118">
        <f t="shared" si="25"/>
        <v>36.808325487068707</v>
      </c>
      <c r="J118">
        <f t="shared" si="30"/>
        <v>37.25</v>
      </c>
      <c r="K118">
        <f t="shared" si="26"/>
        <v>36</v>
      </c>
      <c r="L118">
        <f t="shared" si="31"/>
        <v>0.80183782508537438</v>
      </c>
      <c r="M118">
        <f t="shared" si="27"/>
        <v>1.0516664424876774</v>
      </c>
      <c r="N118">
        <f t="shared" si="28"/>
        <v>1.0642857142857143</v>
      </c>
      <c r="O118">
        <f t="shared" si="29"/>
        <v>0.91492638611469523</v>
      </c>
    </row>
    <row r="119" spans="2:15" x14ac:dyDescent="0.3">
      <c r="B119">
        <v>6</v>
      </c>
      <c r="C119">
        <v>36</v>
      </c>
      <c r="D119">
        <v>0.81403300000000001</v>
      </c>
      <c r="E119">
        <v>1.1481800667963393</v>
      </c>
      <c r="F119">
        <v>0.94953727195821791</v>
      </c>
      <c r="G119">
        <v>1.4402513413527314</v>
      </c>
      <c r="H119">
        <v>0.85729441491141334</v>
      </c>
      <c r="I119">
        <f t="shared" si="25"/>
        <v>36.856233510531517</v>
      </c>
      <c r="J119">
        <f t="shared" si="30"/>
        <v>37.25</v>
      </c>
      <c r="K119">
        <f t="shared" si="26"/>
        <v>36</v>
      </c>
      <c r="L119">
        <f t="shared" si="31"/>
        <v>0.75171700696692245</v>
      </c>
      <c r="M119">
        <f t="shared" si="27"/>
        <v>1.023784264181431</v>
      </c>
      <c r="N119">
        <f t="shared" si="28"/>
        <v>1.0347222222222223</v>
      </c>
      <c r="O119">
        <f t="shared" si="29"/>
        <v>0.92344782946996307</v>
      </c>
    </row>
    <row r="120" spans="2:15" x14ac:dyDescent="0.3">
      <c r="B120">
        <v>6</v>
      </c>
      <c r="C120">
        <v>38</v>
      </c>
      <c r="D120">
        <v>0.89515900000000004</v>
      </c>
      <c r="E120">
        <v>1.2654590903243905</v>
      </c>
      <c r="F120">
        <v>1.0465262437050178</v>
      </c>
      <c r="G120">
        <v>1.3396374923178205</v>
      </c>
      <c r="H120">
        <v>0.85536220938986474</v>
      </c>
      <c r="I120">
        <f t="shared" si="25"/>
        <v>36.867826743660814</v>
      </c>
      <c r="J120">
        <f t="shared" si="30"/>
        <v>37.25</v>
      </c>
      <c r="K120">
        <f t="shared" si="26"/>
        <v>36</v>
      </c>
      <c r="L120">
        <f t="shared" si="31"/>
        <v>0.828499942933139</v>
      </c>
      <c r="M120">
        <f t="shared" si="27"/>
        <v>0.97020596693844252</v>
      </c>
      <c r="N120">
        <f t="shared" si="28"/>
        <v>0.98026315789473684</v>
      </c>
      <c r="O120">
        <f t="shared" si="29"/>
        <v>0.92553383581368109</v>
      </c>
    </row>
    <row r="121" spans="2:15" x14ac:dyDescent="0.3">
      <c r="B121">
        <v>6</v>
      </c>
      <c r="C121">
        <v>38</v>
      </c>
      <c r="D121">
        <v>1.047458</v>
      </c>
      <c r="E121">
        <v>1.4968305360356182</v>
      </c>
      <c r="F121">
        <v>1.2378688890991894</v>
      </c>
      <c r="G121">
        <v>1.1757164418439237</v>
      </c>
      <c r="H121">
        <v>0.84617846786847239</v>
      </c>
      <c r="I121">
        <f t="shared" si="25"/>
        <v>36.922929192789162</v>
      </c>
      <c r="J121">
        <f t="shared" si="30"/>
        <v>37.25</v>
      </c>
      <c r="K121">
        <f t="shared" si="26"/>
        <v>36</v>
      </c>
      <c r="L121">
        <f t="shared" si="31"/>
        <v>0.97997953720352482</v>
      </c>
      <c r="M121">
        <f t="shared" si="27"/>
        <v>0.97165603138918843</v>
      </c>
      <c r="N121">
        <f t="shared" si="28"/>
        <v>0.98026315789473684</v>
      </c>
      <c r="O121">
        <f t="shared" si="29"/>
        <v>0.93557883676818054</v>
      </c>
    </row>
    <row r="122" spans="2:15" x14ac:dyDescent="0.3">
      <c r="B122">
        <v>6</v>
      </c>
      <c r="C122">
        <v>37</v>
      </c>
      <c r="D122">
        <v>0.79251000000000005</v>
      </c>
      <c r="E122">
        <v>1.1070926847937317</v>
      </c>
      <c r="F122">
        <v>0.9155582805553113</v>
      </c>
      <c r="G122">
        <v>1.2899695543858771</v>
      </c>
      <c r="H122">
        <v>0.8656030062000214</v>
      </c>
      <c r="I122">
        <f t="shared" si="25"/>
        <v>36.806381962799868</v>
      </c>
      <c r="J122">
        <f t="shared" si="30"/>
        <v>37.25</v>
      </c>
      <c r="K122">
        <f t="shared" si="26"/>
        <v>36</v>
      </c>
      <c r="L122">
        <f t="shared" si="31"/>
        <v>0.72481697210628804</v>
      </c>
      <c r="M122">
        <f t="shared" si="27"/>
        <v>0.99476708007567216</v>
      </c>
      <c r="N122">
        <f t="shared" si="28"/>
        <v>1.0067567567567568</v>
      </c>
      <c r="O122">
        <f t="shared" si="29"/>
        <v>0.91458400790688821</v>
      </c>
    </row>
    <row r="123" spans="2:15" x14ac:dyDescent="0.3">
      <c r="B123">
        <v>6</v>
      </c>
      <c r="C123">
        <v>37</v>
      </c>
      <c r="D123">
        <v>0.86566299999999996</v>
      </c>
      <c r="E123">
        <v>1.1799423339642603</v>
      </c>
      <c r="F123">
        <v>0.97580445546889027</v>
      </c>
      <c r="G123">
        <v>1.2935873766696138</v>
      </c>
      <c r="H123">
        <v>0.8871275337475627</v>
      </c>
      <c r="I123">
        <f t="shared" si="25"/>
        <v>36.677234797514622</v>
      </c>
      <c r="J123">
        <f t="shared" si="30"/>
        <v>37.25</v>
      </c>
      <c r="K123">
        <f t="shared" si="26"/>
        <v>36</v>
      </c>
      <c r="L123">
        <f t="shared" si="31"/>
        <v>0.77251186057953813</v>
      </c>
      <c r="M123">
        <f t="shared" si="27"/>
        <v>0.99127661614904383</v>
      </c>
      <c r="N123">
        <f t="shared" si="28"/>
        <v>1.0067567567567568</v>
      </c>
      <c r="O123">
        <f t="shared" si="29"/>
        <v>0.89239329921636734</v>
      </c>
    </row>
    <row r="124" spans="2:15" x14ac:dyDescent="0.3">
      <c r="B124">
        <v>6</v>
      </c>
      <c r="C124">
        <v>36</v>
      </c>
      <c r="D124">
        <v>0.73414100000000004</v>
      </c>
      <c r="E124">
        <v>1.0250327357372071</v>
      </c>
      <c r="F124">
        <v>0.84769524894775805</v>
      </c>
      <c r="G124">
        <v>1.1666592604792669</v>
      </c>
      <c r="H124">
        <v>0.8660435467950155</v>
      </c>
      <c r="I124">
        <f t="shared" si="25"/>
        <v>36.803738719229905</v>
      </c>
      <c r="J124">
        <f t="shared" si="30"/>
        <v>37.25</v>
      </c>
      <c r="K124">
        <f t="shared" si="26"/>
        <v>36</v>
      </c>
      <c r="L124">
        <f t="shared" si="31"/>
        <v>0.67109207208364174</v>
      </c>
      <c r="M124">
        <f t="shared" si="27"/>
        <v>1.0223260755341641</v>
      </c>
      <c r="N124">
        <f t="shared" si="28"/>
        <v>1.0347222222222223</v>
      </c>
      <c r="O124">
        <f t="shared" si="29"/>
        <v>0.91411877566249766</v>
      </c>
    </row>
    <row r="125" spans="2:15" x14ac:dyDescent="0.3">
      <c r="B125">
        <v>6</v>
      </c>
      <c r="C125">
        <v>40</v>
      </c>
      <c r="D125">
        <v>1.093005</v>
      </c>
      <c r="E125">
        <v>1.3681557187976428</v>
      </c>
      <c r="F125">
        <v>1.1314556718145685</v>
      </c>
      <c r="G125">
        <v>1.3656226193642571</v>
      </c>
      <c r="H125">
        <v>0.96601663434776608</v>
      </c>
      <c r="I125">
        <f t="shared" si="25"/>
        <v>36.203900193913405</v>
      </c>
      <c r="J125">
        <f t="shared" si="30"/>
        <v>37.25</v>
      </c>
      <c r="K125">
        <f t="shared" si="26"/>
        <v>36</v>
      </c>
      <c r="L125">
        <f t="shared" si="31"/>
        <v>0.89573574018653335</v>
      </c>
      <c r="M125">
        <f t="shared" si="27"/>
        <v>0.90509750484783513</v>
      </c>
      <c r="N125">
        <f t="shared" si="28"/>
        <v>0.93125000000000002</v>
      </c>
      <c r="O125">
        <f t="shared" si="29"/>
        <v>0.81951659890534201</v>
      </c>
    </row>
    <row r="126" spans="2:15" x14ac:dyDescent="0.3">
      <c r="B126">
        <v>6</v>
      </c>
      <c r="C126">
        <v>37</v>
      </c>
      <c r="D126">
        <v>0.73097100000000004</v>
      </c>
      <c r="E126">
        <v>0.91056454549491039</v>
      </c>
      <c r="F126">
        <v>0.75303081761693258</v>
      </c>
      <c r="G126">
        <v>1.4644597584780394</v>
      </c>
      <c r="H126">
        <v>0.97070529239859826</v>
      </c>
      <c r="I126">
        <f t="shared" si="25"/>
        <v>36.17576824560841</v>
      </c>
      <c r="J126">
        <f t="shared" si="30"/>
        <v>37.25</v>
      </c>
      <c r="K126">
        <f t="shared" si="26"/>
        <v>36</v>
      </c>
      <c r="L126">
        <f t="shared" si="31"/>
        <v>0.59614939728007155</v>
      </c>
      <c r="M126">
        <f t="shared" si="27"/>
        <v>0.97772346609752459</v>
      </c>
      <c r="N126">
        <f t="shared" si="28"/>
        <v>1.0067567567567568</v>
      </c>
      <c r="O126">
        <f t="shared" si="29"/>
        <v>0.81555820583863314</v>
      </c>
    </row>
    <row r="127" spans="2:15" x14ac:dyDescent="0.3">
      <c r="B127">
        <v>6</v>
      </c>
      <c r="C127">
        <v>35</v>
      </c>
      <c r="D127">
        <v>0.76228099999999999</v>
      </c>
      <c r="E127">
        <v>0.98161944221470865</v>
      </c>
      <c r="F127">
        <v>0.81179274420118641</v>
      </c>
      <c r="G127">
        <v>1.5602806957640216</v>
      </c>
      <c r="H127">
        <v>0.9390093782497323</v>
      </c>
      <c r="I127">
        <f t="shared" si="25"/>
        <v>36.365943730501606</v>
      </c>
      <c r="J127">
        <f t="shared" si="30"/>
        <v>37.25</v>
      </c>
      <c r="K127">
        <f t="shared" si="26"/>
        <v>36</v>
      </c>
      <c r="L127">
        <f t="shared" si="31"/>
        <v>0.64266925582593926</v>
      </c>
      <c r="M127">
        <f t="shared" si="27"/>
        <v>1.0390269637286174</v>
      </c>
      <c r="N127">
        <f t="shared" si="28"/>
        <v>1.0642857142857143</v>
      </c>
      <c r="O127">
        <f t="shared" si="29"/>
        <v>0.84308707133713057</v>
      </c>
    </row>
    <row r="128" spans="2:15" x14ac:dyDescent="0.3">
      <c r="B128">
        <v>6</v>
      </c>
      <c r="C128">
        <v>39</v>
      </c>
      <c r="D128">
        <v>0.89582799999999996</v>
      </c>
      <c r="E128">
        <v>1.4271817564098441</v>
      </c>
      <c r="F128">
        <v>1.1802698119913588</v>
      </c>
      <c r="G128">
        <v>1.2888229672357181</v>
      </c>
      <c r="H128">
        <v>0.7590027220034995</v>
      </c>
      <c r="I128">
        <f t="shared" si="25"/>
        <v>37.445983667979</v>
      </c>
      <c r="J128">
        <f t="shared" si="30"/>
        <v>37.25</v>
      </c>
      <c r="K128">
        <f t="shared" si="26"/>
        <v>36</v>
      </c>
      <c r="L128">
        <f t="shared" si="31"/>
        <v>0.93438026782649242</v>
      </c>
      <c r="M128">
        <f t="shared" si="27"/>
        <v>0.96015342738407694</v>
      </c>
      <c r="N128">
        <f t="shared" si="28"/>
        <v>0.95512820512820518</v>
      </c>
      <c r="O128">
        <f t="shared" si="29"/>
        <v>1.0430353458772135</v>
      </c>
    </row>
    <row r="129" spans="2:15" x14ac:dyDescent="0.3">
      <c r="B129">
        <v>6</v>
      </c>
      <c r="C129">
        <v>38</v>
      </c>
      <c r="D129">
        <v>0.70062899999999995</v>
      </c>
      <c r="E129">
        <v>0.96638584336195354</v>
      </c>
      <c r="F129">
        <v>0.79919465935800427</v>
      </c>
      <c r="G129">
        <v>1.3558248798023682</v>
      </c>
      <c r="H129">
        <v>0.87666877123880882</v>
      </c>
      <c r="I129">
        <f t="shared" si="25"/>
        <v>36.73998737256715</v>
      </c>
      <c r="J129">
        <f t="shared" si="30"/>
        <v>37.25</v>
      </c>
      <c r="K129">
        <f t="shared" si="26"/>
        <v>36</v>
      </c>
      <c r="L129">
        <f t="shared" si="31"/>
        <v>0.63269577199175331</v>
      </c>
      <c r="M129">
        <f t="shared" si="27"/>
        <v>0.96684177296229346</v>
      </c>
      <c r="N129">
        <f t="shared" si="28"/>
        <v>0.98026315789473684</v>
      </c>
      <c r="O129">
        <f t="shared" si="29"/>
        <v>0.90303965721052559</v>
      </c>
    </row>
    <row r="130" spans="2:15" x14ac:dyDescent="0.3">
      <c r="B130">
        <v>6</v>
      </c>
      <c r="C130">
        <v>39</v>
      </c>
      <c r="D130">
        <v>0.93864599999999998</v>
      </c>
      <c r="E130">
        <v>1.1849459171734864</v>
      </c>
      <c r="F130">
        <v>0.97994238547473078</v>
      </c>
      <c r="G130">
        <v>1.1175469090818957</v>
      </c>
      <c r="H130">
        <v>0.95785835362685645</v>
      </c>
      <c r="I130">
        <f t="shared" si="25"/>
        <v>36.252849878238862</v>
      </c>
      <c r="J130">
        <f t="shared" si="30"/>
        <v>37.25</v>
      </c>
      <c r="K130">
        <f t="shared" si="26"/>
        <v>36</v>
      </c>
      <c r="L130">
        <f t="shared" si="31"/>
        <v>0.77578772183416178</v>
      </c>
      <c r="M130">
        <f t="shared" si="27"/>
        <v>0.92956025328817593</v>
      </c>
      <c r="N130">
        <f t="shared" si="28"/>
        <v>0.95512820512820518</v>
      </c>
      <c r="O130">
        <f t="shared" si="29"/>
        <v>0.82649659385344609</v>
      </c>
    </row>
    <row r="131" spans="2:15" x14ac:dyDescent="0.3">
      <c r="B131">
        <v>6</v>
      </c>
      <c r="C131">
        <v>38</v>
      </c>
      <c r="D131">
        <v>1.065642</v>
      </c>
      <c r="E131">
        <v>1.3245698737409506</v>
      </c>
      <c r="F131">
        <v>1.0954104680978713</v>
      </c>
      <c r="G131">
        <v>1.193375296562849</v>
      </c>
      <c r="H131">
        <v>0.97282437135226307</v>
      </c>
      <c r="I131">
        <f t="shared" si="25"/>
        <v>36.163053771886425</v>
      </c>
      <c r="J131">
        <f t="shared" ref="J131:J162" si="32">6*B131+(6-B131)*G131+AE$5</f>
        <v>37.25</v>
      </c>
      <c r="K131">
        <f t="shared" si="26"/>
        <v>36</v>
      </c>
      <c r="L131">
        <f t="shared" ref="L131:L162" si="33">F131*(1-AE$5/B131)</f>
        <v>0.86719995391081472</v>
      </c>
      <c r="M131">
        <f t="shared" si="27"/>
        <v>0.95165930978648483</v>
      </c>
      <c r="N131">
        <f t="shared" si="28"/>
        <v>0.98026315789473684</v>
      </c>
      <c r="O131">
        <f t="shared" si="29"/>
        <v>0.81378169583294835</v>
      </c>
    </row>
    <row r="132" spans="2:15" x14ac:dyDescent="0.3">
      <c r="B132">
        <v>6</v>
      </c>
      <c r="C132">
        <v>38</v>
      </c>
      <c r="D132">
        <v>0.85219</v>
      </c>
      <c r="E132">
        <v>1.3325413418672498</v>
      </c>
      <c r="F132">
        <v>1.1020028191733151</v>
      </c>
      <c r="G132">
        <v>1.2465780266831972</v>
      </c>
      <c r="H132">
        <v>0.77331018140160823</v>
      </c>
      <c r="I132">
        <f t="shared" ref="I132:I195" si="34">6*B132+(6-B132)*G132+(1-H132)*B132</f>
        <v>37.360138911590347</v>
      </c>
      <c r="J132">
        <f t="shared" si="32"/>
        <v>37.25</v>
      </c>
      <c r="K132">
        <f t="shared" ref="K132:K195" si="35">B132^2</f>
        <v>36</v>
      </c>
      <c r="L132">
        <f t="shared" si="33"/>
        <v>0.87241889851220777</v>
      </c>
      <c r="M132">
        <f t="shared" ref="M132:M195" si="36">I132/C132</f>
        <v>0.98316155030500918</v>
      </c>
      <c r="N132">
        <f t="shared" ref="N132:N195" si="37">J132/C132</f>
        <v>0.98026315789473684</v>
      </c>
      <c r="O132">
        <f t="shared" ref="O132:O195" si="38">L132/D132</f>
        <v>1.023737545045363</v>
      </c>
    </row>
    <row r="133" spans="2:15" x14ac:dyDescent="0.3">
      <c r="B133">
        <v>6</v>
      </c>
      <c r="C133">
        <v>38</v>
      </c>
      <c r="D133">
        <v>0.60185500000000003</v>
      </c>
      <c r="E133">
        <v>0.82824786215727442</v>
      </c>
      <c r="F133">
        <v>0.6849554684679463</v>
      </c>
      <c r="G133">
        <v>1.3801533197349107</v>
      </c>
      <c r="H133">
        <v>0.87867756037656175</v>
      </c>
      <c r="I133">
        <f t="shared" si="34"/>
        <v>36.727934637740631</v>
      </c>
      <c r="J133">
        <f t="shared" si="32"/>
        <v>37.25</v>
      </c>
      <c r="K133">
        <f t="shared" si="35"/>
        <v>36</v>
      </c>
      <c r="L133">
        <f t="shared" si="33"/>
        <v>0.54225641253712409</v>
      </c>
      <c r="M133">
        <f t="shared" si="36"/>
        <v>0.96652459573001659</v>
      </c>
      <c r="N133">
        <f t="shared" si="37"/>
        <v>0.98026315789473684</v>
      </c>
      <c r="O133">
        <f t="shared" si="38"/>
        <v>0.90097517265308769</v>
      </c>
    </row>
    <row r="134" spans="2:15" x14ac:dyDescent="0.3">
      <c r="B134">
        <v>6</v>
      </c>
      <c r="C134">
        <v>35</v>
      </c>
      <c r="D134">
        <v>0.72531100000000004</v>
      </c>
      <c r="E134">
        <v>1.2850959153945074</v>
      </c>
      <c r="F134">
        <v>1.0627657673182658</v>
      </c>
      <c r="G134">
        <v>1.4255589597844658</v>
      </c>
      <c r="H134">
        <v>0.68247493690939676</v>
      </c>
      <c r="I134">
        <f t="shared" si="34"/>
        <v>37.905150378543617</v>
      </c>
      <c r="J134">
        <f t="shared" si="32"/>
        <v>37.25</v>
      </c>
      <c r="K134">
        <f t="shared" si="35"/>
        <v>36</v>
      </c>
      <c r="L134">
        <f t="shared" si="33"/>
        <v>0.84135623246029367</v>
      </c>
      <c r="M134">
        <f t="shared" si="36"/>
        <v>1.0830042965298177</v>
      </c>
      <c r="N134">
        <f t="shared" si="37"/>
        <v>1.0642857142857143</v>
      </c>
      <c r="O134">
        <f t="shared" si="38"/>
        <v>1.159993757795337</v>
      </c>
    </row>
    <row r="135" spans="2:15" x14ac:dyDescent="0.3">
      <c r="B135">
        <v>6</v>
      </c>
      <c r="C135">
        <v>35</v>
      </c>
      <c r="D135">
        <v>0.62411799999999995</v>
      </c>
      <c r="E135">
        <v>0.94659134006637591</v>
      </c>
      <c r="F135">
        <v>0.78282473690194332</v>
      </c>
      <c r="G135">
        <v>1.5362014342160257</v>
      </c>
      <c r="H135">
        <v>0.79726402421820375</v>
      </c>
      <c r="I135">
        <f t="shared" si="34"/>
        <v>37.21641585469078</v>
      </c>
      <c r="J135">
        <f t="shared" si="32"/>
        <v>37.25</v>
      </c>
      <c r="K135">
        <f t="shared" si="35"/>
        <v>36</v>
      </c>
      <c r="L135">
        <f t="shared" si="33"/>
        <v>0.61973625004737176</v>
      </c>
      <c r="M135">
        <f t="shared" si="36"/>
        <v>1.0633261672768795</v>
      </c>
      <c r="N135">
        <f t="shared" si="37"/>
        <v>1.0642857142857143</v>
      </c>
      <c r="O135">
        <f t="shared" si="38"/>
        <v>0.99297929245330496</v>
      </c>
    </row>
    <row r="136" spans="2:15" x14ac:dyDescent="0.3">
      <c r="B136">
        <v>6</v>
      </c>
      <c r="C136">
        <v>37</v>
      </c>
      <c r="D136">
        <v>1.0181089999999999</v>
      </c>
      <c r="E136">
        <v>1.721286672516491</v>
      </c>
      <c r="F136">
        <v>1.4234926197941533</v>
      </c>
      <c r="G136">
        <v>2.5842100736748557</v>
      </c>
      <c r="H136">
        <v>0.71521902245424029</v>
      </c>
      <c r="I136">
        <f t="shared" si="34"/>
        <v>37.70868586527456</v>
      </c>
      <c r="J136">
        <f t="shared" si="32"/>
        <v>37.25</v>
      </c>
      <c r="K136">
        <f t="shared" si="35"/>
        <v>36</v>
      </c>
      <c r="L136">
        <f t="shared" si="33"/>
        <v>1.126931657337038</v>
      </c>
      <c r="M136">
        <f t="shared" si="36"/>
        <v>1.0191536720344476</v>
      </c>
      <c r="N136">
        <f t="shared" si="37"/>
        <v>1.0067567567567568</v>
      </c>
      <c r="O136">
        <f t="shared" si="38"/>
        <v>1.106887039930929</v>
      </c>
    </row>
    <row r="137" spans="2:15" x14ac:dyDescent="0.3">
      <c r="B137">
        <v>6</v>
      </c>
      <c r="C137">
        <v>40</v>
      </c>
      <c r="D137">
        <v>1.017288</v>
      </c>
      <c r="E137">
        <v>2.6296357998994018</v>
      </c>
      <c r="F137">
        <v>2.1746913013802067</v>
      </c>
      <c r="G137">
        <v>1.3548890504953455</v>
      </c>
      <c r="H137">
        <v>0.4677850136037055</v>
      </c>
      <c r="I137">
        <f t="shared" si="34"/>
        <v>39.193289918377765</v>
      </c>
      <c r="J137">
        <f t="shared" si="32"/>
        <v>37.25</v>
      </c>
      <c r="K137">
        <f t="shared" si="35"/>
        <v>36</v>
      </c>
      <c r="L137">
        <f t="shared" si="33"/>
        <v>1.7216306135926636</v>
      </c>
      <c r="M137">
        <f t="shared" si="36"/>
        <v>0.97983224795944412</v>
      </c>
      <c r="N137">
        <f t="shared" si="37"/>
        <v>0.93125000000000002</v>
      </c>
      <c r="O137">
        <f t="shared" si="38"/>
        <v>1.6923728713920381</v>
      </c>
    </row>
    <row r="138" spans="2:15" x14ac:dyDescent="0.3">
      <c r="B138">
        <v>6</v>
      </c>
      <c r="C138">
        <v>38</v>
      </c>
      <c r="D138">
        <v>0.95146399999999998</v>
      </c>
      <c r="E138">
        <v>1.277823886891901</v>
      </c>
      <c r="F138">
        <v>1.0567518481555389</v>
      </c>
      <c r="G138">
        <v>1.439217772407142</v>
      </c>
      <c r="H138">
        <v>0.90036653511483422</v>
      </c>
      <c r="I138">
        <f t="shared" si="34"/>
        <v>36.597800789310995</v>
      </c>
      <c r="J138">
        <f t="shared" si="32"/>
        <v>37.25</v>
      </c>
      <c r="K138">
        <f t="shared" si="35"/>
        <v>36</v>
      </c>
      <c r="L138">
        <f t="shared" si="33"/>
        <v>0.8365952131231349</v>
      </c>
      <c r="M138">
        <f t="shared" si="36"/>
        <v>0.96310002077134194</v>
      </c>
      <c r="N138">
        <f t="shared" si="37"/>
        <v>0.98026315789473684</v>
      </c>
      <c r="O138">
        <f t="shared" si="38"/>
        <v>0.87927153641455158</v>
      </c>
    </row>
    <row r="139" spans="2:15" x14ac:dyDescent="0.3">
      <c r="B139">
        <v>7</v>
      </c>
      <c r="C139">
        <v>43</v>
      </c>
      <c r="D139">
        <v>0.93878700000000004</v>
      </c>
      <c r="E139">
        <v>1.4467470143065597</v>
      </c>
      <c r="F139">
        <v>1.2601548662925897</v>
      </c>
      <c r="G139">
        <v>1.3002798773620954</v>
      </c>
      <c r="H139">
        <v>0.74497748261841601</v>
      </c>
      <c r="I139">
        <f t="shared" si="34"/>
        <v>42.484877744308996</v>
      </c>
      <c r="J139">
        <f t="shared" si="32"/>
        <v>41.949720122637906</v>
      </c>
      <c r="K139">
        <f t="shared" si="35"/>
        <v>49</v>
      </c>
      <c r="L139">
        <f t="shared" si="33"/>
        <v>1.0351272115974843</v>
      </c>
      <c r="M139">
        <f t="shared" si="36"/>
        <v>0.98802041265834872</v>
      </c>
      <c r="N139">
        <f t="shared" si="37"/>
        <v>0.97557488657297453</v>
      </c>
      <c r="O139">
        <f t="shared" si="38"/>
        <v>1.1026220128713802</v>
      </c>
    </row>
    <row r="140" spans="2:15" x14ac:dyDescent="0.3">
      <c r="B140">
        <v>7</v>
      </c>
      <c r="C140">
        <v>41</v>
      </c>
      <c r="D140">
        <v>0.92880799999999997</v>
      </c>
      <c r="E140">
        <v>1.3592685975325913</v>
      </c>
      <c r="F140">
        <v>1.1839588544790627</v>
      </c>
      <c r="G140">
        <v>1.5465060418634065</v>
      </c>
      <c r="H140">
        <v>0.78449347837233063</v>
      </c>
      <c r="I140">
        <f t="shared" si="34"/>
        <v>41.962039609530279</v>
      </c>
      <c r="J140">
        <f t="shared" si="32"/>
        <v>41.70349395813659</v>
      </c>
      <c r="K140">
        <f t="shared" si="35"/>
        <v>49</v>
      </c>
      <c r="L140">
        <f t="shared" si="33"/>
        <v>0.97253763046494435</v>
      </c>
      <c r="M140">
        <f t="shared" si="36"/>
        <v>1.0234643807202508</v>
      </c>
      <c r="N140">
        <f t="shared" si="37"/>
        <v>1.0171583892228437</v>
      </c>
      <c r="O140">
        <f t="shared" si="38"/>
        <v>1.0470814532873796</v>
      </c>
    </row>
    <row r="141" spans="2:15" x14ac:dyDescent="0.3">
      <c r="B141">
        <v>7</v>
      </c>
      <c r="C141">
        <v>42</v>
      </c>
      <c r="D141">
        <v>0.93551099999999998</v>
      </c>
      <c r="E141">
        <v>1.357610676687383</v>
      </c>
      <c r="F141">
        <v>1.1825147616277507</v>
      </c>
      <c r="G141">
        <v>1.4544068624024684</v>
      </c>
      <c r="H141">
        <v>0.79111993385372537</v>
      </c>
      <c r="I141">
        <f t="shared" si="34"/>
        <v>42.007753600621449</v>
      </c>
      <c r="J141">
        <f t="shared" si="32"/>
        <v>41.795593137597528</v>
      </c>
      <c r="K141">
        <f t="shared" si="35"/>
        <v>49</v>
      </c>
      <c r="L141">
        <f t="shared" si="33"/>
        <v>0.97135141133708092</v>
      </c>
      <c r="M141">
        <f t="shared" si="36"/>
        <v>1.000184609538606</v>
      </c>
      <c r="N141">
        <f t="shared" si="37"/>
        <v>0.99513316994279832</v>
      </c>
      <c r="O141">
        <f t="shared" si="38"/>
        <v>1.0383110528225548</v>
      </c>
    </row>
    <row r="142" spans="2:15" x14ac:dyDescent="0.3">
      <c r="B142">
        <v>7</v>
      </c>
      <c r="C142">
        <v>41</v>
      </c>
      <c r="D142">
        <v>1.016912</v>
      </c>
      <c r="E142">
        <v>1.2711166174783544</v>
      </c>
      <c r="F142">
        <v>1.1071761512557778</v>
      </c>
      <c r="G142">
        <v>1.4122749330315187</v>
      </c>
      <c r="H142">
        <v>0.91847354086032407</v>
      </c>
      <c r="I142">
        <f t="shared" si="34"/>
        <v>41.158410280946214</v>
      </c>
      <c r="J142">
        <f t="shared" si="32"/>
        <v>41.837725066968481</v>
      </c>
      <c r="K142">
        <f t="shared" si="35"/>
        <v>49</v>
      </c>
      <c r="L142">
        <f t="shared" si="33"/>
        <v>0.90946612424581752</v>
      </c>
      <c r="M142">
        <f t="shared" si="36"/>
        <v>1.0038636653889321</v>
      </c>
      <c r="N142">
        <f t="shared" si="37"/>
        <v>1.0204323187065483</v>
      </c>
      <c r="O142">
        <f t="shared" si="38"/>
        <v>0.89434102876730481</v>
      </c>
    </row>
    <row r="143" spans="2:15" x14ac:dyDescent="0.3">
      <c r="B143">
        <v>7</v>
      </c>
      <c r="C143">
        <v>44</v>
      </c>
      <c r="D143">
        <v>0.83264300000000002</v>
      </c>
      <c r="E143">
        <v>1.4162467948579736</v>
      </c>
      <c r="F143">
        <v>1.2335883694682985</v>
      </c>
      <c r="G143">
        <v>1.2663558066853389</v>
      </c>
      <c r="H143">
        <v>0.67497637024487023</v>
      </c>
      <c r="I143">
        <f t="shared" si="34"/>
        <v>43.008809601600568</v>
      </c>
      <c r="J143">
        <f t="shared" si="32"/>
        <v>41.98364419331466</v>
      </c>
      <c r="K143">
        <f t="shared" si="35"/>
        <v>49</v>
      </c>
      <c r="L143">
        <f t="shared" si="33"/>
        <v>1.0133047320632451</v>
      </c>
      <c r="M143">
        <f t="shared" si="36"/>
        <v>0.97747294549092201</v>
      </c>
      <c r="N143">
        <f t="shared" si="37"/>
        <v>0.95417373166624231</v>
      </c>
      <c r="O143">
        <f t="shared" si="38"/>
        <v>1.2169738195880409</v>
      </c>
    </row>
    <row r="144" spans="2:15" x14ac:dyDescent="0.3">
      <c r="B144">
        <v>7</v>
      </c>
      <c r="C144">
        <v>42</v>
      </c>
      <c r="D144">
        <v>1.042975</v>
      </c>
      <c r="E144">
        <v>1.2883298778783985</v>
      </c>
      <c r="F144">
        <v>1.1221693557644969</v>
      </c>
      <c r="G144">
        <v>1.0434566987475764</v>
      </c>
      <c r="H144">
        <v>0.92942744750809514</v>
      </c>
      <c r="I144">
        <f t="shared" si="34"/>
        <v>41.45055116869576</v>
      </c>
      <c r="J144">
        <f t="shared" si="32"/>
        <v>42.206543301252424</v>
      </c>
      <c r="K144">
        <f t="shared" si="35"/>
        <v>49</v>
      </c>
      <c r="L144">
        <f t="shared" si="33"/>
        <v>0.921781970806551</v>
      </c>
      <c r="M144">
        <f t="shared" si="36"/>
        <v>0.98691788496894672</v>
      </c>
      <c r="N144">
        <f t="shared" si="37"/>
        <v>1.0049176976488672</v>
      </c>
      <c r="O144">
        <f t="shared" si="38"/>
        <v>0.88380063837249312</v>
      </c>
    </row>
    <row r="145" spans="2:15" x14ac:dyDescent="0.3">
      <c r="B145">
        <v>7</v>
      </c>
      <c r="C145">
        <v>42</v>
      </c>
      <c r="D145">
        <v>0.71025000000000005</v>
      </c>
      <c r="E145">
        <v>0.95737502400620811</v>
      </c>
      <c r="F145">
        <v>0.83389893563849316</v>
      </c>
      <c r="G145">
        <v>1.2128806784436843</v>
      </c>
      <c r="H145">
        <v>0.85172191694450528</v>
      </c>
      <c r="I145">
        <f t="shared" si="34"/>
        <v>41.825065902944779</v>
      </c>
      <c r="J145">
        <f t="shared" si="32"/>
        <v>42.037119321556318</v>
      </c>
      <c r="K145">
        <f t="shared" si="35"/>
        <v>49</v>
      </c>
      <c r="L145">
        <f t="shared" si="33"/>
        <v>0.68498841141733369</v>
      </c>
      <c r="M145">
        <f t="shared" si="36"/>
        <v>0.99583490245106621</v>
      </c>
      <c r="N145">
        <f t="shared" si="37"/>
        <v>1.0008837933703885</v>
      </c>
      <c r="O145">
        <f t="shared" si="38"/>
        <v>0.96443282142532016</v>
      </c>
    </row>
    <row r="146" spans="2:15" x14ac:dyDescent="0.3">
      <c r="B146">
        <v>7</v>
      </c>
      <c r="C146">
        <v>42</v>
      </c>
      <c r="D146">
        <v>1.1390830000000001</v>
      </c>
      <c r="E146">
        <v>1.5017119989908805</v>
      </c>
      <c r="F146">
        <v>1.3080308198910449</v>
      </c>
      <c r="G146">
        <v>1.3555875630262857</v>
      </c>
      <c r="H146">
        <v>0.87083804347582749</v>
      </c>
      <c r="I146">
        <f t="shared" si="34"/>
        <v>41.548546132642926</v>
      </c>
      <c r="J146">
        <f t="shared" si="32"/>
        <v>41.894412436973717</v>
      </c>
      <c r="K146">
        <f t="shared" si="35"/>
        <v>49</v>
      </c>
      <c r="L146">
        <f t="shared" si="33"/>
        <v>1.0744538877676439</v>
      </c>
      <c r="M146">
        <f t="shared" si="36"/>
        <v>0.98925109839626013</v>
      </c>
      <c r="N146">
        <f t="shared" si="37"/>
        <v>0.99748601040413609</v>
      </c>
      <c r="O146">
        <f t="shared" si="38"/>
        <v>0.94326215716294937</v>
      </c>
    </row>
    <row r="147" spans="2:15" x14ac:dyDescent="0.3">
      <c r="B147">
        <v>7</v>
      </c>
      <c r="C147">
        <v>42</v>
      </c>
      <c r="D147">
        <v>1.0544230000000001</v>
      </c>
      <c r="E147">
        <v>1.4035147453485848</v>
      </c>
      <c r="F147">
        <v>1.2224984180196519</v>
      </c>
      <c r="G147">
        <v>1.0631053276468818</v>
      </c>
      <c r="H147">
        <v>0.86251481757177217</v>
      </c>
      <c r="I147">
        <f t="shared" si="34"/>
        <v>41.899290949350714</v>
      </c>
      <c r="J147">
        <f t="shared" si="32"/>
        <v>42.18689467235312</v>
      </c>
      <c r="K147">
        <f t="shared" si="35"/>
        <v>49</v>
      </c>
      <c r="L147">
        <f t="shared" si="33"/>
        <v>1.0041951290875712</v>
      </c>
      <c r="M147">
        <f t="shared" si="36"/>
        <v>0.99760216546073133</v>
      </c>
      <c r="N147">
        <f t="shared" si="37"/>
        <v>1.0044498731512648</v>
      </c>
      <c r="O147">
        <f t="shared" si="38"/>
        <v>0.95236459095407744</v>
      </c>
    </row>
    <row r="148" spans="2:15" x14ac:dyDescent="0.3">
      <c r="B148">
        <v>7</v>
      </c>
      <c r="C148">
        <v>41</v>
      </c>
      <c r="D148">
        <v>1.0000929999999999</v>
      </c>
      <c r="E148">
        <v>1.2762525531793776</v>
      </c>
      <c r="F148">
        <v>1.1116496869206933</v>
      </c>
      <c r="G148">
        <v>1.1877217064673913</v>
      </c>
      <c r="H148">
        <v>0.89964762439711632</v>
      </c>
      <c r="I148">
        <f t="shared" si="34"/>
        <v>41.51474492275279</v>
      </c>
      <c r="J148">
        <f t="shared" si="32"/>
        <v>42.062278293532607</v>
      </c>
      <c r="K148">
        <f t="shared" si="35"/>
        <v>49</v>
      </c>
      <c r="L148">
        <f t="shared" si="33"/>
        <v>0.91314081425628379</v>
      </c>
      <c r="M148">
        <f t="shared" si="36"/>
        <v>1.0125547542134827</v>
      </c>
      <c r="N148">
        <f t="shared" si="37"/>
        <v>1.0259092266715271</v>
      </c>
      <c r="O148">
        <f t="shared" si="38"/>
        <v>0.91305590005757853</v>
      </c>
    </row>
    <row r="149" spans="2:15" x14ac:dyDescent="0.3">
      <c r="B149">
        <v>7</v>
      </c>
      <c r="C149">
        <v>41</v>
      </c>
      <c r="D149">
        <v>0.88134299999999999</v>
      </c>
      <c r="E149">
        <v>1.0978747399054731</v>
      </c>
      <c r="F149">
        <v>0.95627789958475562</v>
      </c>
      <c r="G149">
        <v>1.4655470517391684</v>
      </c>
      <c r="H149">
        <v>0.92163899258019599</v>
      </c>
      <c r="I149">
        <f t="shared" si="34"/>
        <v>41.082980000199463</v>
      </c>
      <c r="J149">
        <f t="shared" si="32"/>
        <v>41.784452948260835</v>
      </c>
      <c r="K149">
        <f t="shared" si="35"/>
        <v>49</v>
      </c>
      <c r="L149">
        <f t="shared" si="33"/>
        <v>0.78551398894462066</v>
      </c>
      <c r="M149">
        <f t="shared" si="36"/>
        <v>1.0020239024438893</v>
      </c>
      <c r="N149">
        <f t="shared" si="37"/>
        <v>1.0191329987380691</v>
      </c>
      <c r="O149">
        <f t="shared" si="38"/>
        <v>0.89126933435066791</v>
      </c>
    </row>
    <row r="150" spans="2:15" x14ac:dyDescent="0.3">
      <c r="B150">
        <v>7</v>
      </c>
      <c r="C150">
        <v>42</v>
      </c>
      <c r="D150">
        <v>0.88655600000000001</v>
      </c>
      <c r="E150">
        <v>1.5931448316656582</v>
      </c>
      <c r="F150">
        <v>1.3876712324128313</v>
      </c>
      <c r="G150">
        <v>1.2939788150978249</v>
      </c>
      <c r="H150">
        <v>0.63888043456697541</v>
      </c>
      <c r="I150">
        <f t="shared" si="34"/>
        <v>43.23385814293335</v>
      </c>
      <c r="J150">
        <f t="shared" si="32"/>
        <v>41.956021184902177</v>
      </c>
      <c r="K150">
        <f t="shared" si="35"/>
        <v>49</v>
      </c>
      <c r="L150">
        <f t="shared" si="33"/>
        <v>1.1398727980533971</v>
      </c>
      <c r="M150">
        <f t="shared" si="36"/>
        <v>1.0293775748317464</v>
      </c>
      <c r="N150">
        <f t="shared" si="37"/>
        <v>0.99895288535481375</v>
      </c>
      <c r="O150">
        <f t="shared" si="38"/>
        <v>1.2857312996058874</v>
      </c>
    </row>
    <row r="151" spans="2:15" x14ac:dyDescent="0.3">
      <c r="B151">
        <v>7</v>
      </c>
      <c r="C151">
        <v>40</v>
      </c>
      <c r="D151">
        <v>0.78891900000000004</v>
      </c>
      <c r="E151">
        <v>1.5906119184769536</v>
      </c>
      <c r="F151">
        <v>1.3854649981168006</v>
      </c>
      <c r="G151">
        <v>1.2716125784983405</v>
      </c>
      <c r="H151">
        <v>0.5694254283380249</v>
      </c>
      <c r="I151">
        <f t="shared" si="34"/>
        <v>43.742409423135484</v>
      </c>
      <c r="J151">
        <f t="shared" si="32"/>
        <v>41.978387421501658</v>
      </c>
      <c r="K151">
        <f t="shared" si="35"/>
        <v>49</v>
      </c>
      <c r="L151">
        <f t="shared" si="33"/>
        <v>1.138060534167372</v>
      </c>
      <c r="M151">
        <f t="shared" si="36"/>
        <v>1.0935602355783871</v>
      </c>
      <c r="N151">
        <f t="shared" si="37"/>
        <v>1.0494596855375415</v>
      </c>
      <c r="O151">
        <f t="shared" si="38"/>
        <v>1.4425568837451905</v>
      </c>
    </row>
    <row r="152" spans="2:15" x14ac:dyDescent="0.3">
      <c r="B152">
        <v>7</v>
      </c>
      <c r="C152">
        <v>43</v>
      </c>
      <c r="D152">
        <v>1.164099</v>
      </c>
      <c r="E152">
        <v>1.5539900898892944</v>
      </c>
      <c r="F152">
        <v>1.3535664180258016</v>
      </c>
      <c r="G152">
        <v>1.1778101996051258</v>
      </c>
      <c r="H152">
        <v>0.86002355296155852</v>
      </c>
      <c r="I152">
        <f t="shared" si="34"/>
        <v>41.802024929663965</v>
      </c>
      <c r="J152">
        <f t="shared" si="32"/>
        <v>42.072189800394874</v>
      </c>
      <c r="K152">
        <f t="shared" si="35"/>
        <v>49</v>
      </c>
      <c r="L152">
        <f t="shared" si="33"/>
        <v>1.1118581290926226</v>
      </c>
      <c r="M152">
        <f t="shared" si="36"/>
        <v>0.97214011464334804</v>
      </c>
      <c r="N152">
        <f t="shared" si="37"/>
        <v>0.97842301861383429</v>
      </c>
      <c r="O152">
        <f t="shared" si="38"/>
        <v>0.95512334354090378</v>
      </c>
    </row>
    <row r="153" spans="2:15" x14ac:dyDescent="0.3">
      <c r="B153">
        <v>7</v>
      </c>
      <c r="C153">
        <v>42</v>
      </c>
      <c r="D153">
        <v>0.95603199999999999</v>
      </c>
      <c r="E153">
        <v>1.1480866474025015</v>
      </c>
      <c r="F153">
        <v>1.0000137973972294</v>
      </c>
      <c r="G153">
        <v>1.1582146111193992</v>
      </c>
      <c r="H153">
        <v>0.95601880942872752</v>
      </c>
      <c r="I153">
        <f t="shared" si="34"/>
        <v>41.149653722879506</v>
      </c>
      <c r="J153">
        <f t="shared" si="32"/>
        <v>42.091785388880602</v>
      </c>
      <c r="K153">
        <f t="shared" si="35"/>
        <v>49</v>
      </c>
      <c r="L153">
        <f t="shared" si="33"/>
        <v>0.82143990500486697</v>
      </c>
      <c r="M153">
        <f t="shared" si="36"/>
        <v>0.97975366006855968</v>
      </c>
      <c r="N153">
        <f t="shared" si="37"/>
        <v>1.0021853664019191</v>
      </c>
      <c r="O153">
        <f t="shared" si="38"/>
        <v>0.85921800212217481</v>
      </c>
    </row>
    <row r="154" spans="2:15" x14ac:dyDescent="0.3">
      <c r="B154">
        <v>7</v>
      </c>
      <c r="C154">
        <v>42</v>
      </c>
      <c r="D154">
        <v>1.1385510000000001</v>
      </c>
      <c r="E154">
        <v>1.6250926708095492</v>
      </c>
      <c r="F154">
        <v>1.4154986442316164</v>
      </c>
      <c r="G154">
        <v>1.2417691435633034</v>
      </c>
      <c r="H154">
        <v>0.80434623137208761</v>
      </c>
      <c r="I154">
        <f t="shared" si="34"/>
        <v>42.127807236832084</v>
      </c>
      <c r="J154">
        <f t="shared" si="32"/>
        <v>42.008230856436697</v>
      </c>
      <c r="K154">
        <f t="shared" si="35"/>
        <v>49</v>
      </c>
      <c r="L154">
        <f t="shared" si="33"/>
        <v>1.1627310291902564</v>
      </c>
      <c r="M154">
        <f t="shared" si="36"/>
        <v>1.003043029448383</v>
      </c>
      <c r="N154">
        <f t="shared" si="37"/>
        <v>1.0001959727723022</v>
      </c>
      <c r="O154">
        <f t="shared" si="38"/>
        <v>1.0212375459599581</v>
      </c>
    </row>
    <row r="155" spans="2:15" x14ac:dyDescent="0.3">
      <c r="B155">
        <v>7</v>
      </c>
      <c r="C155">
        <v>43</v>
      </c>
      <c r="D155">
        <v>0.94145000000000001</v>
      </c>
      <c r="E155">
        <v>1.4192148753184546</v>
      </c>
      <c r="F155">
        <v>1.2361736459532933</v>
      </c>
      <c r="G155">
        <v>1.2511353106577412</v>
      </c>
      <c r="H155">
        <v>0.76158394339007862</v>
      </c>
      <c r="I155">
        <f t="shared" si="34"/>
        <v>42.417777085611704</v>
      </c>
      <c r="J155">
        <f t="shared" si="32"/>
        <v>41.998864689342255</v>
      </c>
      <c r="K155">
        <f t="shared" si="35"/>
        <v>49</v>
      </c>
      <c r="L155">
        <f t="shared" si="33"/>
        <v>1.0154283520330623</v>
      </c>
      <c r="M155">
        <f t="shared" si="36"/>
        <v>0.98645993222352801</v>
      </c>
      <c r="N155">
        <f t="shared" si="37"/>
        <v>0.9767177834730757</v>
      </c>
      <c r="O155">
        <f t="shared" si="38"/>
        <v>1.0785791619661822</v>
      </c>
    </row>
    <row r="156" spans="2:15" x14ac:dyDescent="0.3">
      <c r="B156">
        <v>7</v>
      </c>
      <c r="C156">
        <v>43</v>
      </c>
      <c r="D156">
        <v>1.27898</v>
      </c>
      <c r="E156">
        <v>1.5933705759882473</v>
      </c>
      <c r="F156">
        <v>1.3878678616809998</v>
      </c>
      <c r="G156">
        <v>1.1298372495209337</v>
      </c>
      <c r="H156">
        <v>0.92154306278905129</v>
      </c>
      <c r="I156">
        <f t="shared" si="34"/>
        <v>41.419361310955708</v>
      </c>
      <c r="J156">
        <f t="shared" si="32"/>
        <v>42.120162750479068</v>
      </c>
      <c r="K156">
        <f t="shared" si="35"/>
        <v>49</v>
      </c>
      <c r="L156">
        <f t="shared" si="33"/>
        <v>1.1400343149522498</v>
      </c>
      <c r="M156">
        <f t="shared" si="36"/>
        <v>0.96324096071990017</v>
      </c>
      <c r="N156">
        <f t="shared" si="37"/>
        <v>0.97953866861579231</v>
      </c>
      <c r="O156">
        <f t="shared" si="38"/>
        <v>0.89136211274003485</v>
      </c>
    </row>
    <row r="157" spans="2:15" x14ac:dyDescent="0.3">
      <c r="B157">
        <v>7</v>
      </c>
      <c r="C157">
        <v>43</v>
      </c>
      <c r="D157">
        <v>1.4557979999999999</v>
      </c>
      <c r="E157">
        <v>1.972950541145587</v>
      </c>
      <c r="F157">
        <v>1.7184920382026023</v>
      </c>
      <c r="G157">
        <v>1.5736275408362101</v>
      </c>
      <c r="H157">
        <v>0.84713688957362976</v>
      </c>
      <c r="I157">
        <f t="shared" si="34"/>
        <v>41.496414232148382</v>
      </c>
      <c r="J157">
        <f t="shared" si="32"/>
        <v>41.676372459163787</v>
      </c>
      <c r="K157">
        <f t="shared" si="35"/>
        <v>49</v>
      </c>
      <c r="L157">
        <f t="shared" si="33"/>
        <v>1.4116184599521375</v>
      </c>
      <c r="M157">
        <f t="shared" si="36"/>
        <v>0.96503288911972984</v>
      </c>
      <c r="N157">
        <f t="shared" si="37"/>
        <v>0.96921796416659967</v>
      </c>
      <c r="O157">
        <f t="shared" si="38"/>
        <v>0.96965269903663664</v>
      </c>
    </row>
    <row r="158" spans="2:15" x14ac:dyDescent="0.3">
      <c r="B158">
        <v>7</v>
      </c>
      <c r="C158">
        <v>39</v>
      </c>
      <c r="D158">
        <v>0.54119200000000001</v>
      </c>
      <c r="E158">
        <v>0.83811967251253205</v>
      </c>
      <c r="F158">
        <v>0.73002437427420375</v>
      </c>
      <c r="G158">
        <v>1.2022792893715459</v>
      </c>
      <c r="H158">
        <v>0.74133415139468128</v>
      </c>
      <c r="I158">
        <f t="shared" si="34"/>
        <v>42.608381650865688</v>
      </c>
      <c r="J158">
        <f t="shared" si="32"/>
        <v>42.047720710628454</v>
      </c>
      <c r="K158">
        <f t="shared" si="35"/>
        <v>49</v>
      </c>
      <c r="L158">
        <f t="shared" si="33"/>
        <v>0.59966287886809588</v>
      </c>
      <c r="M158">
        <f t="shared" si="36"/>
        <v>1.0925226064324536</v>
      </c>
      <c r="N158">
        <f t="shared" si="37"/>
        <v>1.0781466848879091</v>
      </c>
      <c r="O158">
        <f t="shared" si="38"/>
        <v>1.1080409149952251</v>
      </c>
    </row>
    <row r="159" spans="2:15" x14ac:dyDescent="0.3">
      <c r="B159">
        <v>7</v>
      </c>
      <c r="C159">
        <v>41</v>
      </c>
      <c r="D159">
        <v>0.95618199999999998</v>
      </c>
      <c r="E159">
        <v>1.1675732935600087</v>
      </c>
      <c r="F159">
        <v>1.0169871809537696</v>
      </c>
      <c r="G159">
        <v>1.2999429953902573</v>
      </c>
      <c r="H159">
        <v>0.94021047453445361</v>
      </c>
      <c r="I159">
        <f t="shared" si="34"/>
        <v>41.118583682868561</v>
      </c>
      <c r="J159">
        <f t="shared" si="32"/>
        <v>41.950057004609739</v>
      </c>
      <c r="K159">
        <f t="shared" si="35"/>
        <v>49</v>
      </c>
      <c r="L159">
        <f t="shared" si="33"/>
        <v>0.83538232721202499</v>
      </c>
      <c r="M159">
        <f t="shared" si="36"/>
        <v>1.0028922849480137</v>
      </c>
      <c r="N159">
        <f t="shared" si="37"/>
        <v>1.0231721220636523</v>
      </c>
      <c r="O159">
        <f t="shared" si="38"/>
        <v>0.87366456094344491</v>
      </c>
    </row>
    <row r="160" spans="2:15" x14ac:dyDescent="0.3">
      <c r="B160">
        <v>7</v>
      </c>
      <c r="C160">
        <v>40</v>
      </c>
      <c r="D160">
        <v>0.95889899999999995</v>
      </c>
      <c r="E160">
        <v>1.2592379228069084</v>
      </c>
      <c r="F160">
        <v>1.0968294944129422</v>
      </c>
      <c r="G160">
        <v>1.3544122139874244</v>
      </c>
      <c r="H160">
        <v>0.8742461840098793</v>
      </c>
      <c r="I160">
        <f t="shared" si="34"/>
        <v>41.525864497943424</v>
      </c>
      <c r="J160">
        <f t="shared" si="32"/>
        <v>41.895587786012577</v>
      </c>
      <c r="K160">
        <f t="shared" si="35"/>
        <v>49</v>
      </c>
      <c r="L160">
        <f t="shared" si="33"/>
        <v>0.90096708469634534</v>
      </c>
      <c r="M160">
        <f t="shared" si="36"/>
        <v>1.0381466124485856</v>
      </c>
      <c r="N160">
        <f t="shared" si="37"/>
        <v>1.0473896946503145</v>
      </c>
      <c r="O160">
        <f t="shared" si="38"/>
        <v>0.93958496640036693</v>
      </c>
    </row>
    <row r="161" spans="2:15" x14ac:dyDescent="0.3">
      <c r="B161">
        <v>7</v>
      </c>
      <c r="C161">
        <v>43</v>
      </c>
      <c r="D161">
        <v>0.89113100000000001</v>
      </c>
      <c r="E161">
        <v>1.3227542161962578</v>
      </c>
      <c r="F161">
        <v>1.1521538637822619</v>
      </c>
      <c r="G161">
        <v>1.2630176508406283</v>
      </c>
      <c r="H161">
        <v>0.77344791178724814</v>
      </c>
      <c r="I161">
        <f t="shared" si="34"/>
        <v>42.322846966648633</v>
      </c>
      <c r="J161">
        <f t="shared" si="32"/>
        <v>41.986982349159369</v>
      </c>
      <c r="K161">
        <f t="shared" si="35"/>
        <v>49</v>
      </c>
      <c r="L161">
        <f t="shared" si="33"/>
        <v>0.94641210239257223</v>
      </c>
      <c r="M161">
        <f t="shared" si="36"/>
        <v>0.98425225503834035</v>
      </c>
      <c r="N161">
        <f t="shared" si="37"/>
        <v>0.97644144998045046</v>
      </c>
      <c r="O161">
        <f t="shared" si="38"/>
        <v>1.0620347652506446</v>
      </c>
    </row>
    <row r="162" spans="2:15" x14ac:dyDescent="0.3">
      <c r="B162">
        <v>7</v>
      </c>
      <c r="C162">
        <v>42</v>
      </c>
      <c r="D162">
        <v>1.1451910000000001</v>
      </c>
      <c r="E162">
        <v>1.8121206541176642</v>
      </c>
      <c r="F162">
        <v>1.5784049581676269</v>
      </c>
      <c r="G162">
        <v>1.042241924988228</v>
      </c>
      <c r="H162">
        <v>0.72553687447196968</v>
      </c>
      <c r="I162">
        <f t="shared" si="34"/>
        <v>42.878999953707989</v>
      </c>
      <c r="J162">
        <f t="shared" si="32"/>
        <v>42.207758075011775</v>
      </c>
      <c r="K162">
        <f t="shared" si="35"/>
        <v>49</v>
      </c>
      <c r="L162">
        <f t="shared" si="33"/>
        <v>1.2965469299234078</v>
      </c>
      <c r="M162">
        <f t="shared" si="36"/>
        <v>1.0209285703263806</v>
      </c>
      <c r="N162">
        <f t="shared" si="37"/>
        <v>1.0049466208336137</v>
      </c>
      <c r="O162">
        <f t="shared" si="38"/>
        <v>1.1321665380913819</v>
      </c>
    </row>
    <row r="163" spans="2:15" x14ac:dyDescent="0.3">
      <c r="B163">
        <v>7</v>
      </c>
      <c r="C163">
        <v>41</v>
      </c>
      <c r="D163">
        <v>0.89052299999999995</v>
      </c>
      <c r="E163">
        <v>1.4438986804656291</v>
      </c>
      <c r="F163">
        <v>1.2576738922764139</v>
      </c>
      <c r="G163">
        <v>1.1591484197356843</v>
      </c>
      <c r="H163">
        <v>0.70807146866039827</v>
      </c>
      <c r="I163">
        <f t="shared" si="34"/>
        <v>42.884351299641523</v>
      </c>
      <c r="J163">
        <f t="shared" ref="J163:J198" si="39">6*B163+(6-B163)*G163+AE$5</f>
        <v>42.090851580264314</v>
      </c>
      <c r="K163">
        <f t="shared" si="35"/>
        <v>49</v>
      </c>
      <c r="L163">
        <f t="shared" ref="L163:L198" si="40">F163*(1-AE$5/B163)</f>
        <v>1.0330892686556257</v>
      </c>
      <c r="M163">
        <f t="shared" si="36"/>
        <v>1.0459597877961346</v>
      </c>
      <c r="N163">
        <f t="shared" si="37"/>
        <v>1.0266061361040077</v>
      </c>
      <c r="O163">
        <f t="shared" si="38"/>
        <v>1.1600927417434763</v>
      </c>
    </row>
    <row r="164" spans="2:15" x14ac:dyDescent="0.3">
      <c r="B164">
        <v>7</v>
      </c>
      <c r="C164">
        <v>44</v>
      </c>
      <c r="D164">
        <v>0.76990800000000004</v>
      </c>
      <c r="E164">
        <v>1.4716548934233653</v>
      </c>
      <c r="F164">
        <v>1.2818502869623287</v>
      </c>
      <c r="G164">
        <v>1.7114163052064983</v>
      </c>
      <c r="H164">
        <v>0.60062240327963223</v>
      </c>
      <c r="I164">
        <f t="shared" si="34"/>
        <v>43.08422687183608</v>
      </c>
      <c r="J164">
        <f t="shared" si="39"/>
        <v>41.538583694793502</v>
      </c>
      <c r="K164">
        <f t="shared" si="35"/>
        <v>49</v>
      </c>
      <c r="L164">
        <f t="shared" si="40"/>
        <v>1.0529484500047699</v>
      </c>
      <c r="M164">
        <f t="shared" si="36"/>
        <v>0.97918697435991087</v>
      </c>
      <c r="N164">
        <f t="shared" si="37"/>
        <v>0.94405872033621596</v>
      </c>
      <c r="O164">
        <f t="shared" si="38"/>
        <v>1.36762892450107</v>
      </c>
    </row>
    <row r="165" spans="2:15" x14ac:dyDescent="0.3">
      <c r="B165">
        <v>7</v>
      </c>
      <c r="C165">
        <v>42</v>
      </c>
      <c r="D165">
        <v>1.058047</v>
      </c>
      <c r="E165">
        <v>1.7871130796797976</v>
      </c>
      <c r="F165">
        <v>1.5566227002397222</v>
      </c>
      <c r="G165">
        <v>1.2136798403667088</v>
      </c>
      <c r="H165">
        <v>0.67970677790903289</v>
      </c>
      <c r="I165">
        <f t="shared" si="34"/>
        <v>43.028372714270063</v>
      </c>
      <c r="J165">
        <f t="shared" si="39"/>
        <v>42.036320159633291</v>
      </c>
      <c r="K165">
        <f t="shared" si="35"/>
        <v>49</v>
      </c>
      <c r="L165">
        <f t="shared" si="40"/>
        <v>1.2786543609112002</v>
      </c>
      <c r="M165">
        <f t="shared" si="36"/>
        <v>1.0244850646254777</v>
      </c>
      <c r="N165">
        <f t="shared" si="37"/>
        <v>1.0008647657055545</v>
      </c>
      <c r="O165">
        <f t="shared" si="38"/>
        <v>1.2085043111612246</v>
      </c>
    </row>
    <row r="166" spans="2:15" x14ac:dyDescent="0.3">
      <c r="B166">
        <v>7</v>
      </c>
      <c r="C166">
        <v>45</v>
      </c>
      <c r="D166">
        <v>1.048238</v>
      </c>
      <c r="E166">
        <v>1.3857731272433929</v>
      </c>
      <c r="F166">
        <v>1.2070449999928112</v>
      </c>
      <c r="G166">
        <v>1.2638410518454621</v>
      </c>
      <c r="H166">
        <v>0.86843323985952714</v>
      </c>
      <c r="I166">
        <f t="shared" si="34"/>
        <v>41.657126269137848</v>
      </c>
      <c r="J166">
        <f t="shared" si="39"/>
        <v>41.986158948154539</v>
      </c>
      <c r="K166">
        <f t="shared" si="35"/>
        <v>49</v>
      </c>
      <c r="L166">
        <f t="shared" si="40"/>
        <v>0.99150124999409495</v>
      </c>
      <c r="M166">
        <f t="shared" si="36"/>
        <v>0.92571391709195217</v>
      </c>
      <c r="N166">
        <f t="shared" si="37"/>
        <v>0.93302575440343416</v>
      </c>
      <c r="O166">
        <f t="shared" si="38"/>
        <v>0.94587417169964738</v>
      </c>
    </row>
    <row r="167" spans="2:15" x14ac:dyDescent="0.3">
      <c r="B167">
        <v>7</v>
      </c>
      <c r="C167">
        <v>42</v>
      </c>
      <c r="D167">
        <v>0.82676700000000003</v>
      </c>
      <c r="E167">
        <v>1.2645076405618618</v>
      </c>
      <c r="F167">
        <v>1.1014195577807773</v>
      </c>
      <c r="G167">
        <v>1.2891955314021333</v>
      </c>
      <c r="H167">
        <v>0.750637660425998</v>
      </c>
      <c r="I167">
        <f t="shared" si="34"/>
        <v>42.456340845615877</v>
      </c>
      <c r="J167">
        <f t="shared" si="39"/>
        <v>41.960804468597864</v>
      </c>
      <c r="K167">
        <f t="shared" si="35"/>
        <v>49</v>
      </c>
      <c r="L167">
        <f t="shared" si="40"/>
        <v>0.90473749389135272</v>
      </c>
      <c r="M167">
        <f t="shared" si="36"/>
        <v>1.0108652582289495</v>
      </c>
      <c r="N167">
        <f t="shared" si="37"/>
        <v>0.99906677306185387</v>
      </c>
      <c r="O167">
        <f t="shared" si="38"/>
        <v>1.0943076996195453</v>
      </c>
    </row>
    <row r="168" spans="2:15" x14ac:dyDescent="0.3">
      <c r="B168">
        <v>7</v>
      </c>
      <c r="C168">
        <v>44</v>
      </c>
      <c r="D168">
        <v>1.1355</v>
      </c>
      <c r="E168">
        <v>1.4024723754298936</v>
      </c>
      <c r="F168">
        <v>1.2215904862855431</v>
      </c>
      <c r="G168">
        <v>1.4290373773753355</v>
      </c>
      <c r="H168">
        <v>0.92952590311396732</v>
      </c>
      <c r="I168">
        <f t="shared" si="34"/>
        <v>41.064281300826892</v>
      </c>
      <c r="J168">
        <f t="shared" si="39"/>
        <v>41.820962622624663</v>
      </c>
      <c r="K168">
        <f t="shared" si="35"/>
        <v>49</v>
      </c>
      <c r="L168">
        <f t="shared" si="40"/>
        <v>1.0034493280202674</v>
      </c>
      <c r="M168">
        <f t="shared" si="36"/>
        <v>0.9332791204733385</v>
      </c>
      <c r="N168">
        <f t="shared" si="37"/>
        <v>0.95047642324146964</v>
      </c>
      <c r="O168">
        <f t="shared" si="38"/>
        <v>0.88370702599759354</v>
      </c>
    </row>
    <row r="169" spans="2:15" x14ac:dyDescent="0.3">
      <c r="B169">
        <v>7</v>
      </c>
      <c r="C169">
        <v>42</v>
      </c>
      <c r="D169">
        <v>1.418029</v>
      </c>
      <c r="E169">
        <v>1.8018840079967873</v>
      </c>
      <c r="F169">
        <v>1.5694885689881957</v>
      </c>
      <c r="G169">
        <v>1.0832415889112361</v>
      </c>
      <c r="H169">
        <v>0.9034975010453008</v>
      </c>
      <c r="I169">
        <f t="shared" si="34"/>
        <v>41.592275903771657</v>
      </c>
      <c r="J169">
        <f t="shared" si="39"/>
        <v>42.166758411088765</v>
      </c>
      <c r="K169">
        <f t="shared" si="35"/>
        <v>49</v>
      </c>
      <c r="L169">
        <f t="shared" si="40"/>
        <v>1.2892227530974465</v>
      </c>
      <c r="M169">
        <f t="shared" si="36"/>
        <v>0.99029228342313469</v>
      </c>
      <c r="N169">
        <f t="shared" si="37"/>
        <v>1.0039704383592563</v>
      </c>
      <c r="O169">
        <f t="shared" si="38"/>
        <v>0.90916529429048809</v>
      </c>
    </row>
    <row r="170" spans="2:15" x14ac:dyDescent="0.3">
      <c r="B170">
        <v>7</v>
      </c>
      <c r="C170">
        <v>42</v>
      </c>
      <c r="D170">
        <v>0.89634400000000003</v>
      </c>
      <c r="E170">
        <v>1.1257575799302895</v>
      </c>
      <c r="F170">
        <v>0.98056458979103955</v>
      </c>
      <c r="G170">
        <v>1.4056366871886181</v>
      </c>
      <c r="H170">
        <v>0.91411010486419142</v>
      </c>
      <c r="I170">
        <f t="shared" si="34"/>
        <v>41.195592578762039</v>
      </c>
      <c r="J170">
        <f t="shared" si="39"/>
        <v>41.844363312811382</v>
      </c>
      <c r="K170">
        <f t="shared" si="35"/>
        <v>49</v>
      </c>
      <c r="L170">
        <f t="shared" si="40"/>
        <v>0.80546377018549675</v>
      </c>
      <c r="M170">
        <f t="shared" si="36"/>
        <v>0.98084744235147714</v>
      </c>
      <c r="N170">
        <f t="shared" si="37"/>
        <v>0.99629436459074716</v>
      </c>
      <c r="O170">
        <f t="shared" si="38"/>
        <v>0.89861009856204399</v>
      </c>
    </row>
    <row r="171" spans="2:15" x14ac:dyDescent="0.3">
      <c r="B171">
        <v>7</v>
      </c>
      <c r="C171">
        <v>43</v>
      </c>
      <c r="D171">
        <v>0.82858900000000002</v>
      </c>
      <c r="E171">
        <v>1.1573271827702329</v>
      </c>
      <c r="F171">
        <v>1.008062547797711</v>
      </c>
      <c r="G171">
        <v>1.1870771440111296</v>
      </c>
      <c r="H171">
        <v>0.82196189295019206</v>
      </c>
      <c r="I171">
        <f t="shared" si="34"/>
        <v>42.059189605337529</v>
      </c>
      <c r="J171">
        <f t="shared" si="39"/>
        <v>42.062922855988873</v>
      </c>
      <c r="K171">
        <f t="shared" si="35"/>
        <v>49</v>
      </c>
      <c r="L171">
        <f t="shared" si="40"/>
        <v>0.82805137854811972</v>
      </c>
      <c r="M171">
        <f t="shared" si="36"/>
        <v>0.97812068849622158</v>
      </c>
      <c r="N171">
        <f t="shared" si="37"/>
        <v>0.97820750827881098</v>
      </c>
      <c r="O171">
        <f t="shared" si="38"/>
        <v>0.99935116028346949</v>
      </c>
    </row>
    <row r="172" spans="2:15" x14ac:dyDescent="0.3">
      <c r="B172">
        <v>7</v>
      </c>
      <c r="C172">
        <v>42</v>
      </c>
      <c r="D172">
        <v>0.95890699999999995</v>
      </c>
      <c r="E172">
        <v>1.3433588274588906</v>
      </c>
      <c r="F172">
        <v>1.1701010244771948</v>
      </c>
      <c r="G172">
        <v>1.0619713266901827</v>
      </c>
      <c r="H172">
        <v>0.81950787149207305</v>
      </c>
      <c r="I172">
        <f t="shared" si="34"/>
        <v>42.201473572865304</v>
      </c>
      <c r="J172">
        <f t="shared" si="39"/>
        <v>42.188028673309816</v>
      </c>
      <c r="K172">
        <f t="shared" si="35"/>
        <v>49</v>
      </c>
      <c r="L172">
        <f t="shared" si="40"/>
        <v>0.96115441296340998</v>
      </c>
      <c r="M172">
        <f t="shared" si="36"/>
        <v>1.0047969898301263</v>
      </c>
      <c r="N172">
        <f t="shared" si="37"/>
        <v>1.0044768731740432</v>
      </c>
      <c r="O172">
        <f t="shared" si="38"/>
        <v>1.0023437235971893</v>
      </c>
    </row>
    <row r="173" spans="2:15" x14ac:dyDescent="0.3">
      <c r="B173">
        <v>7</v>
      </c>
      <c r="C173">
        <v>42</v>
      </c>
      <c r="D173">
        <v>0.88802899999999996</v>
      </c>
      <c r="E173">
        <v>1.2234116747490786</v>
      </c>
      <c r="F173">
        <v>1.0656238859792393</v>
      </c>
      <c r="G173">
        <v>1.8770281039854049</v>
      </c>
      <c r="H173">
        <v>0.83334186825585166</v>
      </c>
      <c r="I173">
        <f t="shared" si="34"/>
        <v>41.289578818223639</v>
      </c>
      <c r="J173">
        <f t="shared" si="39"/>
        <v>41.372971896014597</v>
      </c>
      <c r="K173">
        <f t="shared" si="35"/>
        <v>49</v>
      </c>
      <c r="L173">
        <f t="shared" si="40"/>
        <v>0.87533390634008934</v>
      </c>
      <c r="M173">
        <f t="shared" si="36"/>
        <v>0.98308520995770565</v>
      </c>
      <c r="N173">
        <f t="shared" si="37"/>
        <v>0.98507075942891897</v>
      </c>
      <c r="O173">
        <f t="shared" si="38"/>
        <v>0.9857041902236181</v>
      </c>
    </row>
    <row r="174" spans="2:15" x14ac:dyDescent="0.3">
      <c r="B174">
        <v>7</v>
      </c>
      <c r="C174">
        <v>41</v>
      </c>
      <c r="D174">
        <v>0.76120699999999997</v>
      </c>
      <c r="E174">
        <v>1.1961995877935117</v>
      </c>
      <c r="F174">
        <v>1.0419214394146812</v>
      </c>
      <c r="G174">
        <v>1.3587941409105018</v>
      </c>
      <c r="H174">
        <v>0.73058003339255806</v>
      </c>
      <c r="I174">
        <f t="shared" si="34"/>
        <v>42.527145625341589</v>
      </c>
      <c r="J174">
        <f t="shared" si="39"/>
        <v>41.891205859089496</v>
      </c>
      <c r="K174">
        <f t="shared" si="35"/>
        <v>49</v>
      </c>
      <c r="L174">
        <f t="shared" si="40"/>
        <v>0.85586403951920231</v>
      </c>
      <c r="M174">
        <f t="shared" si="36"/>
        <v>1.0372474542766241</v>
      </c>
      <c r="N174">
        <f t="shared" si="37"/>
        <v>1.0217367282704755</v>
      </c>
      <c r="O174">
        <f t="shared" si="38"/>
        <v>1.1243512467951586</v>
      </c>
    </row>
    <row r="175" spans="2:15" x14ac:dyDescent="0.3">
      <c r="B175">
        <v>7</v>
      </c>
      <c r="C175">
        <v>43</v>
      </c>
      <c r="D175">
        <v>1.016718</v>
      </c>
      <c r="E175">
        <v>1.3453002624759709</v>
      </c>
      <c r="F175">
        <v>1.1717920656614318</v>
      </c>
      <c r="G175">
        <v>1.4005473190247435</v>
      </c>
      <c r="H175">
        <v>0.86766076490379851</v>
      </c>
      <c r="I175">
        <f t="shared" si="34"/>
        <v>41.525827326648667</v>
      </c>
      <c r="J175">
        <f t="shared" si="39"/>
        <v>41.849452680975254</v>
      </c>
      <c r="K175">
        <f t="shared" si="35"/>
        <v>49</v>
      </c>
      <c r="L175">
        <f t="shared" si="40"/>
        <v>0.96254348250760469</v>
      </c>
      <c r="M175">
        <f t="shared" si="36"/>
        <v>0.96571691457322484</v>
      </c>
      <c r="N175">
        <f t="shared" si="37"/>
        <v>0.97324308560407569</v>
      </c>
      <c r="O175">
        <f t="shared" si="38"/>
        <v>0.94671627974286343</v>
      </c>
    </row>
    <row r="176" spans="2:15" x14ac:dyDescent="0.3">
      <c r="B176">
        <v>7</v>
      </c>
      <c r="C176">
        <v>40</v>
      </c>
      <c r="D176">
        <v>1.1700429999999999</v>
      </c>
      <c r="E176">
        <v>1.4478724491728938</v>
      </c>
      <c r="F176">
        <v>1.2611351497903134</v>
      </c>
      <c r="G176">
        <v>1.2109014330477417</v>
      </c>
      <c r="H176">
        <v>0.92776971619143345</v>
      </c>
      <c r="I176">
        <f t="shared" si="34"/>
        <v>41.294710553612219</v>
      </c>
      <c r="J176">
        <f t="shared" si="39"/>
        <v>42.039098566952255</v>
      </c>
      <c r="K176">
        <f t="shared" si="35"/>
        <v>49</v>
      </c>
      <c r="L176">
        <f t="shared" si="40"/>
        <v>1.0359324444706146</v>
      </c>
      <c r="M176">
        <f t="shared" si="36"/>
        <v>1.0323677638403055</v>
      </c>
      <c r="N176">
        <f t="shared" si="37"/>
        <v>1.0509774641738063</v>
      </c>
      <c r="O176">
        <f t="shared" si="38"/>
        <v>0.88537980610166866</v>
      </c>
    </row>
    <row r="177" spans="2:15" x14ac:dyDescent="0.3">
      <c r="B177">
        <v>7</v>
      </c>
      <c r="C177">
        <v>42</v>
      </c>
      <c r="D177">
        <v>1.09032</v>
      </c>
      <c r="E177">
        <v>1.5439200424418857</v>
      </c>
      <c r="F177">
        <v>1.3447951406917806</v>
      </c>
      <c r="G177">
        <v>1.5267860117229946</v>
      </c>
      <c r="H177">
        <v>0.81077032999920329</v>
      </c>
      <c r="I177">
        <f t="shared" si="34"/>
        <v>41.797821678282581</v>
      </c>
      <c r="J177">
        <f t="shared" si="39"/>
        <v>41.723213988277003</v>
      </c>
      <c r="K177">
        <f t="shared" si="35"/>
        <v>49</v>
      </c>
      <c r="L177">
        <f t="shared" si="40"/>
        <v>1.1046531512825339</v>
      </c>
      <c r="M177">
        <f t="shared" si="36"/>
        <v>0.99518623043529952</v>
      </c>
      <c r="N177">
        <f t="shared" si="37"/>
        <v>0.99340985686373817</v>
      </c>
      <c r="O177">
        <f t="shared" si="38"/>
        <v>1.0131458207521957</v>
      </c>
    </row>
    <row r="178" spans="2:15" x14ac:dyDescent="0.3">
      <c r="B178">
        <v>7</v>
      </c>
      <c r="C178">
        <v>44</v>
      </c>
      <c r="D178">
        <v>1.1676770000000001</v>
      </c>
      <c r="E178">
        <v>1.3689475614519249</v>
      </c>
      <c r="F178">
        <v>1.1923894877293857</v>
      </c>
      <c r="G178">
        <v>1.2004379172176456</v>
      </c>
      <c r="H178">
        <v>0.97927481918978965</v>
      </c>
      <c r="I178">
        <f t="shared" si="34"/>
        <v>40.944638348453822</v>
      </c>
      <c r="J178">
        <f t="shared" si="39"/>
        <v>42.049562082782352</v>
      </c>
      <c r="K178">
        <f t="shared" si="35"/>
        <v>49</v>
      </c>
      <c r="L178">
        <f t="shared" si="40"/>
        <v>0.97946279349199539</v>
      </c>
      <c r="M178">
        <f t="shared" si="36"/>
        <v>0.93055996246485961</v>
      </c>
      <c r="N178">
        <f t="shared" si="37"/>
        <v>0.95567186551778072</v>
      </c>
      <c r="O178">
        <f t="shared" si="38"/>
        <v>0.83881312511250572</v>
      </c>
    </row>
    <row r="179" spans="2:15" x14ac:dyDescent="0.3">
      <c r="B179">
        <v>7</v>
      </c>
      <c r="C179">
        <v>40</v>
      </c>
      <c r="D179">
        <v>0.87804199999999999</v>
      </c>
      <c r="E179">
        <v>1.1602940518792708</v>
      </c>
      <c r="F179">
        <v>1.0106467691636001</v>
      </c>
      <c r="G179">
        <v>1.5022289475180877</v>
      </c>
      <c r="H179">
        <v>0.86879217031154976</v>
      </c>
      <c r="I179">
        <f t="shared" si="34"/>
        <v>41.416225860301061</v>
      </c>
      <c r="J179">
        <f t="shared" si="39"/>
        <v>41.747771052481909</v>
      </c>
      <c r="K179">
        <f t="shared" si="35"/>
        <v>49</v>
      </c>
      <c r="L179">
        <f t="shared" si="40"/>
        <v>0.83017413181295718</v>
      </c>
      <c r="M179">
        <f t="shared" si="36"/>
        <v>1.0354056465075265</v>
      </c>
      <c r="N179">
        <f t="shared" si="37"/>
        <v>1.0436942763120478</v>
      </c>
      <c r="O179">
        <f t="shared" si="38"/>
        <v>0.94548339579764662</v>
      </c>
    </row>
    <row r="180" spans="2:15" x14ac:dyDescent="0.3">
      <c r="B180">
        <v>7</v>
      </c>
      <c r="C180">
        <v>42</v>
      </c>
      <c r="D180">
        <v>1.0488230000000001</v>
      </c>
      <c r="E180">
        <v>1.4891707195544164</v>
      </c>
      <c r="F180">
        <v>1.29710703421524</v>
      </c>
      <c r="G180">
        <v>1.4183475637601541</v>
      </c>
      <c r="H180">
        <v>0.80858631734623676</v>
      </c>
      <c r="I180">
        <f t="shared" si="34"/>
        <v>41.921548214816184</v>
      </c>
      <c r="J180">
        <f t="shared" si="39"/>
        <v>41.831652436239843</v>
      </c>
      <c r="K180">
        <f t="shared" si="35"/>
        <v>49</v>
      </c>
      <c r="L180">
        <f t="shared" si="40"/>
        <v>1.0654807781053757</v>
      </c>
      <c r="M180">
        <f t="shared" si="36"/>
        <v>0.99813210035276634</v>
      </c>
      <c r="N180">
        <f t="shared" si="37"/>
        <v>0.99599172467237718</v>
      </c>
      <c r="O180">
        <f t="shared" si="38"/>
        <v>1.0158823539390112</v>
      </c>
    </row>
    <row r="181" spans="2:15" x14ac:dyDescent="0.3">
      <c r="B181">
        <v>7</v>
      </c>
      <c r="C181">
        <v>42</v>
      </c>
      <c r="D181">
        <v>0.77310999999999996</v>
      </c>
      <c r="E181">
        <v>1.1539172045120858</v>
      </c>
      <c r="F181">
        <v>1.0050923666579106</v>
      </c>
      <c r="G181">
        <v>1.6219734533879251</v>
      </c>
      <c r="H181">
        <v>0.76919298727808638</v>
      </c>
      <c r="I181">
        <f t="shared" si="34"/>
        <v>41.993675635665468</v>
      </c>
      <c r="J181">
        <f t="shared" si="39"/>
        <v>41.628026546612077</v>
      </c>
      <c r="K181">
        <f t="shared" si="35"/>
        <v>49</v>
      </c>
      <c r="L181">
        <f t="shared" si="40"/>
        <v>0.82561158689756942</v>
      </c>
      <c r="M181">
        <f t="shared" si="36"/>
        <v>0.99984941989679688</v>
      </c>
      <c r="N181">
        <f t="shared" si="37"/>
        <v>0.99114348920504947</v>
      </c>
      <c r="O181">
        <f t="shared" si="38"/>
        <v>1.0679095948798611</v>
      </c>
    </row>
    <row r="182" spans="2:15" x14ac:dyDescent="0.3">
      <c r="B182">
        <v>7</v>
      </c>
      <c r="C182">
        <v>41</v>
      </c>
      <c r="D182">
        <v>1.12208</v>
      </c>
      <c r="E182">
        <v>1.591267760423752</v>
      </c>
      <c r="F182">
        <v>1.3860362537769848</v>
      </c>
      <c r="G182">
        <v>1.8250377454689302</v>
      </c>
      <c r="H182">
        <v>0.80956035380914659</v>
      </c>
      <c r="I182">
        <f t="shared" si="34"/>
        <v>41.50803977786704</v>
      </c>
      <c r="J182">
        <f t="shared" si="39"/>
        <v>41.424962254531067</v>
      </c>
      <c r="K182">
        <f t="shared" si="35"/>
        <v>49</v>
      </c>
      <c r="L182">
        <f t="shared" si="40"/>
        <v>1.1385297798882374</v>
      </c>
      <c r="M182">
        <f t="shared" si="36"/>
        <v>1.0123912140943181</v>
      </c>
      <c r="N182">
        <f t="shared" si="37"/>
        <v>1.0103649330373432</v>
      </c>
      <c r="O182">
        <f t="shared" si="38"/>
        <v>1.014660077613216</v>
      </c>
    </row>
    <row r="183" spans="2:15" x14ac:dyDescent="0.3">
      <c r="B183">
        <v>7</v>
      </c>
      <c r="C183">
        <v>41</v>
      </c>
      <c r="D183">
        <v>0.98604700000000001</v>
      </c>
      <c r="E183">
        <v>1.7717172080667796</v>
      </c>
      <c r="F183">
        <v>1.5432124893720955</v>
      </c>
      <c r="G183">
        <v>1.2244492598201688</v>
      </c>
      <c r="H183">
        <v>0.638957374172888</v>
      </c>
      <c r="I183">
        <f t="shared" si="34"/>
        <v>43.302849120969611</v>
      </c>
      <c r="J183">
        <f t="shared" si="39"/>
        <v>42.025550740179831</v>
      </c>
      <c r="K183">
        <f t="shared" si="35"/>
        <v>49</v>
      </c>
      <c r="L183">
        <f t="shared" si="40"/>
        <v>1.2676388305556499</v>
      </c>
      <c r="M183">
        <f t="shared" si="36"/>
        <v>1.056167051730966</v>
      </c>
      <c r="N183">
        <f t="shared" si="37"/>
        <v>1.025013432687313</v>
      </c>
      <c r="O183">
        <f t="shared" si="38"/>
        <v>1.2855764791695019</v>
      </c>
    </row>
    <row r="184" spans="2:15" x14ac:dyDescent="0.3">
      <c r="B184">
        <v>7</v>
      </c>
      <c r="C184">
        <v>44</v>
      </c>
      <c r="D184">
        <v>1.11443</v>
      </c>
      <c r="E184">
        <v>1.4226014811255001</v>
      </c>
      <c r="F184">
        <v>1.2391234690707846</v>
      </c>
      <c r="G184">
        <v>1.1508300526320405</v>
      </c>
      <c r="H184">
        <v>0.89936961716632491</v>
      </c>
      <c r="I184">
        <f t="shared" si="34"/>
        <v>41.553582627203689</v>
      </c>
      <c r="J184">
        <f t="shared" si="39"/>
        <v>42.099169947367962</v>
      </c>
      <c r="K184">
        <f t="shared" si="35"/>
        <v>49</v>
      </c>
      <c r="L184">
        <f t="shared" si="40"/>
        <v>1.0178514210224301</v>
      </c>
      <c r="M184">
        <f t="shared" si="36"/>
        <v>0.94439960516372023</v>
      </c>
      <c r="N184">
        <f t="shared" si="37"/>
        <v>0.95679931698563547</v>
      </c>
      <c r="O184">
        <f t="shared" si="38"/>
        <v>0.91333813790227292</v>
      </c>
    </row>
    <row r="185" spans="2:15" x14ac:dyDescent="0.3">
      <c r="B185">
        <v>7</v>
      </c>
      <c r="C185">
        <v>40</v>
      </c>
      <c r="D185">
        <v>1.0455490000000001</v>
      </c>
      <c r="E185">
        <v>1.3081834045397762</v>
      </c>
      <c r="F185">
        <v>1.1394623019313128</v>
      </c>
      <c r="G185">
        <v>1.1552370370135949</v>
      </c>
      <c r="H185">
        <v>0.91758103644838807</v>
      </c>
      <c r="I185">
        <f t="shared" si="34"/>
        <v>41.42169570784769</v>
      </c>
      <c r="J185">
        <f t="shared" si="39"/>
        <v>42.094762962986408</v>
      </c>
      <c r="K185">
        <f t="shared" si="35"/>
        <v>49</v>
      </c>
      <c r="L185">
        <f t="shared" si="40"/>
        <v>0.93598689087214981</v>
      </c>
      <c r="M185">
        <f t="shared" si="36"/>
        <v>1.0355423926961922</v>
      </c>
      <c r="N185">
        <f t="shared" si="37"/>
        <v>1.0523690740746603</v>
      </c>
      <c r="O185">
        <f t="shared" si="38"/>
        <v>0.89521092829905602</v>
      </c>
    </row>
    <row r="186" spans="2:15" x14ac:dyDescent="0.3">
      <c r="B186">
        <v>8</v>
      </c>
      <c r="C186">
        <v>50</v>
      </c>
      <c r="D186">
        <v>1.1558790000000001</v>
      </c>
      <c r="E186">
        <v>1.4424663568975302</v>
      </c>
      <c r="F186">
        <v>1.2986759966225456</v>
      </c>
      <c r="G186">
        <v>2.2640718403311335</v>
      </c>
      <c r="H186">
        <v>0.89004417037512329</v>
      </c>
      <c r="I186">
        <f t="shared" si="34"/>
        <v>44.351502956336745</v>
      </c>
      <c r="J186">
        <f t="shared" si="39"/>
        <v>44.721856319337732</v>
      </c>
      <c r="K186">
        <f t="shared" si="35"/>
        <v>64</v>
      </c>
      <c r="L186">
        <f t="shared" si="40"/>
        <v>1.0957578721502728</v>
      </c>
      <c r="M186">
        <f t="shared" si="36"/>
        <v>0.88703005912673494</v>
      </c>
      <c r="N186">
        <f t="shared" si="37"/>
        <v>0.89443712638675466</v>
      </c>
      <c r="O186">
        <f t="shared" si="38"/>
        <v>0.94798665963329443</v>
      </c>
    </row>
    <row r="187" spans="2:15" x14ac:dyDescent="0.3">
      <c r="B187">
        <v>8</v>
      </c>
      <c r="C187">
        <v>48</v>
      </c>
      <c r="D187">
        <v>1.2188600000000001</v>
      </c>
      <c r="E187">
        <v>1.7892364361159521</v>
      </c>
      <c r="F187">
        <v>1.6108787568979832</v>
      </c>
      <c r="G187">
        <v>1.4573545770489935</v>
      </c>
      <c r="H187">
        <v>0.7566429160361634</v>
      </c>
      <c r="I187">
        <f t="shared" si="34"/>
        <v>47.032147517612707</v>
      </c>
      <c r="J187">
        <f t="shared" si="39"/>
        <v>46.335290845902016</v>
      </c>
      <c r="K187">
        <f t="shared" si="35"/>
        <v>64</v>
      </c>
      <c r="L187">
        <f t="shared" si="40"/>
        <v>1.3591789511326733</v>
      </c>
      <c r="M187">
        <f t="shared" si="36"/>
        <v>0.97983640661693139</v>
      </c>
      <c r="N187">
        <f t="shared" si="37"/>
        <v>0.96531855928962529</v>
      </c>
      <c r="O187">
        <f t="shared" si="38"/>
        <v>1.1151231077668258</v>
      </c>
    </row>
    <row r="188" spans="2:15" x14ac:dyDescent="0.3">
      <c r="B188">
        <v>8</v>
      </c>
      <c r="C188">
        <v>46</v>
      </c>
      <c r="D188">
        <v>1.3976150000000001</v>
      </c>
      <c r="E188">
        <v>1.8907649134590028</v>
      </c>
      <c r="F188">
        <v>1.7022865016045188</v>
      </c>
      <c r="G188">
        <v>1.3745055268556947</v>
      </c>
      <c r="H188">
        <v>0.82102219496110351</v>
      </c>
      <c r="I188">
        <f t="shared" si="34"/>
        <v>46.682811386599781</v>
      </c>
      <c r="J188">
        <f t="shared" si="39"/>
        <v>46.500988946288608</v>
      </c>
      <c r="K188">
        <f t="shared" si="35"/>
        <v>64</v>
      </c>
      <c r="L188">
        <f t="shared" si="40"/>
        <v>1.4363042357288127</v>
      </c>
      <c r="M188">
        <f t="shared" si="36"/>
        <v>1.0148437257956473</v>
      </c>
      <c r="N188">
        <f t="shared" si="37"/>
        <v>1.0108910640497524</v>
      </c>
      <c r="O188">
        <f t="shared" si="38"/>
        <v>1.0276823271994167</v>
      </c>
    </row>
    <row r="189" spans="2:15" x14ac:dyDescent="0.3">
      <c r="B189">
        <v>8</v>
      </c>
      <c r="C189">
        <v>49</v>
      </c>
      <c r="D189">
        <v>0.96898799999999996</v>
      </c>
      <c r="E189">
        <v>1.2904303377559281</v>
      </c>
      <c r="F189">
        <v>1.1617954879457872</v>
      </c>
      <c r="G189">
        <v>1.3924235215792211</v>
      </c>
      <c r="H189">
        <v>0.83404352147493943</v>
      </c>
      <c r="I189">
        <f t="shared" si="34"/>
        <v>46.542804785042044</v>
      </c>
      <c r="J189">
        <f t="shared" si="39"/>
        <v>46.465152956841557</v>
      </c>
      <c r="K189">
        <f t="shared" si="35"/>
        <v>64</v>
      </c>
      <c r="L189">
        <f t="shared" si="40"/>
        <v>0.98026494295425803</v>
      </c>
      <c r="M189">
        <f t="shared" si="36"/>
        <v>0.94985315887840904</v>
      </c>
      <c r="N189">
        <f t="shared" si="37"/>
        <v>0.94826842769064401</v>
      </c>
      <c r="O189">
        <f t="shared" si="38"/>
        <v>1.0116378561491557</v>
      </c>
    </row>
    <row r="190" spans="2:15" x14ac:dyDescent="0.3">
      <c r="B190">
        <v>8</v>
      </c>
      <c r="C190">
        <v>46</v>
      </c>
      <c r="D190">
        <v>1.3357589999999999</v>
      </c>
      <c r="E190">
        <v>1.5675470006655698</v>
      </c>
      <c r="F190">
        <v>1.4112881410423466</v>
      </c>
      <c r="G190">
        <v>1.2044160920754574</v>
      </c>
      <c r="H190">
        <v>0.94648212590622172</v>
      </c>
      <c r="I190">
        <f t="shared" si="34"/>
        <v>46.019310808599307</v>
      </c>
      <c r="J190">
        <f t="shared" si="39"/>
        <v>46.841167815849083</v>
      </c>
      <c r="K190">
        <f t="shared" si="35"/>
        <v>64</v>
      </c>
      <c r="L190">
        <f t="shared" si="40"/>
        <v>1.1907743690044799</v>
      </c>
      <c r="M190">
        <f t="shared" si="36"/>
        <v>1.0004198001869415</v>
      </c>
      <c r="N190">
        <f t="shared" si="37"/>
        <v>1.0182862568662845</v>
      </c>
      <c r="O190">
        <f t="shared" si="38"/>
        <v>0.89145898998582818</v>
      </c>
    </row>
    <row r="191" spans="2:15" x14ac:dyDescent="0.3">
      <c r="B191">
        <v>8</v>
      </c>
      <c r="C191">
        <v>46</v>
      </c>
      <c r="D191">
        <v>0.89160300000000003</v>
      </c>
      <c r="E191">
        <v>1.365159582996101</v>
      </c>
      <c r="F191">
        <v>1.2290754467296208</v>
      </c>
      <c r="G191">
        <v>1.2415494017163362</v>
      </c>
      <c r="H191">
        <v>0.72542576810269654</v>
      </c>
      <c r="I191">
        <f t="shared" si="34"/>
        <v>47.713495051745753</v>
      </c>
      <c r="J191">
        <f t="shared" si="39"/>
        <v>46.766901196567325</v>
      </c>
      <c r="K191">
        <f t="shared" si="35"/>
        <v>64</v>
      </c>
      <c r="L191">
        <f t="shared" si="40"/>
        <v>1.0370324081781175</v>
      </c>
      <c r="M191">
        <f t="shared" si="36"/>
        <v>1.0372498924292555</v>
      </c>
      <c r="N191">
        <f t="shared" si="37"/>
        <v>1.0166717651427679</v>
      </c>
      <c r="O191">
        <f t="shared" si="38"/>
        <v>1.1631100480573948</v>
      </c>
    </row>
    <row r="192" spans="2:15" x14ac:dyDescent="0.3">
      <c r="B192">
        <v>8</v>
      </c>
      <c r="C192">
        <v>46</v>
      </c>
      <c r="D192">
        <v>1.3931180000000001</v>
      </c>
      <c r="E192">
        <v>1.6608765289747751</v>
      </c>
      <c r="F192">
        <v>1.4953142381583706</v>
      </c>
      <c r="G192">
        <v>1.3974254276172622</v>
      </c>
      <c r="H192">
        <v>0.9316556777495576</v>
      </c>
      <c r="I192">
        <f t="shared" si="34"/>
        <v>45.751903722769015</v>
      </c>
      <c r="J192">
        <f t="shared" si="39"/>
        <v>46.455149144765478</v>
      </c>
      <c r="K192">
        <f t="shared" si="35"/>
        <v>64</v>
      </c>
      <c r="L192">
        <f t="shared" si="40"/>
        <v>1.2616713884461253</v>
      </c>
      <c r="M192">
        <f t="shared" si="36"/>
        <v>0.99460660266889167</v>
      </c>
      <c r="N192">
        <f t="shared" si="37"/>
        <v>1.0098945466253364</v>
      </c>
      <c r="O192">
        <f t="shared" si="38"/>
        <v>0.90564574461468816</v>
      </c>
    </row>
    <row r="193" spans="2:15" x14ac:dyDescent="0.3">
      <c r="B193">
        <v>8</v>
      </c>
      <c r="C193">
        <v>44</v>
      </c>
      <c r="D193">
        <v>0.84002500000000002</v>
      </c>
      <c r="E193">
        <v>1.0397881453325537</v>
      </c>
      <c r="F193">
        <v>0.93613823258963436</v>
      </c>
      <c r="G193">
        <v>1.3848754041474538</v>
      </c>
      <c r="H193">
        <v>0.89733008519077706</v>
      </c>
      <c r="I193">
        <f t="shared" si="34"/>
        <v>46.051608510178873</v>
      </c>
      <c r="J193">
        <f t="shared" si="39"/>
        <v>46.480249191705092</v>
      </c>
      <c r="K193">
        <f t="shared" si="35"/>
        <v>64</v>
      </c>
      <c r="L193">
        <f t="shared" si="40"/>
        <v>0.78986663374750399</v>
      </c>
      <c r="M193">
        <f t="shared" si="36"/>
        <v>1.0466274661404289</v>
      </c>
      <c r="N193">
        <f t="shared" si="37"/>
        <v>1.0563692998114793</v>
      </c>
      <c r="O193">
        <f t="shared" si="38"/>
        <v>0.9402894363233284</v>
      </c>
    </row>
    <row r="194" spans="2:15" x14ac:dyDescent="0.3">
      <c r="B194">
        <v>8</v>
      </c>
      <c r="C194">
        <v>45</v>
      </c>
      <c r="D194">
        <v>0.79612400000000005</v>
      </c>
      <c r="E194">
        <v>1.0196514150979199</v>
      </c>
      <c r="F194">
        <v>0.91800880580533928</v>
      </c>
      <c r="G194">
        <v>1.1776341203801413</v>
      </c>
      <c r="H194">
        <v>0.86722915397482092</v>
      </c>
      <c r="I194">
        <f t="shared" si="34"/>
        <v>46.706898527441155</v>
      </c>
      <c r="J194">
        <f t="shared" si="39"/>
        <v>46.894731759239718</v>
      </c>
      <c r="K194">
        <f t="shared" si="35"/>
        <v>64</v>
      </c>
      <c r="L194">
        <f t="shared" si="40"/>
        <v>0.77456992989825502</v>
      </c>
      <c r="M194">
        <f t="shared" si="36"/>
        <v>1.0379310783875813</v>
      </c>
      <c r="N194">
        <f t="shared" si="37"/>
        <v>1.0421051502053271</v>
      </c>
      <c r="O194">
        <f t="shared" si="38"/>
        <v>0.97292624000564609</v>
      </c>
    </row>
    <row r="195" spans="2:15" x14ac:dyDescent="0.3">
      <c r="B195">
        <v>8</v>
      </c>
      <c r="C195">
        <v>48</v>
      </c>
      <c r="D195">
        <v>1.033088</v>
      </c>
      <c r="E195">
        <v>1.3239185025831279</v>
      </c>
      <c r="F195">
        <v>1.1919454291378737</v>
      </c>
      <c r="G195">
        <v>1.9608069120750999</v>
      </c>
      <c r="H195">
        <v>0.86672424319561825</v>
      </c>
      <c r="I195">
        <f t="shared" si="34"/>
        <v>45.144592230284857</v>
      </c>
      <c r="J195">
        <f t="shared" si="39"/>
        <v>45.328386175849801</v>
      </c>
      <c r="K195">
        <f t="shared" si="35"/>
        <v>64</v>
      </c>
      <c r="L195">
        <f t="shared" si="40"/>
        <v>1.0057039558350809</v>
      </c>
      <c r="M195">
        <f t="shared" si="36"/>
        <v>0.94051233813093449</v>
      </c>
      <c r="N195">
        <f t="shared" si="37"/>
        <v>0.94434137866353751</v>
      </c>
      <c r="O195">
        <f t="shared" si="38"/>
        <v>0.9734930188280968</v>
      </c>
    </row>
    <row r="196" spans="2:15" x14ac:dyDescent="0.3">
      <c r="B196">
        <v>8</v>
      </c>
      <c r="C196">
        <v>44</v>
      </c>
      <c r="D196">
        <v>0.74444900000000003</v>
      </c>
      <c r="E196">
        <v>1.1092888517622828</v>
      </c>
      <c r="F196">
        <v>0.99871085257276437</v>
      </c>
      <c r="G196">
        <v>1.2071476116692983</v>
      </c>
      <c r="H196">
        <v>0.7454099433106548</v>
      </c>
      <c r="I196">
        <f t="shared" ref="I196:I198" si="41">6*B196+(6-B196)*G196+(1-H196)*B196</f>
        <v>47.622425230176162</v>
      </c>
      <c r="J196">
        <f t="shared" si="39"/>
        <v>46.835704776661402</v>
      </c>
      <c r="K196">
        <f t="shared" ref="K196:K198" si="42">B196^2</f>
        <v>64</v>
      </c>
      <c r="L196">
        <f t="shared" si="40"/>
        <v>0.84266228185826997</v>
      </c>
      <c r="M196">
        <f t="shared" ref="M196:M198" si="43">I196/C196</f>
        <v>1.0823278461403674</v>
      </c>
      <c r="N196">
        <f t="shared" ref="N196:N198" si="44">J196/C196</f>
        <v>1.0644478358332137</v>
      </c>
      <c r="O196">
        <f t="shared" ref="O196:O198" si="45">L196/D196</f>
        <v>1.1319274817459222</v>
      </c>
    </row>
    <row r="197" spans="2:15" x14ac:dyDescent="0.3">
      <c r="B197">
        <v>9</v>
      </c>
      <c r="C197">
        <v>54</v>
      </c>
      <c r="D197">
        <v>1.0081279999999999</v>
      </c>
      <c r="E197">
        <v>1.1979365637559571</v>
      </c>
      <c r="F197">
        <v>1.1029706565293103</v>
      </c>
      <c r="G197">
        <v>1.4022930534330502</v>
      </c>
      <c r="H197">
        <v>0.9140116230945351</v>
      </c>
      <c r="I197">
        <f t="shared" si="41"/>
        <v>50.567016231850033</v>
      </c>
      <c r="J197">
        <f t="shared" si="39"/>
        <v>51.043120839700848</v>
      </c>
      <c r="K197">
        <f t="shared" si="42"/>
        <v>81</v>
      </c>
      <c r="L197">
        <f t="shared" si="40"/>
        <v>0.94978028756690613</v>
      </c>
      <c r="M197">
        <f t="shared" si="43"/>
        <v>0.93642622651574137</v>
      </c>
      <c r="N197">
        <f t="shared" si="44"/>
        <v>0.94524297851297867</v>
      </c>
      <c r="O197">
        <f t="shared" si="45"/>
        <v>0.94212271414632487</v>
      </c>
    </row>
    <row r="198" spans="2:15" x14ac:dyDescent="0.3">
      <c r="B198">
        <v>11</v>
      </c>
      <c r="C198">
        <v>62</v>
      </c>
      <c r="D198">
        <v>1.437999</v>
      </c>
      <c r="E198">
        <v>1.69039260906707</v>
      </c>
      <c r="F198">
        <v>1.5999603975342058</v>
      </c>
      <c r="G198">
        <v>1.1310278775222189</v>
      </c>
      <c r="H198">
        <v>0.89877162098273544</v>
      </c>
      <c r="I198">
        <f t="shared" si="41"/>
        <v>61.458372781578817</v>
      </c>
      <c r="J198">
        <f t="shared" si="39"/>
        <v>61.594860612388906</v>
      </c>
      <c r="K198">
        <f t="shared" si="42"/>
        <v>121</v>
      </c>
      <c r="L198">
        <f t="shared" si="40"/>
        <v>1.4181467159962278</v>
      </c>
      <c r="M198">
        <f t="shared" si="43"/>
        <v>0.99126407712223896</v>
      </c>
      <c r="N198">
        <f t="shared" si="44"/>
        <v>0.99346549374820814</v>
      </c>
      <c r="O198">
        <f t="shared" si="45"/>
        <v>0.98619450778215267</v>
      </c>
    </row>
  </sheetData>
  <sortState ref="B3:H1374">
    <sortCondition ref="B3"/>
  </sortState>
  <phoneticPr fontId="4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BF5B2-C5CD-431E-A70C-94C456D5E999}">
  <dimension ref="B1:AF198"/>
  <sheetViews>
    <sheetView zoomScale="70" zoomScaleNormal="70" workbookViewId="0">
      <selection activeCell="I1" sqref="I1:AA1"/>
    </sheetView>
  </sheetViews>
  <sheetFormatPr defaultRowHeight="14" x14ac:dyDescent="0.3"/>
  <cols>
    <col min="28" max="28" width="9.75" customWidth="1"/>
    <col min="29" max="29" width="10.33203125" customWidth="1"/>
  </cols>
  <sheetData>
    <row r="1" spans="2:32" x14ac:dyDescent="0.3">
      <c r="I1" s="2" t="s">
        <v>28</v>
      </c>
      <c r="J1" s="2" t="s">
        <v>29</v>
      </c>
      <c r="K1" s="29"/>
      <c r="L1" s="2" t="s">
        <v>30</v>
      </c>
      <c r="M1" s="2" t="s">
        <v>28</v>
      </c>
      <c r="N1" s="2" t="s">
        <v>29</v>
      </c>
      <c r="X1" s="2" t="s">
        <v>28</v>
      </c>
      <c r="Y1" s="2" t="s">
        <v>29</v>
      </c>
      <c r="AA1" s="2" t="s">
        <v>30</v>
      </c>
      <c r="AB1" s="2" t="s">
        <v>28</v>
      </c>
      <c r="AC1" s="2" t="s">
        <v>29</v>
      </c>
    </row>
    <row r="2" spans="2:32" ht="18.5" customHeight="1" x14ac:dyDescent="0.4">
      <c r="B2" s="2" t="s">
        <v>1</v>
      </c>
      <c r="C2" s="21" t="s">
        <v>12</v>
      </c>
      <c r="D2" s="22" t="s">
        <v>18</v>
      </c>
      <c r="E2" s="22" t="s">
        <v>2</v>
      </c>
      <c r="F2" s="22" t="s">
        <v>3</v>
      </c>
      <c r="G2" s="22" t="s">
        <v>0</v>
      </c>
      <c r="H2" s="22" t="s">
        <v>19</v>
      </c>
      <c r="I2" s="22" t="s">
        <v>13</v>
      </c>
      <c r="J2" s="22" t="s">
        <v>14</v>
      </c>
      <c r="K2" s="21" t="s">
        <v>11</v>
      </c>
      <c r="L2" s="22" t="s">
        <v>8</v>
      </c>
      <c r="M2" s="22" t="s">
        <v>15</v>
      </c>
      <c r="N2" s="22" t="s">
        <v>16</v>
      </c>
      <c r="O2" s="22" t="s">
        <v>17</v>
      </c>
      <c r="Q2" s="2" t="s">
        <v>1</v>
      </c>
      <c r="R2" s="21" t="s">
        <v>12</v>
      </c>
      <c r="S2" s="22" t="s">
        <v>18</v>
      </c>
      <c r="T2" s="22" t="s">
        <v>2</v>
      </c>
      <c r="U2" s="22" t="s">
        <v>3</v>
      </c>
      <c r="V2" s="22" t="s">
        <v>0</v>
      </c>
      <c r="W2" s="22" t="s">
        <v>19</v>
      </c>
      <c r="X2" s="22" t="s">
        <v>13</v>
      </c>
      <c r="Y2" s="22" t="s">
        <v>14</v>
      </c>
      <c r="Z2" s="21" t="s">
        <v>11</v>
      </c>
      <c r="AA2" s="22" t="s">
        <v>8</v>
      </c>
      <c r="AB2" s="22" t="s">
        <v>15</v>
      </c>
      <c r="AC2" s="22" t="s">
        <v>16</v>
      </c>
      <c r="AD2" s="22" t="s">
        <v>17</v>
      </c>
      <c r="AE2" s="9" t="s">
        <v>10</v>
      </c>
    </row>
    <row r="3" spans="2:32" x14ac:dyDescent="0.3">
      <c r="B3">
        <v>4</v>
      </c>
      <c r="C3">
        <v>27</v>
      </c>
      <c r="D3">
        <v>0.54521200000000003</v>
      </c>
      <c r="E3">
        <v>1.2960940147537545</v>
      </c>
      <c r="F3">
        <v>0.82511907663952</v>
      </c>
      <c r="G3">
        <v>1.408610618572931</v>
      </c>
      <c r="H3">
        <v>0.66076765819122318</v>
      </c>
      <c r="I3">
        <f>6*B3+(6-B3)*G3+(1-H3)*B3</f>
        <v>28.174150604380969</v>
      </c>
      <c r="J3">
        <f t="shared" ref="J3:J34" si="0">6*B3+(6-B3)*G3+AE$5</f>
        <v>28.016200828982594</v>
      </c>
      <c r="K3">
        <f>B3^2</f>
        <v>16</v>
      </c>
      <c r="L3">
        <f t="shared" ref="L3:L34" si="1">F3*(1-AE$5/B3)</f>
        <v>0.57779384320803173</v>
      </c>
      <c r="M3">
        <f>I3/C3</f>
        <v>1.0434870594215173</v>
      </c>
      <c r="N3">
        <f>J3/C3</f>
        <v>1.0376370677400961</v>
      </c>
      <c r="O3">
        <f>L3/D3</f>
        <v>1.0597599524735914</v>
      </c>
      <c r="P3" s="2" t="s">
        <v>4</v>
      </c>
      <c r="Q3" s="3">
        <f t="shared" ref="Q3:AD3" si="2">MIN(B3:B198)</f>
        <v>4</v>
      </c>
      <c r="R3" s="3">
        <f t="shared" si="2"/>
        <v>25</v>
      </c>
      <c r="S3" s="3">
        <f t="shared" si="2"/>
        <v>0.48575299999999999</v>
      </c>
      <c r="T3" s="3">
        <f t="shared" si="2"/>
        <v>0.74490472679146846</v>
      </c>
      <c r="U3" s="3">
        <f t="shared" si="2"/>
        <v>0.56459963979528005</v>
      </c>
      <c r="V3" s="3">
        <f t="shared" si="2"/>
        <v>1.0182012963664464</v>
      </c>
      <c r="W3" s="3">
        <f t="shared" si="2"/>
        <v>0.36074580282339996</v>
      </c>
      <c r="X3" s="3">
        <f t="shared" si="2"/>
        <v>26.378490872033879</v>
      </c>
      <c r="Y3" s="3">
        <f t="shared" si="2"/>
        <v>27.525430286596251</v>
      </c>
      <c r="Z3" s="3">
        <f t="shared" si="2"/>
        <v>16</v>
      </c>
      <c r="AA3" s="3">
        <f t="shared" si="2"/>
        <v>0.39536377837705233</v>
      </c>
      <c r="AB3" s="3">
        <f t="shared" si="2"/>
        <v>0.87378200910817483</v>
      </c>
      <c r="AC3" s="3">
        <f t="shared" si="2"/>
        <v>0.8813493797974572</v>
      </c>
      <c r="AD3" s="3">
        <f t="shared" si="2"/>
        <v>0.70948554036435596</v>
      </c>
    </row>
    <row r="4" spans="2:32" x14ac:dyDescent="0.3">
      <c r="B4">
        <v>4</v>
      </c>
      <c r="C4">
        <v>25</v>
      </c>
      <c r="D4">
        <v>0.58904900000000004</v>
      </c>
      <c r="E4">
        <v>0.93747256512190547</v>
      </c>
      <c r="F4">
        <v>0.59681357100875998</v>
      </c>
      <c r="G4">
        <v>1.16322534737976</v>
      </c>
      <c r="H4">
        <v>0.98698995568141001</v>
      </c>
      <c r="I4">
        <f t="shared" ref="I4:I67" si="3">6*B4+(6-B4)*G4+(1-H4)*B4</f>
        <v>26.378490872033879</v>
      </c>
      <c r="J4">
        <f t="shared" si="0"/>
        <v>27.525430286596251</v>
      </c>
      <c r="K4">
        <f t="shared" ref="K4:K67" si="4">B4^2</f>
        <v>16</v>
      </c>
      <c r="L4">
        <f t="shared" si="1"/>
        <v>0.41792174806608356</v>
      </c>
      <c r="M4">
        <f t="shared" ref="M4:M67" si="5">I4/C4</f>
        <v>1.0551396348813551</v>
      </c>
      <c r="N4">
        <f t="shared" ref="N4:N67" si="6">J4/C4</f>
        <v>1.1010172114638501</v>
      </c>
      <c r="O4">
        <f t="shared" ref="O4:O67" si="7">L4/D4</f>
        <v>0.70948554036435596</v>
      </c>
      <c r="P4" s="2" t="s">
        <v>5</v>
      </c>
      <c r="Q4" s="3">
        <f t="shared" ref="Q4:AD4" si="8">MAX(B3:B198)</f>
        <v>10</v>
      </c>
      <c r="R4" s="3">
        <f t="shared" si="8"/>
        <v>59</v>
      </c>
      <c r="S4" s="3">
        <f t="shared" si="8"/>
        <v>1.5004150000000001</v>
      </c>
      <c r="T4" s="3">
        <f t="shared" si="8"/>
        <v>2.7810860536133717</v>
      </c>
      <c r="U4" s="3">
        <f t="shared" si="8"/>
        <v>2.1048002600243629</v>
      </c>
      <c r="V4" s="3">
        <f t="shared" si="8"/>
        <v>3.0525794778317517</v>
      </c>
      <c r="W4" s="3">
        <f t="shared" si="8"/>
        <v>0.98698995568141001</v>
      </c>
      <c r="X4" s="3">
        <f t="shared" si="8"/>
        <v>56.727558149541743</v>
      </c>
      <c r="Y4" s="3">
        <f t="shared" si="8"/>
        <v>56.802160534422988</v>
      </c>
      <c r="Z4" s="3">
        <f t="shared" si="8"/>
        <v>100</v>
      </c>
      <c r="AA4" s="3">
        <f t="shared" si="8"/>
        <v>1.6331745398528366</v>
      </c>
      <c r="AB4" s="3">
        <f t="shared" si="8"/>
        <v>1.2209026273923473</v>
      </c>
      <c r="AC4" s="3">
        <f t="shared" si="8"/>
        <v>1.1772902754626311</v>
      </c>
      <c r="AD4" s="3">
        <f t="shared" si="8"/>
        <v>2.2180994533120817</v>
      </c>
    </row>
    <row r="5" spans="2:32" x14ac:dyDescent="0.3">
      <c r="B5">
        <v>4</v>
      </c>
      <c r="C5">
        <v>30</v>
      </c>
      <c r="D5">
        <v>0.64305699999999999</v>
      </c>
      <c r="E5">
        <v>1.2405752729171404</v>
      </c>
      <c r="F5">
        <v>0.78977474784936008</v>
      </c>
      <c r="G5">
        <v>1.4457843635875185</v>
      </c>
      <c r="H5">
        <v>0.8142283628985505</v>
      </c>
      <c r="I5">
        <f t="shared" si="3"/>
        <v>27.634655275580837</v>
      </c>
      <c r="J5">
        <f t="shared" si="0"/>
        <v>28.09054831901177</v>
      </c>
      <c r="K5">
        <f t="shared" si="4"/>
        <v>16</v>
      </c>
      <c r="L5">
        <f t="shared" si="1"/>
        <v>0.5530437966445142</v>
      </c>
      <c r="M5">
        <f t="shared" si="5"/>
        <v>0.92115517585269457</v>
      </c>
      <c r="N5">
        <f t="shared" si="6"/>
        <v>0.93635161063372563</v>
      </c>
      <c r="O5">
        <f t="shared" si="7"/>
        <v>0.86002297874762923</v>
      </c>
      <c r="P5" s="2" t="s">
        <v>6</v>
      </c>
      <c r="Q5" s="3">
        <f t="shared" ref="Q5:AD5" si="9">AVERAGE(B3:B198)</f>
        <v>5.9948979591836737</v>
      </c>
      <c r="R5" s="3">
        <f t="shared" si="9"/>
        <v>37.204081632653065</v>
      </c>
      <c r="S5" s="3">
        <f t="shared" si="9"/>
        <v>0.86169689795918403</v>
      </c>
      <c r="T5" s="3">
        <f t="shared" si="9"/>
        <v>1.3399483583269507</v>
      </c>
      <c r="U5" s="3">
        <f t="shared" si="9"/>
        <v>1.0899121814522168</v>
      </c>
      <c r="V5" s="3">
        <f t="shared" si="9"/>
        <v>1.4538333933095422</v>
      </c>
      <c r="W5" s="3">
        <f t="shared" si="9"/>
        <v>0.80458728652682743</v>
      </c>
      <c r="X5" s="3">
        <f t="shared" si="9"/>
        <v>37.166300372135126</v>
      </c>
      <c r="Y5" s="3">
        <f t="shared" si="9"/>
        <v>37.211393542021426</v>
      </c>
      <c r="Z5" s="3">
        <f t="shared" si="9"/>
        <v>37.198979591836732</v>
      </c>
      <c r="AA5" s="3">
        <f t="shared" si="9"/>
        <v>0.86950299245907525</v>
      </c>
      <c r="AB5" s="3">
        <f t="shared" si="9"/>
        <v>1.0010390143830976</v>
      </c>
      <c r="AC5" s="3">
        <f t="shared" si="9"/>
        <v>1.002749945062744</v>
      </c>
      <c r="AD5" s="3">
        <f t="shared" si="9"/>
        <v>1.0188412986046977</v>
      </c>
      <c r="AE5" s="3">
        <f>Z5-36</f>
        <v>1.1989795918367321</v>
      </c>
    </row>
    <row r="6" spans="2:32" x14ac:dyDescent="0.3">
      <c r="B6">
        <v>4</v>
      </c>
      <c r="C6">
        <v>27</v>
      </c>
      <c r="D6">
        <v>0.55070200000000002</v>
      </c>
      <c r="E6">
        <v>0.961138209172403</v>
      </c>
      <c r="F6">
        <v>0.61187958793711994</v>
      </c>
      <c r="G6">
        <v>1.2821090634850514</v>
      </c>
      <c r="H6">
        <v>0.90001694917888508</v>
      </c>
      <c r="I6">
        <f t="shared" si="3"/>
        <v>26.964150330254565</v>
      </c>
      <c r="J6">
        <f t="shared" si="0"/>
        <v>27.763197718806836</v>
      </c>
      <c r="K6">
        <f t="shared" si="4"/>
        <v>16</v>
      </c>
      <c r="L6">
        <f t="shared" si="1"/>
        <v>0.42847180328760098</v>
      </c>
      <c r="M6">
        <f t="shared" si="5"/>
        <v>0.99867223445387276</v>
      </c>
      <c r="N6">
        <f t="shared" si="6"/>
        <v>1.028266582178031</v>
      </c>
      <c r="O6">
        <f t="shared" si="7"/>
        <v>0.77804657198920824</v>
      </c>
      <c r="P6" s="2" t="s">
        <v>7</v>
      </c>
      <c r="Q6" s="3">
        <f t="shared" ref="Q6:AD6" si="10">STDEV(B3:B198)</f>
        <v>1.1254512438816653</v>
      </c>
      <c r="R6" s="3">
        <f t="shared" si="10"/>
        <v>5.5764324293813443</v>
      </c>
      <c r="S6" s="3">
        <f t="shared" si="10"/>
        <v>0.21316348002124744</v>
      </c>
      <c r="T6" s="3">
        <f t="shared" si="10"/>
        <v>0.31052835265899897</v>
      </c>
      <c r="U6" s="3">
        <f t="shared" si="10"/>
        <v>0.28110328143403057</v>
      </c>
      <c r="V6" s="3">
        <f t="shared" si="10"/>
        <v>0.32143482134871587</v>
      </c>
      <c r="W6" s="3">
        <f t="shared" si="10"/>
        <v>0.13202597136998925</v>
      </c>
      <c r="X6" s="3">
        <f t="shared" si="10"/>
        <v>5.3205299073637171</v>
      </c>
      <c r="Y6" s="3">
        <f t="shared" si="10"/>
        <v>5.1638219643014516</v>
      </c>
      <c r="Z6" s="3">
        <f t="shared" si="10"/>
        <v>14.255046752914785</v>
      </c>
      <c r="AA6" s="3">
        <f t="shared" si="10"/>
        <v>0.24533253749218481</v>
      </c>
      <c r="AB6" s="3">
        <f t="shared" si="10"/>
        <v>4.7948313399382193E-2</v>
      </c>
      <c r="AC6" s="3">
        <f t="shared" si="10"/>
        <v>4.3554907653078109E-2</v>
      </c>
      <c r="AD6" s="3">
        <f t="shared" si="10"/>
        <v>0.2174383145165682</v>
      </c>
    </row>
    <row r="7" spans="2:32" x14ac:dyDescent="0.3">
      <c r="B7">
        <v>4</v>
      </c>
      <c r="C7">
        <v>27</v>
      </c>
      <c r="D7">
        <v>0.62639500000000004</v>
      </c>
      <c r="E7">
        <v>1.1178408095671628</v>
      </c>
      <c r="F7">
        <v>0.71163956172984</v>
      </c>
      <c r="G7">
        <v>1.8707840461233816</v>
      </c>
      <c r="H7">
        <v>0.88021385218855863</v>
      </c>
      <c r="I7">
        <f t="shared" si="3"/>
        <v>28.220712683492529</v>
      </c>
      <c r="J7">
        <f t="shared" si="0"/>
        <v>28.940547684083494</v>
      </c>
      <c r="K7">
        <f t="shared" si="4"/>
        <v>16</v>
      </c>
      <c r="L7">
        <f t="shared" si="1"/>
        <v>0.4983292339154114</v>
      </c>
      <c r="M7">
        <f t="shared" si="5"/>
        <v>1.0452115808700937</v>
      </c>
      <c r="N7">
        <f t="shared" si="6"/>
        <v>1.0718721364475368</v>
      </c>
      <c r="O7">
        <f t="shared" si="7"/>
        <v>0.79555110420008357</v>
      </c>
    </row>
    <row r="8" spans="2:32" ht="17.5" customHeight="1" x14ac:dyDescent="0.4">
      <c r="B8">
        <v>4</v>
      </c>
      <c r="C8">
        <v>28</v>
      </c>
      <c r="D8">
        <v>0.50138400000000005</v>
      </c>
      <c r="E8">
        <v>1.0016977184974938</v>
      </c>
      <c r="F8">
        <v>0.63770057353099996</v>
      </c>
      <c r="G8">
        <v>1.368529513279598</v>
      </c>
      <c r="H8">
        <v>0.78623733584524791</v>
      </c>
      <c r="I8">
        <f t="shared" si="3"/>
        <v>27.592109683178201</v>
      </c>
      <c r="J8">
        <f t="shared" si="0"/>
        <v>27.936038618395926</v>
      </c>
      <c r="K8">
        <f t="shared" si="4"/>
        <v>16</v>
      </c>
      <c r="L8">
        <f t="shared" si="1"/>
        <v>0.4465530801894379</v>
      </c>
      <c r="M8">
        <f t="shared" si="5"/>
        <v>0.98543248868493571</v>
      </c>
      <c r="N8">
        <f t="shared" si="6"/>
        <v>0.99771566494271169</v>
      </c>
      <c r="O8">
        <f t="shared" si="7"/>
        <v>0.89064086646051299</v>
      </c>
      <c r="Q8" s="2" t="s">
        <v>9</v>
      </c>
      <c r="R8" s="21" t="s">
        <v>12</v>
      </c>
      <c r="S8" s="22" t="s">
        <v>18</v>
      </c>
      <c r="T8" s="22" t="s">
        <v>2</v>
      </c>
      <c r="U8" s="22" t="s">
        <v>3</v>
      </c>
      <c r="V8" s="22" t="s">
        <v>0</v>
      </c>
      <c r="W8" s="22" t="s">
        <v>19</v>
      </c>
      <c r="X8" s="22" t="s">
        <v>13</v>
      </c>
      <c r="Y8" s="22" t="s">
        <v>14</v>
      </c>
      <c r="Z8" s="21" t="s">
        <v>11</v>
      </c>
      <c r="AA8" s="22" t="s">
        <v>8</v>
      </c>
      <c r="AB8" s="22" t="s">
        <v>15</v>
      </c>
      <c r="AC8" s="22" t="s">
        <v>16</v>
      </c>
      <c r="AD8" s="22" t="s">
        <v>17</v>
      </c>
      <c r="AE8" s="9" t="s">
        <v>22</v>
      </c>
    </row>
    <row r="9" spans="2:32" x14ac:dyDescent="0.3">
      <c r="B9">
        <v>4</v>
      </c>
      <c r="C9">
        <v>29</v>
      </c>
      <c r="D9">
        <v>0.52866299999999999</v>
      </c>
      <c r="E9">
        <v>1.3791350410330261</v>
      </c>
      <c r="F9">
        <v>0.87798463588660003</v>
      </c>
      <c r="G9">
        <v>2.2113773385110469</v>
      </c>
      <c r="H9">
        <v>0.60213240459059902</v>
      </c>
      <c r="I9">
        <f t="shared" si="3"/>
        <v>30.014225058659697</v>
      </c>
      <c r="J9">
        <f t="shared" si="0"/>
        <v>29.621734268858827</v>
      </c>
      <c r="K9">
        <f t="shared" si="4"/>
        <v>16</v>
      </c>
      <c r="L9">
        <f t="shared" si="1"/>
        <v>0.61481322079304068</v>
      </c>
      <c r="M9">
        <f t="shared" si="5"/>
        <v>1.0349732778848171</v>
      </c>
      <c r="N9">
        <f t="shared" si="6"/>
        <v>1.0214391127192699</v>
      </c>
      <c r="O9">
        <f t="shared" si="7"/>
        <v>1.1629586727140744</v>
      </c>
      <c r="P9" s="2">
        <v>4</v>
      </c>
      <c r="Q9">
        <f>COUNTIF(B3:B198,"=4")</f>
        <v>14</v>
      </c>
      <c r="R9" s="3">
        <f t="shared" ref="R9:AD9" si="11">AVERAGE(C3:C16)</f>
        <v>27.785714285714285</v>
      </c>
      <c r="S9" s="3">
        <f t="shared" si="11"/>
        <v>0.59763949999999988</v>
      </c>
      <c r="T9" s="3">
        <f t="shared" si="11"/>
        <v>1.1403921669996948</v>
      </c>
      <c r="U9" s="3">
        <f t="shared" si="11"/>
        <v>0.72599620176511859</v>
      </c>
      <c r="V9" s="3">
        <f t="shared" si="11"/>
        <v>1.4796217445936988</v>
      </c>
      <c r="W9" s="3">
        <f t="shared" si="11"/>
        <v>0.84023577067324406</v>
      </c>
      <c r="X9" s="3">
        <f t="shared" si="11"/>
        <v>27.598300406494424</v>
      </c>
      <c r="Y9" s="3">
        <f t="shared" si="11"/>
        <v>28.158223081024126</v>
      </c>
      <c r="Z9" s="3">
        <f t="shared" si="11"/>
        <v>16</v>
      </c>
      <c r="AA9" s="3">
        <f t="shared" si="11"/>
        <v>0.50838254434827856</v>
      </c>
      <c r="AB9" s="3">
        <f t="shared" si="11"/>
        <v>0.99483690989449713</v>
      </c>
      <c r="AC9" s="3">
        <f t="shared" si="11"/>
        <v>1.0152053274200183</v>
      </c>
      <c r="AD9" s="3">
        <f t="shared" si="11"/>
        <v>0.85361828599205758</v>
      </c>
      <c r="AE9" s="3">
        <f t="shared" ref="AE9:AE15" si="12">AE$5/P9</f>
        <v>0.29974489795918302</v>
      </c>
      <c r="AF9" s="3">
        <f t="shared" ref="AF9:AF15" si="13">W9+AE9</f>
        <v>1.1399806686324272</v>
      </c>
    </row>
    <row r="10" spans="2:32" x14ac:dyDescent="0.3">
      <c r="B10">
        <v>4</v>
      </c>
      <c r="C10">
        <v>27</v>
      </c>
      <c r="D10">
        <v>0.62575499999999995</v>
      </c>
      <c r="E10">
        <v>1.3274046631090037</v>
      </c>
      <c r="F10">
        <v>0.84505205446811993</v>
      </c>
      <c r="G10">
        <v>1.4171604574026855</v>
      </c>
      <c r="H10">
        <v>0.7404928450163385</v>
      </c>
      <c r="I10">
        <f t="shared" si="3"/>
        <v>27.872349534740017</v>
      </c>
      <c r="J10">
        <f t="shared" si="0"/>
        <v>28.033300506642103</v>
      </c>
      <c r="K10">
        <f t="shared" si="4"/>
        <v>16</v>
      </c>
      <c r="L10">
        <f t="shared" si="1"/>
        <v>0.59175201263137533</v>
      </c>
      <c r="M10">
        <f t="shared" si="5"/>
        <v>1.032309242027408</v>
      </c>
      <c r="N10">
        <f t="shared" si="6"/>
        <v>1.0382703891348928</v>
      </c>
      <c r="O10">
        <f t="shared" si="7"/>
        <v>0.94566086188903864</v>
      </c>
      <c r="P10" s="2">
        <v>5</v>
      </c>
      <c r="Q10">
        <f>COUNTIF(B3:B198,"=5")</f>
        <v>52</v>
      </c>
      <c r="R10" s="3">
        <f t="shared" ref="R10:AD10" si="14">AVERAGE(C17:C68)</f>
        <v>32.480769230769234</v>
      </c>
      <c r="S10" s="3">
        <f t="shared" si="14"/>
        <v>0.77082349999999999</v>
      </c>
      <c r="T10" s="3">
        <f t="shared" si="14"/>
        <v>1.3640581339099955</v>
      </c>
      <c r="U10" s="3">
        <f t="shared" si="14"/>
        <v>1.0323556551627813</v>
      </c>
      <c r="V10" s="3">
        <f t="shared" si="14"/>
        <v>1.4761673342837744</v>
      </c>
      <c r="W10" s="3">
        <f t="shared" si="14"/>
        <v>0.76453128376900392</v>
      </c>
      <c r="X10" s="3">
        <f t="shared" si="14"/>
        <v>32.653510915438758</v>
      </c>
      <c r="Y10" s="3">
        <f t="shared" si="14"/>
        <v>32.675146926120512</v>
      </c>
      <c r="Z10" s="3">
        <f t="shared" si="14"/>
        <v>25</v>
      </c>
      <c r="AA10" s="3">
        <f t="shared" si="14"/>
        <v>0.7848009827512985</v>
      </c>
      <c r="AB10" s="3">
        <f t="shared" si="14"/>
        <v>1.008126818137683</v>
      </c>
      <c r="AC10" s="3">
        <f t="shared" si="14"/>
        <v>1.0087253152511169</v>
      </c>
      <c r="AD10" s="3">
        <f t="shared" si="14"/>
        <v>1.0325258812464737</v>
      </c>
      <c r="AE10" s="3">
        <f t="shared" si="12"/>
        <v>0.23979591836734643</v>
      </c>
      <c r="AF10" s="3">
        <f t="shared" si="13"/>
        <v>1.0043272021363503</v>
      </c>
    </row>
    <row r="11" spans="2:32" x14ac:dyDescent="0.3">
      <c r="B11">
        <v>4</v>
      </c>
      <c r="C11">
        <v>30</v>
      </c>
      <c r="D11">
        <v>0.62654500000000002</v>
      </c>
      <c r="E11">
        <v>1.0131588006223309</v>
      </c>
      <c r="F11">
        <v>0.64499692502439998</v>
      </c>
      <c r="G11">
        <v>1.3646851033665031</v>
      </c>
      <c r="H11">
        <v>0.97139222791844793</v>
      </c>
      <c r="I11">
        <f t="shared" si="3"/>
        <v>26.843801295059215</v>
      </c>
      <c r="J11">
        <f t="shared" si="0"/>
        <v>27.928349798569737</v>
      </c>
      <c r="K11">
        <f t="shared" si="4"/>
        <v>16</v>
      </c>
      <c r="L11">
        <f t="shared" si="1"/>
        <v>0.45166238754897436</v>
      </c>
      <c r="M11">
        <f t="shared" si="5"/>
        <v>0.89479337650197388</v>
      </c>
      <c r="N11">
        <f t="shared" si="6"/>
        <v>0.93094499328565794</v>
      </c>
      <c r="O11">
        <f t="shared" si="7"/>
        <v>0.72087781013171337</v>
      </c>
      <c r="P11" s="2">
        <v>6</v>
      </c>
      <c r="Q11">
        <f>COUNTIF(B3:B198,"=6")</f>
        <v>75</v>
      </c>
      <c r="R11" s="3">
        <f t="shared" ref="R11:AD11" si="15">AVERAGE(C69:C143)</f>
        <v>37.266666666666666</v>
      </c>
      <c r="S11" s="3">
        <f t="shared" si="15"/>
        <v>0.84353590666666656</v>
      </c>
      <c r="T11" s="3">
        <f t="shared" si="15"/>
        <v>1.2875208761159036</v>
      </c>
      <c r="U11" s="3">
        <f t="shared" si="15"/>
        <v>1.0647711936922182</v>
      </c>
      <c r="V11" s="3">
        <f t="shared" si="15"/>
        <v>1.4807535649280303</v>
      </c>
      <c r="W11" s="3">
        <f t="shared" si="15"/>
        <v>0.81095982740729999</v>
      </c>
      <c r="X11" s="3">
        <f t="shared" si="15"/>
        <v>37.134241035556194</v>
      </c>
      <c r="Y11" s="3">
        <f t="shared" si="15"/>
        <v>37.198979591836675</v>
      </c>
      <c r="Z11" s="3">
        <f t="shared" si="15"/>
        <v>36</v>
      </c>
      <c r="AA11" s="3">
        <f t="shared" si="15"/>
        <v>0.85199803849011724</v>
      </c>
      <c r="AB11" s="3">
        <f t="shared" si="15"/>
        <v>0.99818324813066528</v>
      </c>
      <c r="AC11" s="3">
        <f t="shared" si="15"/>
        <v>1.0000172730141048</v>
      </c>
      <c r="AD11" s="3">
        <f t="shared" si="15"/>
        <v>1.0289271512475644</v>
      </c>
      <c r="AE11" s="3">
        <f t="shared" si="12"/>
        <v>0.19982993197278867</v>
      </c>
      <c r="AF11" s="3">
        <f t="shared" si="13"/>
        <v>1.0107897593800887</v>
      </c>
    </row>
    <row r="12" spans="2:32" x14ac:dyDescent="0.3">
      <c r="B12">
        <v>4</v>
      </c>
      <c r="C12">
        <v>28</v>
      </c>
      <c r="D12">
        <v>0.53113999999999995</v>
      </c>
      <c r="E12">
        <v>0.88687104030014763</v>
      </c>
      <c r="F12">
        <v>0.56459963979528005</v>
      </c>
      <c r="G12">
        <v>1.6854275597791044</v>
      </c>
      <c r="H12">
        <v>0.94073740499123881</v>
      </c>
      <c r="I12">
        <f t="shared" si="3"/>
        <v>27.607905499593251</v>
      </c>
      <c r="J12">
        <f t="shared" si="0"/>
        <v>28.56983471139494</v>
      </c>
      <c r="K12">
        <f t="shared" si="4"/>
        <v>16</v>
      </c>
      <c r="L12">
        <f t="shared" si="1"/>
        <v>0.39536377837705233</v>
      </c>
      <c r="M12">
        <f t="shared" si="5"/>
        <v>0.98599662498547325</v>
      </c>
      <c r="N12">
        <f t="shared" si="6"/>
        <v>1.0203512396926764</v>
      </c>
      <c r="O12">
        <f t="shared" si="7"/>
        <v>0.74436829908696833</v>
      </c>
      <c r="P12" s="2">
        <v>7</v>
      </c>
      <c r="Q12">
        <f>COUNTIF(B3:B198,"=7")</f>
        <v>36</v>
      </c>
      <c r="R12" s="3">
        <f t="shared" ref="R12:AD12" si="16">AVERAGE(C143:C178)</f>
        <v>41.5</v>
      </c>
      <c r="S12" s="3">
        <f t="shared" si="16"/>
        <v>0.99929405555555539</v>
      </c>
      <c r="T12" s="3">
        <f t="shared" si="16"/>
        <v>1.43620789506681</v>
      </c>
      <c r="U12" s="3">
        <f t="shared" si="16"/>
        <v>1.2494298561163757</v>
      </c>
      <c r="V12" s="3">
        <f t="shared" si="16"/>
        <v>1.3848383439832288</v>
      </c>
      <c r="W12" s="3">
        <f t="shared" si="16"/>
        <v>0.81151261400401298</v>
      </c>
      <c r="X12" s="3">
        <f t="shared" si="16"/>
        <v>41.807652632982915</v>
      </c>
      <c r="Y12" s="3">
        <f t="shared" si="16"/>
        <v>41.689435424470176</v>
      </c>
      <c r="Z12" s="3">
        <f t="shared" si="16"/>
        <v>48.638888888888886</v>
      </c>
      <c r="AA12" s="3">
        <f t="shared" si="16"/>
        <v>1.0345955779604938</v>
      </c>
      <c r="AB12" s="3">
        <f t="shared" si="16"/>
        <v>1.0078312937966796</v>
      </c>
      <c r="AC12" s="3">
        <f t="shared" si="16"/>
        <v>1.0051185976698342</v>
      </c>
      <c r="AD12" s="3">
        <f t="shared" si="16"/>
        <v>1.0431421939687475</v>
      </c>
      <c r="AE12" s="3">
        <f t="shared" si="12"/>
        <v>0.17128279883381886</v>
      </c>
      <c r="AF12" s="3">
        <f t="shared" si="13"/>
        <v>0.98279541283783178</v>
      </c>
    </row>
    <row r="13" spans="2:32" x14ac:dyDescent="0.3">
      <c r="B13">
        <v>4</v>
      </c>
      <c r="C13">
        <v>28</v>
      </c>
      <c r="D13">
        <v>0.77037199999999995</v>
      </c>
      <c r="E13">
        <v>1.3811949199433575</v>
      </c>
      <c r="F13">
        <v>0.87929599552959992</v>
      </c>
      <c r="G13">
        <v>1.5194729335407551</v>
      </c>
      <c r="H13">
        <v>0.87612363062793763</v>
      </c>
      <c r="I13">
        <f t="shared" si="3"/>
        <v>27.53445134456976</v>
      </c>
      <c r="J13">
        <f t="shared" si="0"/>
        <v>28.237925458918241</v>
      </c>
      <c r="K13">
        <f t="shared" si="4"/>
        <v>16</v>
      </c>
      <c r="L13">
        <f t="shared" si="1"/>
        <v>0.61573150707366175</v>
      </c>
      <c r="M13">
        <f t="shared" si="5"/>
        <v>0.98337326230606281</v>
      </c>
      <c r="N13">
        <f t="shared" si="6"/>
        <v>1.0084973378185087</v>
      </c>
      <c r="O13">
        <f t="shared" si="7"/>
        <v>0.79926516939045267</v>
      </c>
      <c r="P13" s="2">
        <v>8</v>
      </c>
      <c r="Q13">
        <f>COUNTIF(B3:B198,"=8")</f>
        <v>15</v>
      </c>
      <c r="R13" s="3">
        <f t="shared" ref="R13:AD13" si="17">AVERAGE(C179:C193)</f>
        <v>46.866666666666667</v>
      </c>
      <c r="S13" s="3">
        <f t="shared" si="17"/>
        <v>1.0506745333333334</v>
      </c>
      <c r="T13" s="3">
        <f t="shared" si="17"/>
        <v>1.3833142004026766</v>
      </c>
      <c r="U13" s="3">
        <f t="shared" si="17"/>
        <v>1.2425413789617485</v>
      </c>
      <c r="V13" s="3">
        <f t="shared" si="17"/>
        <v>1.4422143845547697</v>
      </c>
      <c r="W13" s="3">
        <f t="shared" si="17"/>
        <v>0.84523309040623817</v>
      </c>
      <c r="X13" s="3">
        <f t="shared" si="17"/>
        <v>46.019642525062878</v>
      </c>
      <c r="Y13" s="3">
        <f t="shared" si="17"/>
        <v>45.989183877061194</v>
      </c>
      <c r="Z13" s="3">
        <f t="shared" si="17"/>
        <v>63</v>
      </c>
      <c r="AA13" s="3">
        <f t="shared" si="17"/>
        <v>1.0544856119702715</v>
      </c>
      <c r="AB13" s="3">
        <f t="shared" si="17"/>
        <v>0.98249253723707985</v>
      </c>
      <c r="AC13" s="3">
        <f t="shared" si="17"/>
        <v>0.98179519374442625</v>
      </c>
      <c r="AD13" s="3">
        <f t="shared" si="17"/>
        <v>1.0169556735221117</v>
      </c>
      <c r="AE13" s="3">
        <f t="shared" si="12"/>
        <v>0.14987244897959151</v>
      </c>
      <c r="AF13" s="3">
        <f t="shared" si="13"/>
        <v>0.99510553938582968</v>
      </c>
    </row>
    <row r="14" spans="2:32" x14ac:dyDescent="0.3">
      <c r="B14">
        <v>4</v>
      </c>
      <c r="C14">
        <v>28</v>
      </c>
      <c r="D14">
        <v>0.64656000000000002</v>
      </c>
      <c r="E14">
        <v>1.4879074035730908</v>
      </c>
      <c r="F14">
        <v>0.94723127256674011</v>
      </c>
      <c r="G14">
        <v>1.2806525498687535</v>
      </c>
      <c r="H14">
        <v>0.68257881546498944</v>
      </c>
      <c r="I14">
        <f t="shared" si="3"/>
        <v>27.830989837877549</v>
      </c>
      <c r="J14">
        <f t="shared" si="0"/>
        <v>27.760284691574238</v>
      </c>
      <c r="K14">
        <f t="shared" si="4"/>
        <v>16</v>
      </c>
      <c r="L14">
        <f t="shared" si="1"/>
        <v>0.66330353142747556</v>
      </c>
      <c r="M14">
        <f t="shared" si="5"/>
        <v>0.99396392278134105</v>
      </c>
      <c r="N14">
        <f t="shared" si="6"/>
        <v>0.99143873898479418</v>
      </c>
      <c r="O14">
        <f t="shared" si="7"/>
        <v>1.0258963304681321</v>
      </c>
      <c r="P14" s="2">
        <v>9</v>
      </c>
      <c r="Q14">
        <f>COUNTIF(B3:B198,"=9")</f>
        <v>3</v>
      </c>
      <c r="R14" s="3">
        <f t="shared" ref="R14:AD14" si="18">AVERAGE(C194:C196)</f>
        <v>49</v>
      </c>
      <c r="S14" s="3">
        <f t="shared" si="18"/>
        <v>1.33057</v>
      </c>
      <c r="T14" s="3">
        <f t="shared" si="18"/>
        <v>1.6963503747950821</v>
      </c>
      <c r="U14" s="3">
        <f t="shared" si="18"/>
        <v>1.5530237215270102</v>
      </c>
      <c r="V14" s="3">
        <f t="shared" si="18"/>
        <v>1.2930837271969498</v>
      </c>
      <c r="W14" s="3">
        <f t="shared" si="18"/>
        <v>0.86143789322537667</v>
      </c>
      <c r="X14" s="3">
        <f t="shared" si="18"/>
        <v>49.721302186418406</v>
      </c>
      <c r="Y14" s="3">
        <f t="shared" si="18"/>
        <v>49.706596034060766</v>
      </c>
      <c r="Z14" s="3">
        <f t="shared" si="18"/>
        <v>75.333333333333329</v>
      </c>
      <c r="AA14" s="3">
        <f t="shared" si="18"/>
        <v>1.3396293553072784</v>
      </c>
      <c r="AB14" s="3">
        <f t="shared" si="18"/>
        <v>1.0146796811962888</v>
      </c>
      <c r="AC14" s="3">
        <f t="shared" si="18"/>
        <v>1.0146405033710917</v>
      </c>
      <c r="AD14" s="3">
        <f t="shared" si="18"/>
        <v>1.0010294002476703</v>
      </c>
      <c r="AE14" s="3">
        <f t="shared" si="12"/>
        <v>0.13321995464852579</v>
      </c>
      <c r="AF14" s="3">
        <f t="shared" si="13"/>
        <v>0.99465784787390243</v>
      </c>
    </row>
    <row r="15" spans="2:32" x14ac:dyDescent="0.3">
      <c r="B15">
        <v>4</v>
      </c>
      <c r="C15">
        <v>27</v>
      </c>
      <c r="D15">
        <v>0.55453799999999998</v>
      </c>
      <c r="E15">
        <v>0.89363373068381069</v>
      </c>
      <c r="F15">
        <v>0.56890490220792</v>
      </c>
      <c r="G15">
        <v>1.2015564912479739</v>
      </c>
      <c r="H15">
        <v>0.97474639056165258</v>
      </c>
      <c r="I15">
        <f t="shared" si="3"/>
        <v>26.504127420249336</v>
      </c>
      <c r="J15">
        <f t="shared" si="0"/>
        <v>27.60209257433268</v>
      </c>
      <c r="K15">
        <f t="shared" si="4"/>
        <v>16</v>
      </c>
      <c r="L15">
        <f t="shared" si="1"/>
        <v>0.39837856034712804</v>
      </c>
      <c r="M15">
        <f t="shared" si="5"/>
        <v>0.98163434889812351</v>
      </c>
      <c r="N15">
        <f t="shared" si="6"/>
        <v>1.0222997249752845</v>
      </c>
      <c r="O15">
        <f t="shared" si="7"/>
        <v>0.71839722498210778</v>
      </c>
      <c r="P15" s="2">
        <v>10</v>
      </c>
      <c r="Q15">
        <f>COUNTIF(B3:B198,"=10")</f>
        <v>1</v>
      </c>
      <c r="R15" s="3">
        <f t="shared" ref="R15:AD15" si="19">AVERAGE(C198)</f>
        <v>59</v>
      </c>
      <c r="S15" s="3">
        <f t="shared" si="19"/>
        <v>1.426464</v>
      </c>
      <c r="T15" s="3">
        <f t="shared" si="19"/>
        <v>1.7180000100070647</v>
      </c>
      <c r="U15" s="3">
        <f t="shared" si="19"/>
        <v>1.6071705989103835</v>
      </c>
      <c r="V15" s="3">
        <f t="shared" si="19"/>
        <v>1.0992047643534357</v>
      </c>
      <c r="W15" s="3">
        <f t="shared" si="19"/>
        <v>0.8875622793044512</v>
      </c>
      <c r="X15" s="3">
        <f t="shared" si="19"/>
        <v>56.727558149541743</v>
      </c>
      <c r="Y15" s="3">
        <f t="shared" si="19"/>
        <v>56.802160534422988</v>
      </c>
      <c r="Z15" s="3">
        <f t="shared" si="19"/>
        <v>100</v>
      </c>
      <c r="AA15" s="3">
        <f t="shared" si="19"/>
        <v>1.4144741240410268</v>
      </c>
      <c r="AB15" s="3">
        <f t="shared" si="19"/>
        <v>0.96148403643291092</v>
      </c>
      <c r="AC15" s="3">
        <f t="shared" si="19"/>
        <v>0.96274848363428789</v>
      </c>
      <c r="AD15" s="3">
        <f t="shared" si="19"/>
        <v>0.99159468731144063</v>
      </c>
      <c r="AE15" s="3">
        <f t="shared" si="12"/>
        <v>0.11989795918367321</v>
      </c>
      <c r="AF15" s="3">
        <f t="shared" si="13"/>
        <v>1.0074602384881244</v>
      </c>
    </row>
    <row r="16" spans="2:32" x14ac:dyDescent="0.3">
      <c r="B16">
        <v>4</v>
      </c>
      <c r="C16">
        <v>28</v>
      </c>
      <c r="D16">
        <v>0.62758100000000006</v>
      </c>
      <c r="E16">
        <v>1.0413661487011012</v>
      </c>
      <c r="F16">
        <v>0.66295428053740002</v>
      </c>
      <c r="G16">
        <v>1.4953290381667195</v>
      </c>
      <c r="H16">
        <v>0.94664295627033901</v>
      </c>
      <c r="I16">
        <f t="shared" si="3"/>
        <v>27.204086251252082</v>
      </c>
      <c r="J16">
        <f t="shared" si="0"/>
        <v>28.189637668170171</v>
      </c>
      <c r="K16">
        <f t="shared" si="4"/>
        <v>16</v>
      </c>
      <c r="L16">
        <f t="shared" si="1"/>
        <v>0.46423711736611345</v>
      </c>
      <c r="M16">
        <f t="shared" si="5"/>
        <v>0.97157450897328868</v>
      </c>
      <c r="N16">
        <f t="shared" si="6"/>
        <v>1.0067727738632204</v>
      </c>
      <c r="O16">
        <f t="shared" si="7"/>
        <v>0.73972462099093728</v>
      </c>
      <c r="P16" s="2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2:15" x14ac:dyDescent="0.3">
      <c r="B17">
        <v>5</v>
      </c>
      <c r="C17">
        <v>34</v>
      </c>
      <c r="D17">
        <v>0.79752800000000001</v>
      </c>
      <c r="E17">
        <v>1.5063697472087096</v>
      </c>
      <c r="F17">
        <v>1.1400608879032212</v>
      </c>
      <c r="G17">
        <v>1.3434786691509291</v>
      </c>
      <c r="H17">
        <v>0.69954860171266697</v>
      </c>
      <c r="I17">
        <f t="shared" si="3"/>
        <v>32.845735660587593</v>
      </c>
      <c r="J17">
        <f t="shared" si="0"/>
        <v>32.542458260987658</v>
      </c>
      <c r="K17">
        <f t="shared" si="4"/>
        <v>25</v>
      </c>
      <c r="L17">
        <f t="shared" si="1"/>
        <v>0.86667894029377601</v>
      </c>
      <c r="M17">
        <f t="shared" si="5"/>
        <v>0.96605104884081161</v>
      </c>
      <c r="N17">
        <f t="shared" si="6"/>
        <v>0.95713112532316647</v>
      </c>
      <c r="O17">
        <f t="shared" si="7"/>
        <v>1.0867065987573803</v>
      </c>
    </row>
    <row r="18" spans="2:15" x14ac:dyDescent="0.3">
      <c r="B18">
        <v>5</v>
      </c>
      <c r="C18">
        <v>30</v>
      </c>
      <c r="D18">
        <v>0.53599300000000005</v>
      </c>
      <c r="E18">
        <v>1.0352470225278245</v>
      </c>
      <c r="F18">
        <v>0.78350261739471394</v>
      </c>
      <c r="G18">
        <v>1.3069933221581231</v>
      </c>
      <c r="H18">
        <v>0.68409854428090167</v>
      </c>
      <c r="I18">
        <f t="shared" si="3"/>
        <v>32.886500600753614</v>
      </c>
      <c r="J18">
        <f t="shared" si="0"/>
        <v>32.505972913994853</v>
      </c>
      <c r="K18">
        <f t="shared" si="4"/>
        <v>25</v>
      </c>
      <c r="L18">
        <f t="shared" si="1"/>
        <v>0.59562188771332891</v>
      </c>
      <c r="M18">
        <f t="shared" si="5"/>
        <v>1.0962166866917871</v>
      </c>
      <c r="N18">
        <f t="shared" si="6"/>
        <v>1.0835324304664951</v>
      </c>
      <c r="O18">
        <f t="shared" si="7"/>
        <v>1.1112493777219643</v>
      </c>
    </row>
    <row r="19" spans="2:15" x14ac:dyDescent="0.3">
      <c r="B19">
        <v>5</v>
      </c>
      <c r="C19">
        <v>33</v>
      </c>
      <c r="D19">
        <v>0.97630300000000003</v>
      </c>
      <c r="E19">
        <v>2.1073534527818216</v>
      </c>
      <c r="F19">
        <v>1.5949014197584592</v>
      </c>
      <c r="G19">
        <v>1.9305191570907225</v>
      </c>
      <c r="H19">
        <v>0.61214002815788882</v>
      </c>
      <c r="I19">
        <f t="shared" si="3"/>
        <v>33.869819016301278</v>
      </c>
      <c r="J19">
        <f t="shared" si="0"/>
        <v>33.129498748927453</v>
      </c>
      <c r="K19">
        <f t="shared" si="4"/>
        <v>25</v>
      </c>
      <c r="L19">
        <f t="shared" si="1"/>
        <v>1.2124505691020948</v>
      </c>
      <c r="M19">
        <f t="shared" si="5"/>
        <v>1.0263581520091296</v>
      </c>
      <c r="N19">
        <f t="shared" si="6"/>
        <v>1.0039242045129531</v>
      </c>
      <c r="O19">
        <f t="shared" si="7"/>
        <v>1.2418793848857319</v>
      </c>
    </row>
    <row r="20" spans="2:15" x14ac:dyDescent="0.3">
      <c r="B20">
        <v>5</v>
      </c>
      <c r="C20">
        <v>32</v>
      </c>
      <c r="D20">
        <v>0.87079600000000001</v>
      </c>
      <c r="E20">
        <v>1.2906952229322912</v>
      </c>
      <c r="F20">
        <v>0.97683264324396957</v>
      </c>
      <c r="G20">
        <v>1.2319839453234986</v>
      </c>
      <c r="H20">
        <v>0.89144850555788979</v>
      </c>
      <c r="I20">
        <f t="shared" si="3"/>
        <v>31.774741417534049</v>
      </c>
      <c r="J20">
        <f t="shared" si="0"/>
        <v>32.430963537160231</v>
      </c>
      <c r="K20">
        <f t="shared" si="4"/>
        <v>25</v>
      </c>
      <c r="L20">
        <f t="shared" si="1"/>
        <v>0.74259216246607951</v>
      </c>
      <c r="M20">
        <f t="shared" si="5"/>
        <v>0.99296066929793902</v>
      </c>
      <c r="N20">
        <f t="shared" si="6"/>
        <v>1.0134676105362572</v>
      </c>
      <c r="O20">
        <f t="shared" si="7"/>
        <v>0.85277397055806359</v>
      </c>
    </row>
    <row r="21" spans="2:15" x14ac:dyDescent="0.3">
      <c r="B21">
        <v>5</v>
      </c>
      <c r="C21">
        <v>34</v>
      </c>
      <c r="D21">
        <v>0.86353800000000003</v>
      </c>
      <c r="E21">
        <v>1.3733190512910325</v>
      </c>
      <c r="F21">
        <v>1.0393645649684828</v>
      </c>
      <c r="G21">
        <v>1.3031857024880862</v>
      </c>
      <c r="H21">
        <v>0.83083263477063551</v>
      </c>
      <c r="I21">
        <f t="shared" si="3"/>
        <v>32.149022528634909</v>
      </c>
      <c r="J21">
        <f t="shared" si="0"/>
        <v>32.502165294324818</v>
      </c>
      <c r="K21">
        <f t="shared" si="4"/>
        <v>25</v>
      </c>
      <c r="L21">
        <f t="shared" si="1"/>
        <v>0.7901291845933881</v>
      </c>
      <c r="M21">
        <f t="shared" si="5"/>
        <v>0.94555948613632079</v>
      </c>
      <c r="N21">
        <f t="shared" si="6"/>
        <v>0.95594603806837697</v>
      </c>
      <c r="O21">
        <f t="shared" si="7"/>
        <v>0.9149906368838292</v>
      </c>
    </row>
    <row r="22" spans="2:15" x14ac:dyDescent="0.3">
      <c r="B22">
        <v>5</v>
      </c>
      <c r="C22">
        <v>32</v>
      </c>
      <c r="D22">
        <v>0.81526600000000005</v>
      </c>
      <c r="E22">
        <v>1.780895686993454</v>
      </c>
      <c r="F22">
        <v>1.3478294568375111</v>
      </c>
      <c r="G22">
        <v>1.1523455283040145</v>
      </c>
      <c r="H22">
        <v>0.60487326186868262</v>
      </c>
      <c r="I22">
        <f t="shared" si="3"/>
        <v>33.127979218960604</v>
      </c>
      <c r="J22">
        <f t="shared" si="0"/>
        <v>32.351325120140743</v>
      </c>
      <c r="K22">
        <f t="shared" si="4"/>
        <v>25</v>
      </c>
      <c r="L22">
        <f t="shared" si="1"/>
        <v>1.0246254544325986</v>
      </c>
      <c r="M22">
        <f t="shared" si="5"/>
        <v>1.0352493505925189</v>
      </c>
      <c r="N22">
        <f t="shared" si="6"/>
        <v>1.0109789100043982</v>
      </c>
      <c r="O22">
        <f t="shared" si="7"/>
        <v>1.2567989520384739</v>
      </c>
    </row>
    <row r="23" spans="2:15" x14ac:dyDescent="0.3">
      <c r="B23">
        <v>5</v>
      </c>
      <c r="C23">
        <v>32</v>
      </c>
      <c r="D23">
        <v>0.95545100000000005</v>
      </c>
      <c r="E23">
        <v>1.3181194527600437</v>
      </c>
      <c r="F23">
        <v>0.99758803338999691</v>
      </c>
      <c r="G23">
        <v>1.1117538943969227</v>
      </c>
      <c r="H23">
        <v>0.95776108776404723</v>
      </c>
      <c r="I23">
        <f t="shared" si="3"/>
        <v>31.322948455576686</v>
      </c>
      <c r="J23">
        <f t="shared" si="0"/>
        <v>32.310733486233659</v>
      </c>
      <c r="K23">
        <f t="shared" si="4"/>
        <v>25</v>
      </c>
      <c r="L23">
        <f t="shared" si="1"/>
        <v>0.75837049477096763</v>
      </c>
      <c r="M23">
        <f t="shared" si="5"/>
        <v>0.97884213923677144</v>
      </c>
      <c r="N23">
        <f t="shared" si="6"/>
        <v>1.0097104214448018</v>
      </c>
      <c r="O23">
        <f t="shared" si="7"/>
        <v>0.793730389911118</v>
      </c>
    </row>
    <row r="24" spans="2:15" x14ac:dyDescent="0.3">
      <c r="B24">
        <v>5</v>
      </c>
      <c r="C24">
        <v>28</v>
      </c>
      <c r="D24">
        <v>0.57321500000000003</v>
      </c>
      <c r="E24">
        <v>1.4678865813037176</v>
      </c>
      <c r="F24">
        <v>1.1109357993436104</v>
      </c>
      <c r="G24">
        <v>1.7651481211169413</v>
      </c>
      <c r="H24">
        <v>0.51597491082624269</v>
      </c>
      <c r="I24">
        <f t="shared" si="3"/>
        <v>34.185273566985728</v>
      </c>
      <c r="J24">
        <f t="shared" si="0"/>
        <v>32.964127712953669</v>
      </c>
      <c r="K24">
        <f t="shared" si="4"/>
        <v>25</v>
      </c>
      <c r="L24">
        <f t="shared" si="1"/>
        <v>0.84453792909284731</v>
      </c>
      <c r="M24">
        <f t="shared" si="5"/>
        <v>1.2209026273923473</v>
      </c>
      <c r="N24">
        <f t="shared" si="6"/>
        <v>1.1772902754626311</v>
      </c>
      <c r="O24">
        <f t="shared" si="7"/>
        <v>1.473335361239408</v>
      </c>
    </row>
    <row r="25" spans="2:15" x14ac:dyDescent="0.3">
      <c r="B25">
        <v>5</v>
      </c>
      <c r="C25">
        <v>30</v>
      </c>
      <c r="D25">
        <v>0.67707200000000001</v>
      </c>
      <c r="E25">
        <v>1.6202660082153724</v>
      </c>
      <c r="F25">
        <v>1.2262606225252959</v>
      </c>
      <c r="G25">
        <v>1.0765193026538757</v>
      </c>
      <c r="H25">
        <v>0.55214363697471913</v>
      </c>
      <c r="I25">
        <f t="shared" si="3"/>
        <v>33.315801117780282</v>
      </c>
      <c r="J25">
        <f t="shared" si="0"/>
        <v>32.27549889449061</v>
      </c>
      <c r="K25">
        <f t="shared" si="4"/>
        <v>25</v>
      </c>
      <c r="L25">
        <f t="shared" si="1"/>
        <v>0.93220833038912865</v>
      </c>
      <c r="M25">
        <f t="shared" si="5"/>
        <v>1.1105267039260094</v>
      </c>
      <c r="N25">
        <f t="shared" si="6"/>
        <v>1.0758499631496869</v>
      </c>
      <c r="O25">
        <f t="shared" si="7"/>
        <v>1.3768230415511624</v>
      </c>
    </row>
    <row r="26" spans="2:15" x14ac:dyDescent="0.3">
      <c r="B26">
        <v>5</v>
      </c>
      <c r="C26">
        <v>32</v>
      </c>
      <c r="D26">
        <v>0.68955699999999998</v>
      </c>
      <c r="E26">
        <v>1.1344060465014485</v>
      </c>
      <c r="F26">
        <v>0.85854881712387232</v>
      </c>
      <c r="G26">
        <v>1.2497791700215957</v>
      </c>
      <c r="H26">
        <v>0.8031657446224284</v>
      </c>
      <c r="I26">
        <f t="shared" si="3"/>
        <v>32.233950446909454</v>
      </c>
      <c r="J26">
        <f t="shared" si="0"/>
        <v>32.448758761858329</v>
      </c>
      <c r="K26">
        <f t="shared" si="4"/>
        <v>25</v>
      </c>
      <c r="L26">
        <f t="shared" si="1"/>
        <v>0.65267231505845447</v>
      </c>
      <c r="M26">
        <f t="shared" si="5"/>
        <v>1.0073109514659204</v>
      </c>
      <c r="N26">
        <f t="shared" si="6"/>
        <v>1.0140237113080728</v>
      </c>
      <c r="O26">
        <f t="shared" si="7"/>
        <v>0.94650959247524791</v>
      </c>
    </row>
    <row r="27" spans="2:15" x14ac:dyDescent="0.3">
      <c r="B27">
        <v>5</v>
      </c>
      <c r="C27">
        <v>36</v>
      </c>
      <c r="D27">
        <v>0.67207499999999998</v>
      </c>
      <c r="E27">
        <v>1.6266023900773399</v>
      </c>
      <c r="F27">
        <v>1.231056165681307</v>
      </c>
      <c r="G27">
        <v>2.1188218115848505</v>
      </c>
      <c r="H27">
        <v>0.54593366146543898</v>
      </c>
      <c r="I27">
        <f t="shared" si="3"/>
        <v>34.389153504257656</v>
      </c>
      <c r="J27">
        <f t="shared" si="0"/>
        <v>33.317801403421583</v>
      </c>
      <c r="K27">
        <f t="shared" si="4"/>
        <v>25</v>
      </c>
      <c r="L27">
        <f t="shared" si="1"/>
        <v>0.93585392186997396</v>
      </c>
      <c r="M27">
        <f t="shared" si="5"/>
        <v>0.95525426400715707</v>
      </c>
      <c r="N27">
        <f t="shared" si="6"/>
        <v>0.92549448342837737</v>
      </c>
      <c r="O27">
        <f t="shared" si="7"/>
        <v>1.3924843534872953</v>
      </c>
    </row>
    <row r="28" spans="2:15" x14ac:dyDescent="0.3">
      <c r="B28">
        <v>5</v>
      </c>
      <c r="C28">
        <v>34</v>
      </c>
      <c r="D28">
        <v>0.48575299999999999</v>
      </c>
      <c r="E28">
        <v>1.1138225089709901</v>
      </c>
      <c r="F28">
        <v>0.84297064575084324</v>
      </c>
      <c r="G28">
        <v>1.3373911925440891</v>
      </c>
      <c r="H28">
        <v>0.57623951966599551</v>
      </c>
      <c r="I28">
        <f t="shared" si="3"/>
        <v>33.456193594214113</v>
      </c>
      <c r="J28">
        <f t="shared" si="0"/>
        <v>32.536370784380821</v>
      </c>
      <c r="K28">
        <f t="shared" si="4"/>
        <v>25</v>
      </c>
      <c r="L28">
        <f t="shared" si="1"/>
        <v>0.6408297255963048</v>
      </c>
      <c r="M28">
        <f t="shared" si="5"/>
        <v>0.98400569394747395</v>
      </c>
      <c r="N28">
        <f t="shared" si="6"/>
        <v>0.95695208189355352</v>
      </c>
      <c r="O28">
        <f>L28/D28</f>
        <v>1.319250165405679</v>
      </c>
    </row>
    <row r="29" spans="2:15" x14ac:dyDescent="0.3">
      <c r="B29">
        <v>5</v>
      </c>
      <c r="C29">
        <v>32</v>
      </c>
      <c r="D29">
        <v>0.74772899999999998</v>
      </c>
      <c r="E29">
        <v>1.0230820974484813</v>
      </c>
      <c r="F29">
        <v>0.77429587694275603</v>
      </c>
      <c r="G29">
        <v>1.1562427337659378</v>
      </c>
      <c r="H29">
        <v>0.96568898565280603</v>
      </c>
      <c r="I29">
        <f t="shared" si="3"/>
        <v>31.327797805501909</v>
      </c>
      <c r="J29">
        <f t="shared" si="0"/>
        <v>32.355222325602668</v>
      </c>
      <c r="K29">
        <f t="shared" si="4"/>
        <v>25</v>
      </c>
      <c r="L29">
        <f t="shared" si="1"/>
        <v>0.588622886043218</v>
      </c>
      <c r="M29">
        <f t="shared" si="5"/>
        <v>0.97899368142193466</v>
      </c>
      <c r="N29">
        <f t="shared" si="6"/>
        <v>1.0111006976750834</v>
      </c>
      <c r="O29">
        <f t="shared" si="7"/>
        <v>0.78721419931983116</v>
      </c>
    </row>
    <row r="30" spans="2:15" x14ac:dyDescent="0.3">
      <c r="B30">
        <v>5</v>
      </c>
      <c r="C30">
        <v>32</v>
      </c>
      <c r="D30">
        <v>0.67219399999999996</v>
      </c>
      <c r="E30">
        <v>1.18198356318447</v>
      </c>
      <c r="F30">
        <v>0.89455675343192975</v>
      </c>
      <c r="G30">
        <v>1.2742460809237577</v>
      </c>
      <c r="H30">
        <v>0.75142689093917814</v>
      </c>
      <c r="I30">
        <f t="shared" si="3"/>
        <v>32.517111626227866</v>
      </c>
      <c r="J30">
        <f t="shared" si="0"/>
        <v>32.473225672760492</v>
      </c>
      <c r="K30">
        <f t="shared" si="4"/>
        <v>25</v>
      </c>
      <c r="L30">
        <f t="shared" si="1"/>
        <v>0.68004569521100833</v>
      </c>
      <c r="M30">
        <f t="shared" si="5"/>
        <v>1.0161597383196208</v>
      </c>
      <c r="N30">
        <f t="shared" si="6"/>
        <v>1.0147883022737654</v>
      </c>
      <c r="O30">
        <f t="shared" si="7"/>
        <v>1.0116806981481661</v>
      </c>
    </row>
    <row r="31" spans="2:15" x14ac:dyDescent="0.3">
      <c r="B31">
        <v>5</v>
      </c>
      <c r="C31">
        <v>33</v>
      </c>
      <c r="D31">
        <v>0.88543300000000003</v>
      </c>
      <c r="E31">
        <v>1.5324948600846839</v>
      </c>
      <c r="F31">
        <v>1.1598330716165126</v>
      </c>
      <c r="G31">
        <v>1.2315142024153425</v>
      </c>
      <c r="H31">
        <v>0.76341416852852062</v>
      </c>
      <c r="I31">
        <f t="shared" si="3"/>
        <v>32.41444335977274</v>
      </c>
      <c r="J31">
        <f t="shared" si="0"/>
        <v>32.430493794252072</v>
      </c>
      <c r="K31">
        <f t="shared" si="4"/>
        <v>25</v>
      </c>
      <c r="L31">
        <f t="shared" si="1"/>
        <v>0.88170983505541078</v>
      </c>
      <c r="M31">
        <f t="shared" si="5"/>
        <v>0.98225585938705273</v>
      </c>
      <c r="N31">
        <f t="shared" si="6"/>
        <v>0.98274223618945677</v>
      </c>
      <c r="O31">
        <f t="shared" si="7"/>
        <v>0.99579509127783894</v>
      </c>
    </row>
    <row r="32" spans="2:15" x14ac:dyDescent="0.3">
      <c r="B32">
        <v>5</v>
      </c>
      <c r="C32">
        <v>33</v>
      </c>
      <c r="D32">
        <v>0.64026099999999997</v>
      </c>
      <c r="E32">
        <v>1.0906046379050476</v>
      </c>
      <c r="F32">
        <v>0.82539874034600547</v>
      </c>
      <c r="G32">
        <v>1.3316696570795226</v>
      </c>
      <c r="H32">
        <v>0.77569902727450724</v>
      </c>
      <c r="I32">
        <f t="shared" si="3"/>
        <v>32.453174520706987</v>
      </c>
      <c r="J32">
        <f t="shared" si="0"/>
        <v>32.530649248916255</v>
      </c>
      <c r="K32">
        <f t="shared" si="4"/>
        <v>25</v>
      </c>
      <c r="L32">
        <f t="shared" si="1"/>
        <v>0.62747149138548419</v>
      </c>
      <c r="M32">
        <f t="shared" si="5"/>
        <v>0.98342953093051477</v>
      </c>
      <c r="N32">
        <f t="shared" si="6"/>
        <v>0.98577724996715921</v>
      </c>
      <c r="O32">
        <f t="shared" si="7"/>
        <v>0.98002453903249487</v>
      </c>
    </row>
    <row r="33" spans="2:15" x14ac:dyDescent="0.3">
      <c r="B33">
        <v>5</v>
      </c>
      <c r="C33">
        <v>34</v>
      </c>
      <c r="D33">
        <v>0.67940500000000004</v>
      </c>
      <c r="E33">
        <v>1.0046816678875592</v>
      </c>
      <c r="F33">
        <v>0.76036994003258052</v>
      </c>
      <c r="G33">
        <v>1.339121721074892</v>
      </c>
      <c r="H33">
        <v>0.89351901519264254</v>
      </c>
      <c r="I33">
        <f t="shared" si="3"/>
        <v>31.871526645111679</v>
      </c>
      <c r="J33">
        <f t="shared" si="0"/>
        <v>32.538101312911621</v>
      </c>
      <c r="K33">
        <f t="shared" si="4"/>
        <v>25</v>
      </c>
      <c r="L33">
        <f t="shared" si="1"/>
        <v>0.57803633196354376</v>
      </c>
      <c r="M33">
        <f t="shared" si="5"/>
        <v>0.93739784250328473</v>
      </c>
      <c r="N33">
        <f t="shared" si="6"/>
        <v>0.95700297979151827</v>
      </c>
      <c r="O33">
        <f t="shared" si="7"/>
        <v>0.85079787750096592</v>
      </c>
    </row>
    <row r="34" spans="2:15" x14ac:dyDescent="0.3">
      <c r="B34">
        <v>5</v>
      </c>
      <c r="C34">
        <v>32</v>
      </c>
      <c r="D34">
        <v>0.54600400000000004</v>
      </c>
      <c r="E34">
        <v>0.88255298232887747</v>
      </c>
      <c r="F34">
        <v>0.66793968646801993</v>
      </c>
      <c r="G34">
        <v>1.5526622959406413</v>
      </c>
      <c r="H34">
        <v>0.81744506436980813</v>
      </c>
      <c r="I34">
        <f t="shared" si="3"/>
        <v>32.465436974091602</v>
      </c>
      <c r="J34">
        <f t="shared" si="0"/>
        <v>32.751641887777375</v>
      </c>
      <c r="K34">
        <f t="shared" si="4"/>
        <v>25</v>
      </c>
      <c r="L34">
        <f t="shared" si="1"/>
        <v>0.50777047593742375</v>
      </c>
      <c r="M34">
        <f t="shared" si="5"/>
        <v>1.0145449054403626</v>
      </c>
      <c r="N34">
        <f t="shared" si="6"/>
        <v>1.023488808993043</v>
      </c>
      <c r="O34">
        <f t="shared" si="7"/>
        <v>0.92997574365283719</v>
      </c>
    </row>
    <row r="35" spans="2:15" x14ac:dyDescent="0.3">
      <c r="B35">
        <v>5</v>
      </c>
      <c r="C35">
        <v>32</v>
      </c>
      <c r="D35">
        <v>0.70264800000000005</v>
      </c>
      <c r="E35">
        <v>1.2316285071762998</v>
      </c>
      <c r="F35">
        <v>0.93212937398681495</v>
      </c>
      <c r="G35">
        <v>1.3861065272918178</v>
      </c>
      <c r="H35">
        <v>0.75380952430959336</v>
      </c>
      <c r="I35">
        <f t="shared" si="3"/>
        <v>32.617058905743853</v>
      </c>
      <c r="J35">
        <f t="shared" ref="J35:J66" si="20">6*B35+(6-B35)*G35+AE$5</f>
        <v>32.585086119128547</v>
      </c>
      <c r="K35">
        <f t="shared" si="4"/>
        <v>25</v>
      </c>
      <c r="L35">
        <f t="shared" ref="L35:L66" si="21">F35*(1-AE$5/B35)</f>
        <v>0.70860855471446704</v>
      </c>
      <c r="M35">
        <f t="shared" si="5"/>
        <v>1.0192830908044954</v>
      </c>
      <c r="N35">
        <f t="shared" si="6"/>
        <v>1.0182839412227671</v>
      </c>
      <c r="O35">
        <f t="shared" si="7"/>
        <v>1.0084829882309023</v>
      </c>
    </row>
    <row r="36" spans="2:15" x14ac:dyDescent="0.3">
      <c r="B36">
        <v>5</v>
      </c>
      <c r="C36">
        <v>30</v>
      </c>
      <c r="D36">
        <v>1.171897</v>
      </c>
      <c r="E36">
        <v>2.4613416537531867</v>
      </c>
      <c r="F36">
        <v>1.8628091518770089</v>
      </c>
      <c r="G36">
        <v>2.5239072656549513</v>
      </c>
      <c r="H36">
        <v>0.62910201982804836</v>
      </c>
      <c r="I36">
        <f t="shared" si="3"/>
        <v>34.378397166514709</v>
      </c>
      <c r="J36">
        <f t="shared" si="20"/>
        <v>33.72288685749168</v>
      </c>
      <c r="K36">
        <f t="shared" si="4"/>
        <v>25</v>
      </c>
      <c r="L36">
        <f t="shared" si="21"/>
        <v>1.4161151205595639</v>
      </c>
      <c r="M36">
        <f t="shared" si="5"/>
        <v>1.1459465722171569</v>
      </c>
      <c r="N36">
        <f t="shared" si="6"/>
        <v>1.124096228583056</v>
      </c>
      <c r="O36">
        <f t="shared" si="7"/>
        <v>1.2083955505983579</v>
      </c>
    </row>
    <row r="37" spans="2:15" x14ac:dyDescent="0.3">
      <c r="B37">
        <v>5</v>
      </c>
      <c r="C37">
        <v>31</v>
      </c>
      <c r="D37">
        <v>0.87366699999999997</v>
      </c>
      <c r="E37">
        <v>1.4277152650301261</v>
      </c>
      <c r="F37">
        <v>1.0805330734630789</v>
      </c>
      <c r="G37">
        <v>1.6715961113210118</v>
      </c>
      <c r="H37">
        <v>0.80855183562306077</v>
      </c>
      <c r="I37">
        <f t="shared" si="3"/>
        <v>32.628836933205712</v>
      </c>
      <c r="J37">
        <f t="shared" si="20"/>
        <v>32.870575703157741</v>
      </c>
      <c r="K37">
        <f t="shared" si="4"/>
        <v>25</v>
      </c>
      <c r="L37">
        <f t="shared" si="21"/>
        <v>0.82142565278570856</v>
      </c>
      <c r="M37">
        <f t="shared" si="5"/>
        <v>1.0525431268776035</v>
      </c>
      <c r="N37">
        <f t="shared" si="6"/>
        <v>1.0603411517147658</v>
      </c>
      <c r="O37">
        <f t="shared" si="7"/>
        <v>0.94020450902427188</v>
      </c>
    </row>
    <row r="38" spans="2:15" x14ac:dyDescent="0.3">
      <c r="B38">
        <v>5</v>
      </c>
      <c r="C38">
        <v>32</v>
      </c>
      <c r="D38">
        <v>0.69866799999999996</v>
      </c>
      <c r="E38">
        <v>1.404727959938147</v>
      </c>
      <c r="F38">
        <v>1.0631356665500515</v>
      </c>
      <c r="G38">
        <v>1.2085402685915392</v>
      </c>
      <c r="H38">
        <v>0.65717671035083014</v>
      </c>
      <c r="I38">
        <f t="shared" si="3"/>
        <v>32.922656716837388</v>
      </c>
      <c r="J38">
        <f t="shared" si="20"/>
        <v>32.407519860428266</v>
      </c>
      <c r="K38">
        <f t="shared" si="4"/>
        <v>25</v>
      </c>
      <c r="L38">
        <f t="shared" si="21"/>
        <v>0.80820007304060104</v>
      </c>
      <c r="M38">
        <f t="shared" si="5"/>
        <v>1.0288330224011684</v>
      </c>
      <c r="N38">
        <f t="shared" si="6"/>
        <v>1.0127349956383833</v>
      </c>
      <c r="O38">
        <f t="shared" si="7"/>
        <v>1.1567727061216502</v>
      </c>
    </row>
    <row r="39" spans="2:15" x14ac:dyDescent="0.3">
      <c r="B39">
        <v>5</v>
      </c>
      <c r="C39">
        <v>32</v>
      </c>
      <c r="D39">
        <v>0.80722400000000005</v>
      </c>
      <c r="E39">
        <v>1.2734325480979718</v>
      </c>
      <c r="F39">
        <v>0.9637677895215242</v>
      </c>
      <c r="G39">
        <v>1.4086686942896904</v>
      </c>
      <c r="H39">
        <v>0.83757105059586767</v>
      </c>
      <c r="I39">
        <f t="shared" si="3"/>
        <v>32.220813441310355</v>
      </c>
      <c r="J39">
        <f t="shared" si="20"/>
        <v>32.60764828612642</v>
      </c>
      <c r="K39">
        <f t="shared" si="4"/>
        <v>25</v>
      </c>
      <c r="L39">
        <f t="shared" si="21"/>
        <v>0.73266020734034287</v>
      </c>
      <c r="M39">
        <f t="shared" si="5"/>
        <v>1.0069004200409486</v>
      </c>
      <c r="N39">
        <f t="shared" si="6"/>
        <v>1.0189890089414506</v>
      </c>
      <c r="O39">
        <f t="shared" si="7"/>
        <v>0.90762936600044453</v>
      </c>
    </row>
    <row r="40" spans="2:15" x14ac:dyDescent="0.3">
      <c r="B40">
        <v>5</v>
      </c>
      <c r="C40">
        <v>31</v>
      </c>
      <c r="D40">
        <v>0.95316000000000001</v>
      </c>
      <c r="E40">
        <v>1.4017094901102094</v>
      </c>
      <c r="F40">
        <v>1.060851207904673</v>
      </c>
      <c r="G40">
        <v>1.819093254267925</v>
      </c>
      <c r="H40">
        <v>0.89848603922752002</v>
      </c>
      <c r="I40">
        <f t="shared" si="3"/>
        <v>32.326663058130329</v>
      </c>
      <c r="J40">
        <f t="shared" si="20"/>
        <v>33.018072846104658</v>
      </c>
      <c r="K40">
        <f t="shared" si="4"/>
        <v>25</v>
      </c>
      <c r="L40">
        <f t="shared" si="21"/>
        <v>0.8064634182540632</v>
      </c>
      <c r="M40">
        <f t="shared" si="5"/>
        <v>1.0427955825203332</v>
      </c>
      <c r="N40">
        <f t="shared" si="6"/>
        <v>1.0650991240678922</v>
      </c>
      <c r="O40">
        <f t="shared" si="7"/>
        <v>0.84609448387895336</v>
      </c>
    </row>
    <row r="41" spans="2:15" x14ac:dyDescent="0.3">
      <c r="B41">
        <v>5</v>
      </c>
      <c r="C41">
        <v>34</v>
      </c>
      <c r="D41">
        <v>0.52577799999999997</v>
      </c>
      <c r="E41">
        <v>0.98387297353589986</v>
      </c>
      <c r="F41">
        <v>0.74462136395913081</v>
      </c>
      <c r="G41">
        <v>1.8873286528707662</v>
      </c>
      <c r="H41">
        <v>0.70610114811164315</v>
      </c>
      <c r="I41">
        <f t="shared" si="3"/>
        <v>33.356822912312552</v>
      </c>
      <c r="J41">
        <f t="shared" si="20"/>
        <v>33.086308244707496</v>
      </c>
      <c r="K41">
        <f t="shared" si="4"/>
        <v>25</v>
      </c>
      <c r="L41">
        <f t="shared" si="21"/>
        <v>0.56606420015260495</v>
      </c>
      <c r="M41">
        <f t="shared" si="5"/>
        <v>0.98108302683272208</v>
      </c>
      <c r="N41">
        <f t="shared" si="6"/>
        <v>0.97312671307963228</v>
      </c>
      <c r="O41">
        <f t="shared" si="7"/>
        <v>1.0766220727238587</v>
      </c>
    </row>
    <row r="42" spans="2:15" x14ac:dyDescent="0.3">
      <c r="B42">
        <v>5</v>
      </c>
      <c r="C42">
        <v>32</v>
      </c>
      <c r="D42">
        <v>0.77128200000000002</v>
      </c>
      <c r="E42">
        <v>1.1236154157235316</v>
      </c>
      <c r="F42">
        <v>0.85038217933225224</v>
      </c>
      <c r="G42">
        <v>1.3414284416734077</v>
      </c>
      <c r="H42">
        <v>0.90698278814548505</v>
      </c>
      <c r="I42">
        <f t="shared" si="3"/>
        <v>31.806514500945983</v>
      </c>
      <c r="J42">
        <f t="shared" si="20"/>
        <v>32.54040803351014</v>
      </c>
      <c r="K42">
        <f t="shared" si="4"/>
        <v>25</v>
      </c>
      <c r="L42">
        <f t="shared" si="21"/>
        <v>0.64646400367604939</v>
      </c>
      <c r="M42">
        <f t="shared" si="5"/>
        <v>0.99395357815456198</v>
      </c>
      <c r="N42">
        <f t="shared" si="6"/>
        <v>1.0168877510471919</v>
      </c>
      <c r="O42">
        <f t="shared" si="7"/>
        <v>0.83816814560180242</v>
      </c>
    </row>
    <row r="43" spans="2:15" x14ac:dyDescent="0.3">
      <c r="B43">
        <v>5</v>
      </c>
      <c r="C43">
        <v>33</v>
      </c>
      <c r="D43">
        <v>0.95620899999999998</v>
      </c>
      <c r="E43">
        <v>1.3922612430981027</v>
      </c>
      <c r="F43">
        <v>1.0537005220271116</v>
      </c>
      <c r="G43">
        <v>1.3978103200924363</v>
      </c>
      <c r="H43">
        <v>0.90747701079282261</v>
      </c>
      <c r="I43">
        <f t="shared" si="3"/>
        <v>31.860425266128324</v>
      </c>
      <c r="J43">
        <f t="shared" si="20"/>
        <v>32.596789911929164</v>
      </c>
      <c r="K43">
        <f t="shared" si="4"/>
        <v>25</v>
      </c>
      <c r="L43">
        <f t="shared" si="21"/>
        <v>0.80102743766346807</v>
      </c>
      <c r="M43">
        <f t="shared" si="5"/>
        <v>0.96546743230691889</v>
      </c>
      <c r="N43">
        <f t="shared" si="6"/>
        <v>0.98778151248270196</v>
      </c>
      <c r="O43">
        <f t="shared" si="7"/>
        <v>0.83771166937716346</v>
      </c>
    </row>
    <row r="44" spans="2:15" x14ac:dyDescent="0.3">
      <c r="B44">
        <v>5</v>
      </c>
      <c r="C44">
        <v>32</v>
      </c>
      <c r="D44">
        <v>0.61944600000000005</v>
      </c>
      <c r="E44">
        <v>1.40054782689386</v>
      </c>
      <c r="F44">
        <v>1.0599720301328612</v>
      </c>
      <c r="G44">
        <v>1.4684992260178513</v>
      </c>
      <c r="H44">
        <v>0.58439843919500045</v>
      </c>
      <c r="I44">
        <f t="shared" si="3"/>
        <v>33.546507030042847</v>
      </c>
      <c r="J44">
        <f t="shared" si="20"/>
        <v>32.667478817854587</v>
      </c>
      <c r="K44">
        <f t="shared" si="4"/>
        <v>25</v>
      </c>
      <c r="L44">
        <f t="shared" si="21"/>
        <v>0.80579506372345122</v>
      </c>
      <c r="M44">
        <f t="shared" si="5"/>
        <v>1.048328344688839</v>
      </c>
      <c r="N44">
        <f t="shared" si="6"/>
        <v>1.0208587130579558</v>
      </c>
      <c r="O44">
        <f t="shared" si="7"/>
        <v>1.3008318137875636</v>
      </c>
    </row>
    <row r="45" spans="2:15" x14ac:dyDescent="0.3">
      <c r="B45">
        <v>5</v>
      </c>
      <c r="C45">
        <v>34</v>
      </c>
      <c r="D45">
        <v>0.63119599999999998</v>
      </c>
      <c r="E45">
        <v>1.1989360387299335</v>
      </c>
      <c r="F45">
        <v>0.90738684004136361</v>
      </c>
      <c r="G45">
        <v>1.5828398938467831</v>
      </c>
      <c r="H45">
        <v>0.69561952206759647</v>
      </c>
      <c r="I45">
        <f t="shared" si="3"/>
        <v>33.104742283508799</v>
      </c>
      <c r="J45">
        <f t="shared" si="20"/>
        <v>32.781819485683513</v>
      </c>
      <c r="K45">
        <f t="shared" si="4"/>
        <v>25</v>
      </c>
      <c r="L45">
        <f t="shared" si="21"/>
        <v>0.68979917941920044</v>
      </c>
      <c r="M45">
        <f t="shared" si="5"/>
        <v>0.97366889069143525</v>
      </c>
      <c r="N45">
        <f t="shared" si="6"/>
        <v>0.96417116134363279</v>
      </c>
      <c r="O45">
        <f t="shared" si="7"/>
        <v>1.0928446622272645</v>
      </c>
    </row>
    <row r="46" spans="2:15" x14ac:dyDescent="0.3">
      <c r="B46">
        <v>5</v>
      </c>
      <c r="C46">
        <v>32</v>
      </c>
      <c r="D46">
        <v>0.62851199999999996</v>
      </c>
      <c r="E46">
        <v>1.310424280372386</v>
      </c>
      <c r="F46">
        <v>0.99176412124551994</v>
      </c>
      <c r="G46">
        <v>1.8908432164533695</v>
      </c>
      <c r="H46">
        <v>0.63373133443330754</v>
      </c>
      <c r="I46">
        <f t="shared" si="3"/>
        <v>33.722186544286835</v>
      </c>
      <c r="J46">
        <f t="shared" si="20"/>
        <v>33.089822808290101</v>
      </c>
      <c r="K46">
        <f t="shared" si="4"/>
        <v>25</v>
      </c>
      <c r="L46">
        <f t="shared" si="21"/>
        <v>0.75394313298766624</v>
      </c>
      <c r="M46">
        <f t="shared" si="5"/>
        <v>1.0538183295089636</v>
      </c>
      <c r="N46">
        <f t="shared" si="6"/>
        <v>1.0340569627590657</v>
      </c>
      <c r="O46">
        <f t="shared" si="7"/>
        <v>1.199568398038011</v>
      </c>
    </row>
    <row r="47" spans="2:15" x14ac:dyDescent="0.3">
      <c r="B47">
        <v>5</v>
      </c>
      <c r="C47">
        <v>31</v>
      </c>
      <c r="D47">
        <v>0.76498299999999997</v>
      </c>
      <c r="E47">
        <v>1.1580419042365611</v>
      </c>
      <c r="F47">
        <v>0.87643706601215343</v>
      </c>
      <c r="G47">
        <v>2.157359632434483</v>
      </c>
      <c r="H47">
        <v>0.87283277906161949</v>
      </c>
      <c r="I47">
        <f t="shared" si="3"/>
        <v>32.793195737126389</v>
      </c>
      <c r="J47">
        <f t="shared" si="20"/>
        <v>33.356339224271217</v>
      </c>
      <c r="K47">
        <f t="shared" si="4"/>
        <v>25</v>
      </c>
      <c r="L47">
        <f t="shared" si="21"/>
        <v>0.66627103487658657</v>
      </c>
      <c r="M47">
        <f t="shared" si="5"/>
        <v>1.0578450237782706</v>
      </c>
      <c r="N47">
        <f t="shared" si="6"/>
        <v>1.0760109427184263</v>
      </c>
      <c r="O47">
        <f t="shared" si="7"/>
        <v>0.87096188395897245</v>
      </c>
    </row>
    <row r="48" spans="2:15" x14ac:dyDescent="0.3">
      <c r="B48">
        <v>5</v>
      </c>
      <c r="C48">
        <v>32</v>
      </c>
      <c r="D48">
        <v>0.68284999999999996</v>
      </c>
      <c r="E48">
        <v>1.2512289046564384</v>
      </c>
      <c r="F48">
        <v>0.94696347869176478</v>
      </c>
      <c r="G48">
        <v>1.4761790074934595</v>
      </c>
      <c r="H48">
        <v>0.72109433506703025</v>
      </c>
      <c r="I48">
        <f t="shared" si="3"/>
        <v>32.870707332158311</v>
      </c>
      <c r="J48">
        <f t="shared" si="20"/>
        <v>32.675158599330189</v>
      </c>
      <c r="K48">
        <f t="shared" si="4"/>
        <v>25</v>
      </c>
      <c r="L48">
        <f t="shared" si="21"/>
        <v>0.71988550165853604</v>
      </c>
      <c r="M48">
        <f t="shared" si="5"/>
        <v>1.0272096041299472</v>
      </c>
      <c r="N48">
        <f t="shared" si="6"/>
        <v>1.0210987062290684</v>
      </c>
      <c r="O48">
        <f t="shared" si="7"/>
        <v>1.0542366576239819</v>
      </c>
    </row>
    <row r="49" spans="2:15" x14ac:dyDescent="0.3">
      <c r="B49">
        <v>5</v>
      </c>
      <c r="C49">
        <v>32</v>
      </c>
      <c r="D49">
        <v>0.89535200000000004</v>
      </c>
      <c r="E49">
        <v>1.2865156016711037</v>
      </c>
      <c r="F49">
        <v>0.97366939415790799</v>
      </c>
      <c r="G49">
        <v>1.4410026006885146</v>
      </c>
      <c r="H49">
        <v>0.91956469554469067</v>
      </c>
      <c r="I49">
        <f t="shared" si="3"/>
        <v>31.843179122965061</v>
      </c>
      <c r="J49">
        <f t="shared" si="20"/>
        <v>32.639982192525245</v>
      </c>
      <c r="K49">
        <f t="shared" si="4"/>
        <v>25</v>
      </c>
      <c r="L49">
        <f t="shared" si="21"/>
        <v>0.74018744759963473</v>
      </c>
      <c r="M49">
        <f t="shared" si="5"/>
        <v>0.99509934759265817</v>
      </c>
      <c r="N49">
        <f t="shared" si="6"/>
        <v>1.0199994435164139</v>
      </c>
      <c r="O49">
        <f t="shared" si="7"/>
        <v>0.82669994326213014</v>
      </c>
    </row>
    <row r="50" spans="2:15" x14ac:dyDescent="0.3">
      <c r="B50">
        <v>5</v>
      </c>
      <c r="C50">
        <v>31</v>
      </c>
      <c r="D50">
        <v>0.60243500000000005</v>
      </c>
      <c r="E50">
        <v>1.1272032362076576</v>
      </c>
      <c r="F50">
        <v>0.8530975377722031</v>
      </c>
      <c r="G50">
        <v>1.3020650733169228</v>
      </c>
      <c r="H50">
        <v>0.70617364759158907</v>
      </c>
      <c r="I50">
        <f t="shared" si="3"/>
        <v>32.771196835358978</v>
      </c>
      <c r="J50">
        <f t="shared" si="20"/>
        <v>32.501044665153657</v>
      </c>
      <c r="K50">
        <f t="shared" si="4"/>
        <v>25</v>
      </c>
      <c r="L50">
        <f t="shared" si="21"/>
        <v>0.64852823024519568</v>
      </c>
      <c r="M50">
        <f t="shared" si="5"/>
        <v>1.0571353817857736</v>
      </c>
      <c r="N50">
        <f t="shared" si="6"/>
        <v>1.0484207956501179</v>
      </c>
      <c r="O50">
        <f t="shared" si="7"/>
        <v>1.0765115410711457</v>
      </c>
    </row>
    <row r="51" spans="2:15" x14ac:dyDescent="0.3">
      <c r="B51">
        <v>5</v>
      </c>
      <c r="C51">
        <v>35</v>
      </c>
      <c r="D51">
        <v>0.69974499999999995</v>
      </c>
      <c r="E51">
        <v>0.98042775195667831</v>
      </c>
      <c r="F51">
        <v>0.74201392818188627</v>
      </c>
      <c r="G51">
        <v>1.4741530230060254</v>
      </c>
      <c r="H51">
        <v>0.94303485881261628</v>
      </c>
      <c r="I51">
        <f t="shared" si="3"/>
        <v>31.758978728942942</v>
      </c>
      <c r="J51">
        <f t="shared" si="20"/>
        <v>32.673132614842757</v>
      </c>
      <c r="K51">
        <f t="shared" si="4"/>
        <v>25</v>
      </c>
      <c r="L51">
        <f t="shared" si="21"/>
        <v>0.56408201683214865</v>
      </c>
      <c r="M51">
        <f t="shared" si="5"/>
        <v>0.90739939225551269</v>
      </c>
      <c r="N51">
        <f t="shared" si="6"/>
        <v>0.93351807470979309</v>
      </c>
      <c r="O51">
        <f t="shared" si="7"/>
        <v>0.8061251124797586</v>
      </c>
    </row>
    <row r="52" spans="2:15" x14ac:dyDescent="0.3">
      <c r="B52">
        <v>5</v>
      </c>
      <c r="C52">
        <v>31</v>
      </c>
      <c r="D52">
        <v>0.78371599999999997</v>
      </c>
      <c r="E52">
        <v>1.097782907856458</v>
      </c>
      <c r="F52">
        <v>0.83083144691063104</v>
      </c>
      <c r="G52">
        <v>1.3451025271469255</v>
      </c>
      <c r="H52">
        <v>0.94329120896202778</v>
      </c>
      <c r="I52">
        <f t="shared" si="3"/>
        <v>31.628646482336784</v>
      </c>
      <c r="J52">
        <f t="shared" si="20"/>
        <v>32.544082118983653</v>
      </c>
      <c r="K52">
        <f t="shared" si="4"/>
        <v>25</v>
      </c>
      <c r="L52">
        <f t="shared" si="21"/>
        <v>0.63160145709022508</v>
      </c>
      <c r="M52">
        <f t="shared" si="5"/>
        <v>1.0202789187850576</v>
      </c>
      <c r="N52">
        <f t="shared" si="6"/>
        <v>1.049809100612376</v>
      </c>
      <c r="O52">
        <f t="shared" si="7"/>
        <v>0.80590603878219291</v>
      </c>
    </row>
    <row r="53" spans="2:15" x14ac:dyDescent="0.3">
      <c r="B53">
        <v>5</v>
      </c>
      <c r="C53">
        <v>31</v>
      </c>
      <c r="D53">
        <v>0.66472900000000001</v>
      </c>
      <c r="E53">
        <v>0.97433102868381227</v>
      </c>
      <c r="F53">
        <v>0.73739976505185578</v>
      </c>
      <c r="G53">
        <v>1.7964590502930575</v>
      </c>
      <c r="H53">
        <v>0.90144997531054893</v>
      </c>
      <c r="I53">
        <f t="shared" si="3"/>
        <v>32.289209173740318</v>
      </c>
      <c r="J53">
        <f t="shared" si="20"/>
        <v>32.995438642129791</v>
      </c>
      <c r="K53">
        <f t="shared" si="4"/>
        <v>25</v>
      </c>
      <c r="L53">
        <f t="shared" si="21"/>
        <v>0.56057431118738055</v>
      </c>
      <c r="M53">
        <f t="shared" si="5"/>
        <v>1.0415873927013006</v>
      </c>
      <c r="N53">
        <f t="shared" si="6"/>
        <v>1.0643689884557996</v>
      </c>
      <c r="O53">
        <f t="shared" si="7"/>
        <v>0.84331255472136846</v>
      </c>
    </row>
    <row r="54" spans="2:15" x14ac:dyDescent="0.3">
      <c r="B54">
        <v>5</v>
      </c>
      <c r="C54">
        <v>35</v>
      </c>
      <c r="D54">
        <v>0.82565100000000002</v>
      </c>
      <c r="E54">
        <v>1.6418986559878139</v>
      </c>
      <c r="F54">
        <v>1.2426327885707487</v>
      </c>
      <c r="G54">
        <v>2.0551328249990681</v>
      </c>
      <c r="H54">
        <v>0.66443683732959213</v>
      </c>
      <c r="I54">
        <f t="shared" si="3"/>
        <v>33.732948638351111</v>
      </c>
      <c r="J54">
        <f t="shared" si="20"/>
        <v>33.254112416835802</v>
      </c>
      <c r="K54">
        <f t="shared" si="4"/>
        <v>25</v>
      </c>
      <c r="L54">
        <f t="shared" si="21"/>
        <v>0.94465451784204946</v>
      </c>
      <c r="M54">
        <f t="shared" si="5"/>
        <v>0.96379853252431746</v>
      </c>
      <c r="N54">
        <f t="shared" si="6"/>
        <v>0.95011749762388009</v>
      </c>
      <c r="O54">
        <f t="shared" si="7"/>
        <v>1.1441329542894629</v>
      </c>
    </row>
    <row r="55" spans="2:15" x14ac:dyDescent="0.3">
      <c r="B55">
        <v>5</v>
      </c>
      <c r="C55">
        <v>34</v>
      </c>
      <c r="D55">
        <v>0.55844700000000003</v>
      </c>
      <c r="E55">
        <v>1.4605485562416203</v>
      </c>
      <c r="F55">
        <v>1.1053821858411801</v>
      </c>
      <c r="G55">
        <v>1.6995567824559197</v>
      </c>
      <c r="H55">
        <v>0.50520716468307281</v>
      </c>
      <c r="I55">
        <f t="shared" si="3"/>
        <v>34.173520959040552</v>
      </c>
      <c r="J55">
        <f t="shared" si="20"/>
        <v>32.898536374292647</v>
      </c>
      <c r="K55">
        <f t="shared" si="4"/>
        <v>25</v>
      </c>
      <c r="L55">
        <f t="shared" si="21"/>
        <v>0.84031604944048954</v>
      </c>
      <c r="M55">
        <f t="shared" si="5"/>
        <v>1.0051035576188398</v>
      </c>
      <c r="N55">
        <f t="shared" si="6"/>
        <v>0.96760401100860727</v>
      </c>
      <c r="O55">
        <f t="shared" si="7"/>
        <v>1.5047373330691891</v>
      </c>
    </row>
    <row r="56" spans="2:15" x14ac:dyDescent="0.3">
      <c r="B56">
        <v>5</v>
      </c>
      <c r="C56">
        <v>32</v>
      </c>
      <c r="D56">
        <v>1.030886</v>
      </c>
      <c r="E56">
        <v>1.4861875945312379</v>
      </c>
      <c r="F56">
        <v>1.1247864953154039</v>
      </c>
      <c r="G56">
        <v>1.4017680271289141</v>
      </c>
      <c r="H56">
        <v>0.91651704949651525</v>
      </c>
      <c r="I56">
        <f t="shared" si="3"/>
        <v>31.819182779646336</v>
      </c>
      <c r="J56">
        <f t="shared" si="20"/>
        <v>32.600747618965642</v>
      </c>
      <c r="K56">
        <f t="shared" si="4"/>
        <v>25</v>
      </c>
      <c r="L56">
        <f t="shared" si="21"/>
        <v>0.85506728470405768</v>
      </c>
      <c r="M56">
        <f t="shared" si="5"/>
        <v>0.99434946186394801</v>
      </c>
      <c r="N56">
        <f t="shared" si="6"/>
        <v>1.0187733630926763</v>
      </c>
      <c r="O56">
        <f t="shared" si="7"/>
        <v>0.82944892520032065</v>
      </c>
    </row>
    <row r="57" spans="2:15" x14ac:dyDescent="0.3">
      <c r="B57">
        <v>5</v>
      </c>
      <c r="C57">
        <v>31</v>
      </c>
      <c r="D57">
        <v>0.59558100000000003</v>
      </c>
      <c r="E57">
        <v>1.0072659083633799</v>
      </c>
      <c r="F57">
        <v>0.7623257622979166</v>
      </c>
      <c r="G57">
        <v>1.2031242372562221</v>
      </c>
      <c r="H57">
        <v>0.78126836249730103</v>
      </c>
      <c r="I57">
        <f t="shared" si="3"/>
        <v>32.296782424769717</v>
      </c>
      <c r="J57">
        <f t="shared" si="20"/>
        <v>32.402103829092951</v>
      </c>
      <c r="K57">
        <f t="shared" si="4"/>
        <v>25</v>
      </c>
      <c r="L57">
        <f t="shared" si="21"/>
        <v>0.5795231560326003</v>
      </c>
      <c r="M57">
        <f t="shared" si="5"/>
        <v>1.0418316911216037</v>
      </c>
      <c r="N57">
        <f t="shared" si="6"/>
        <v>1.045229155777192</v>
      </c>
      <c r="O57">
        <f t="shared" si="7"/>
        <v>0.9730383541996811</v>
      </c>
    </row>
    <row r="58" spans="2:15" x14ac:dyDescent="0.3">
      <c r="B58">
        <v>5</v>
      </c>
      <c r="C58">
        <v>34</v>
      </c>
      <c r="D58">
        <v>1.164021</v>
      </c>
      <c r="E58">
        <v>1.6621351550484518</v>
      </c>
      <c r="F58">
        <v>1.257948311953951</v>
      </c>
      <c r="G58">
        <v>1.1348294102906695</v>
      </c>
      <c r="H58">
        <v>0.9253329321551732</v>
      </c>
      <c r="I58">
        <f t="shared" si="3"/>
        <v>31.508164749514805</v>
      </c>
      <c r="J58">
        <f t="shared" si="20"/>
        <v>32.333809002127403</v>
      </c>
      <c r="K58">
        <f t="shared" si="4"/>
        <v>25</v>
      </c>
      <c r="L58">
        <f t="shared" si="21"/>
        <v>0.95629744123030014</v>
      </c>
      <c r="M58">
        <f t="shared" si="5"/>
        <v>0.92671072792690601</v>
      </c>
      <c r="N58">
        <f t="shared" si="6"/>
        <v>0.95099438241551182</v>
      </c>
      <c r="O58">
        <f t="shared" si="7"/>
        <v>0.82154655391122677</v>
      </c>
    </row>
    <row r="59" spans="2:15" x14ac:dyDescent="0.3">
      <c r="B59">
        <v>5</v>
      </c>
      <c r="C59">
        <v>34</v>
      </c>
      <c r="D59">
        <v>0.91656899999999997</v>
      </c>
      <c r="E59">
        <v>1.3426790511657818</v>
      </c>
      <c r="F59">
        <v>1.0161753939081397</v>
      </c>
      <c r="G59">
        <v>1.2413190743049984</v>
      </c>
      <c r="H59">
        <v>0.9019791322391103</v>
      </c>
      <c r="I59">
        <f t="shared" si="3"/>
        <v>31.731423413109447</v>
      </c>
      <c r="J59">
        <f t="shared" si="20"/>
        <v>32.440298666141729</v>
      </c>
      <c r="K59">
        <f t="shared" si="4"/>
        <v>25</v>
      </c>
      <c r="L59">
        <f t="shared" si="21"/>
        <v>0.77250068210363743</v>
      </c>
      <c r="M59">
        <f t="shared" si="5"/>
        <v>0.93327715920910137</v>
      </c>
      <c r="N59">
        <f t="shared" si="6"/>
        <v>0.95412643135710962</v>
      </c>
      <c r="O59">
        <f t="shared" si="7"/>
        <v>0.84281781524755628</v>
      </c>
    </row>
    <row r="60" spans="2:15" x14ac:dyDescent="0.3">
      <c r="B60">
        <v>5</v>
      </c>
      <c r="C60">
        <v>31</v>
      </c>
      <c r="D60">
        <v>0.60008600000000001</v>
      </c>
      <c r="E60">
        <v>1.4045509951973549</v>
      </c>
      <c r="F60">
        <v>1.0630017349041931</v>
      </c>
      <c r="G60">
        <v>2.1163723067898874</v>
      </c>
      <c r="H60">
        <v>0.56452024516600141</v>
      </c>
      <c r="I60">
        <f t="shared" si="3"/>
        <v>34.293771080959878</v>
      </c>
      <c r="J60">
        <f t="shared" si="20"/>
        <v>33.315351898626616</v>
      </c>
      <c r="K60">
        <f t="shared" si="4"/>
        <v>25</v>
      </c>
      <c r="L60">
        <f t="shared" si="21"/>
        <v>0.80809825765675969</v>
      </c>
      <c r="M60">
        <f t="shared" si="5"/>
        <v>1.1062506800309637</v>
      </c>
      <c r="N60">
        <f t="shared" si="6"/>
        <v>1.0746887709234392</v>
      </c>
      <c r="O60">
        <f t="shared" si="7"/>
        <v>1.3466374113989656</v>
      </c>
    </row>
    <row r="61" spans="2:15" x14ac:dyDescent="0.3">
      <c r="B61">
        <v>5</v>
      </c>
      <c r="C61">
        <v>33</v>
      </c>
      <c r="D61">
        <v>1.0354049999999999</v>
      </c>
      <c r="E61">
        <v>1.4909162587456786</v>
      </c>
      <c r="F61">
        <v>1.128365274783659</v>
      </c>
      <c r="G61">
        <v>1.1270710901291945</v>
      </c>
      <c r="H61">
        <v>0.91761508718754015</v>
      </c>
      <c r="I61">
        <f t="shared" si="3"/>
        <v>31.538995654191496</v>
      </c>
      <c r="J61">
        <f t="shared" si="20"/>
        <v>32.326050681965924</v>
      </c>
      <c r="K61">
        <f t="shared" si="4"/>
        <v>25</v>
      </c>
      <c r="L61">
        <f t="shared" si="21"/>
        <v>0.85778788746308832</v>
      </c>
      <c r="M61">
        <f t="shared" si="5"/>
        <v>0.9557271410361059</v>
      </c>
      <c r="N61">
        <f t="shared" si="6"/>
        <v>0.97957729339290678</v>
      </c>
      <c r="O61">
        <f t="shared" si="7"/>
        <v>0.82845638901018281</v>
      </c>
    </row>
    <row r="62" spans="2:15" x14ac:dyDescent="0.3">
      <c r="B62">
        <v>5</v>
      </c>
      <c r="C62">
        <v>33</v>
      </c>
      <c r="D62">
        <v>0.840557</v>
      </c>
      <c r="E62">
        <v>1.3131041362275933</v>
      </c>
      <c r="F62">
        <v>0.99379230778564498</v>
      </c>
      <c r="G62">
        <v>1.23263638391596</v>
      </c>
      <c r="H62">
        <v>0.84580751271150223</v>
      </c>
      <c r="I62">
        <f t="shared" si="3"/>
        <v>32.003598820358448</v>
      </c>
      <c r="J62">
        <f t="shared" si="20"/>
        <v>32.431615975752692</v>
      </c>
      <c r="K62">
        <f t="shared" si="4"/>
        <v>25</v>
      </c>
      <c r="L62">
        <f t="shared" si="21"/>
        <v>0.75548496867378168</v>
      </c>
      <c r="M62">
        <f t="shared" si="5"/>
        <v>0.96980602485934686</v>
      </c>
      <c r="N62">
        <f t="shared" si="6"/>
        <v>0.98277624168947553</v>
      </c>
      <c r="O62">
        <f t="shared" si="7"/>
        <v>0.89879088351388625</v>
      </c>
    </row>
    <row r="63" spans="2:15" x14ac:dyDescent="0.3">
      <c r="B63">
        <v>5</v>
      </c>
      <c r="C63">
        <v>33</v>
      </c>
      <c r="D63">
        <v>1.092311</v>
      </c>
      <c r="E63">
        <v>1.845732894335181</v>
      </c>
      <c r="F63">
        <v>1.3968999883641462</v>
      </c>
      <c r="G63">
        <v>1.0625495987518967</v>
      </c>
      <c r="H63">
        <v>0.78195361808196584</v>
      </c>
      <c r="I63">
        <f t="shared" si="3"/>
        <v>32.152781508342066</v>
      </c>
      <c r="J63">
        <f t="shared" si="20"/>
        <v>32.261529190588632</v>
      </c>
      <c r="K63">
        <f t="shared" si="4"/>
        <v>25</v>
      </c>
      <c r="L63">
        <f t="shared" si="21"/>
        <v>1.0619290727870303</v>
      </c>
      <c r="M63">
        <f t="shared" si="5"/>
        <v>0.97432671237400204</v>
      </c>
      <c r="N63">
        <f t="shared" si="6"/>
        <v>0.97762209668450406</v>
      </c>
      <c r="O63">
        <f t="shared" si="7"/>
        <v>0.97218564382033168</v>
      </c>
    </row>
    <row r="64" spans="2:15" x14ac:dyDescent="0.3">
      <c r="B64">
        <v>5</v>
      </c>
      <c r="C64">
        <v>37</v>
      </c>
      <c r="D64">
        <v>0.779752</v>
      </c>
      <c r="E64">
        <v>1.2771237404034523</v>
      </c>
      <c r="F64">
        <v>0.96656138251886459</v>
      </c>
      <c r="G64">
        <v>1.4109474606691836</v>
      </c>
      <c r="H64">
        <v>0.80672786447143352</v>
      </c>
      <c r="I64">
        <f t="shared" si="3"/>
        <v>32.377308138312017</v>
      </c>
      <c r="J64">
        <f t="shared" si="20"/>
        <v>32.609927052505917</v>
      </c>
      <c r="K64">
        <f t="shared" si="4"/>
        <v>25</v>
      </c>
      <c r="L64">
        <f t="shared" si="21"/>
        <v>0.73478390813934147</v>
      </c>
      <c r="M64">
        <f t="shared" si="5"/>
        <v>0.87506238211654097</v>
      </c>
      <c r="N64">
        <f t="shared" si="6"/>
        <v>0.8813493797974572</v>
      </c>
      <c r="O64">
        <f t="shared" si="7"/>
        <v>0.94233026416006815</v>
      </c>
    </row>
    <row r="65" spans="2:15" x14ac:dyDescent="0.3">
      <c r="B65">
        <v>5</v>
      </c>
      <c r="C65">
        <v>30</v>
      </c>
      <c r="D65">
        <v>0.68815800000000005</v>
      </c>
      <c r="E65">
        <v>1.5498407620485082</v>
      </c>
      <c r="F65">
        <v>1.1729609138551154</v>
      </c>
      <c r="G65">
        <v>1.7553494824152471</v>
      </c>
      <c r="H65">
        <v>0.58668451085745355</v>
      </c>
      <c r="I65">
        <f t="shared" si="3"/>
        <v>33.821926928127979</v>
      </c>
      <c r="J65">
        <f t="shared" si="20"/>
        <v>32.95432907425198</v>
      </c>
      <c r="K65">
        <f t="shared" si="4"/>
        <v>25</v>
      </c>
      <c r="L65">
        <f t="shared" si="21"/>
        <v>0.8916896743082261</v>
      </c>
      <c r="M65">
        <f t="shared" si="5"/>
        <v>1.1273975642709326</v>
      </c>
      <c r="N65">
        <f t="shared" si="6"/>
        <v>1.0984776358083994</v>
      </c>
      <c r="O65">
        <f t="shared" si="7"/>
        <v>1.2957629996428524</v>
      </c>
    </row>
    <row r="66" spans="2:15" x14ac:dyDescent="0.3">
      <c r="B66">
        <v>5</v>
      </c>
      <c r="C66">
        <v>32</v>
      </c>
      <c r="D66">
        <v>0.72487500000000005</v>
      </c>
      <c r="E66">
        <v>1.0298987677093829</v>
      </c>
      <c r="F66">
        <v>0.7794549151965362</v>
      </c>
      <c r="G66">
        <v>1.0701644775235972</v>
      </c>
      <c r="H66">
        <v>0.92997681567923129</v>
      </c>
      <c r="I66">
        <f t="shared" si="3"/>
        <v>31.420280399127442</v>
      </c>
      <c r="J66">
        <f t="shared" si="20"/>
        <v>32.26914406936033</v>
      </c>
      <c r="K66">
        <f t="shared" si="4"/>
        <v>25</v>
      </c>
      <c r="L66">
        <f t="shared" si="21"/>
        <v>0.5925448079810407</v>
      </c>
      <c r="M66">
        <f t="shared" si="5"/>
        <v>0.98188376247273257</v>
      </c>
      <c r="N66">
        <f t="shared" si="6"/>
        <v>1.0084107521675103</v>
      </c>
      <c r="O66">
        <f t="shared" si="7"/>
        <v>0.81744412206386019</v>
      </c>
    </row>
    <row r="67" spans="2:15" x14ac:dyDescent="0.3">
      <c r="B67">
        <v>5</v>
      </c>
      <c r="C67">
        <v>36</v>
      </c>
      <c r="D67">
        <v>1.0039309999999999</v>
      </c>
      <c r="E67">
        <v>2.7810860536133717</v>
      </c>
      <c r="F67">
        <v>2.1048002600243629</v>
      </c>
      <c r="G67">
        <v>1.401425928290893</v>
      </c>
      <c r="H67">
        <v>0.47697209995041501</v>
      </c>
      <c r="I67">
        <f t="shared" si="3"/>
        <v>34.016565428538819</v>
      </c>
      <c r="J67">
        <f t="shared" ref="J67:J98" si="22">6*B67+(6-B67)*G67+AE$5</f>
        <v>32.600405520127623</v>
      </c>
      <c r="K67">
        <f t="shared" si="4"/>
        <v>25</v>
      </c>
      <c r="L67">
        <f t="shared" ref="L67:L98" si="23">F67*(1-AE$5/B67)</f>
        <v>1.6000777486919915</v>
      </c>
      <c r="M67">
        <f t="shared" si="5"/>
        <v>0.94490459523718939</v>
      </c>
      <c r="N67">
        <f t="shared" si="6"/>
        <v>0.90556682000354505</v>
      </c>
      <c r="O67">
        <f t="shared" si="7"/>
        <v>1.5938124718650899</v>
      </c>
    </row>
    <row r="68" spans="2:15" x14ac:dyDescent="0.3">
      <c r="B68">
        <v>5</v>
      </c>
      <c r="C68">
        <v>33</v>
      </c>
      <c r="D68">
        <v>0.70952199999999999</v>
      </c>
      <c r="E68">
        <v>1.0619269155694326</v>
      </c>
      <c r="F68">
        <v>0.80369467356587687</v>
      </c>
      <c r="G68">
        <v>1.4560950030499453</v>
      </c>
      <c r="H68">
        <v>0.88282531082600513</v>
      </c>
      <c r="I68">
        <f t="shared" ref="I68:I131" si="24">6*B68+(6-B68)*G68+(1-H68)*B68</f>
        <v>32.041968448919917</v>
      </c>
      <c r="J68">
        <f t="shared" si="22"/>
        <v>32.655074594886678</v>
      </c>
      <c r="K68">
        <f t="shared" ref="K68:K131" si="25">B68^2</f>
        <v>25</v>
      </c>
      <c r="L68">
        <f t="shared" si="23"/>
        <v>0.61097197123120273</v>
      </c>
      <c r="M68">
        <f t="shared" ref="M68:M131" si="26">I68/C68</f>
        <v>0.97096874087636109</v>
      </c>
      <c r="N68">
        <f t="shared" ref="N68:N131" si="27">J68/C68</f>
        <v>0.98954771499656602</v>
      </c>
      <c r="O68">
        <f t="shared" ref="O68:O131" si="28">L68/D68</f>
        <v>0.86110363206666285</v>
      </c>
    </row>
    <row r="69" spans="2:15" x14ac:dyDescent="0.3">
      <c r="B69">
        <v>6</v>
      </c>
      <c r="C69">
        <v>39</v>
      </c>
      <c r="D69">
        <v>0.92147999999999997</v>
      </c>
      <c r="E69">
        <v>1.3530341990676498</v>
      </c>
      <c r="F69">
        <v>1.1189502756598146</v>
      </c>
      <c r="G69">
        <v>1.7138508401747876</v>
      </c>
      <c r="H69">
        <v>0.82352184904430015</v>
      </c>
      <c r="I69">
        <f t="shared" si="24"/>
        <v>37.058868905734201</v>
      </c>
      <c r="J69">
        <f t="shared" si="22"/>
        <v>37.198979591836732</v>
      </c>
      <c r="K69">
        <f t="shared" si="25"/>
        <v>36</v>
      </c>
      <c r="L69">
        <f t="shared" si="23"/>
        <v>0.89535051819378075</v>
      </c>
      <c r="M69">
        <f t="shared" si="26"/>
        <v>0.95022740783933846</v>
      </c>
      <c r="N69">
        <f t="shared" si="27"/>
        <v>0.95381998953427516</v>
      </c>
      <c r="O69">
        <f t="shared" si="28"/>
        <v>0.9716440055061214</v>
      </c>
    </row>
    <row r="70" spans="2:15" x14ac:dyDescent="0.3">
      <c r="B70">
        <v>6</v>
      </c>
      <c r="C70">
        <v>39</v>
      </c>
      <c r="D70">
        <v>0.79936399999999996</v>
      </c>
      <c r="E70">
        <v>1.0731037830531707</v>
      </c>
      <c r="F70">
        <v>0.8874496850754765</v>
      </c>
      <c r="G70">
        <v>1.3530362638449625</v>
      </c>
      <c r="H70">
        <v>0.9007428966882951</v>
      </c>
      <c r="I70">
        <f t="shared" si="24"/>
        <v>36.59554261987023</v>
      </c>
      <c r="J70">
        <f t="shared" si="22"/>
        <v>37.198979591836732</v>
      </c>
      <c r="K70">
        <f t="shared" si="25"/>
        <v>36</v>
      </c>
      <c r="L70">
        <f t="shared" si="23"/>
        <v>0.71011067487757129</v>
      </c>
      <c r="M70">
        <f t="shared" si="26"/>
        <v>0.93834724666333924</v>
      </c>
      <c r="N70">
        <f t="shared" si="27"/>
        <v>0.95381998953427516</v>
      </c>
      <c r="O70">
        <f t="shared" si="28"/>
        <v>0.88834457753610541</v>
      </c>
    </row>
    <row r="71" spans="2:15" x14ac:dyDescent="0.3">
      <c r="B71">
        <v>6</v>
      </c>
      <c r="C71">
        <v>34</v>
      </c>
      <c r="D71">
        <v>0.88785700000000001</v>
      </c>
      <c r="E71">
        <v>1.2160940796497701</v>
      </c>
      <c r="F71">
        <v>1.005701708493433</v>
      </c>
      <c r="G71">
        <v>1.2110941305697502</v>
      </c>
      <c r="H71">
        <v>0.88282339833153178</v>
      </c>
      <c r="I71">
        <f t="shared" si="24"/>
        <v>36.703059610010811</v>
      </c>
      <c r="J71">
        <f t="shared" si="22"/>
        <v>37.198979591836732</v>
      </c>
      <c r="K71">
        <f t="shared" si="25"/>
        <v>36</v>
      </c>
      <c r="L71">
        <f t="shared" si="23"/>
        <v>0.80473240450027295</v>
      </c>
      <c r="M71">
        <f t="shared" si="26"/>
        <v>1.0795017532356121</v>
      </c>
      <c r="N71">
        <f t="shared" si="27"/>
        <v>1.0940876350540216</v>
      </c>
      <c r="O71">
        <f t="shared" si="28"/>
        <v>0.90637614446951809</v>
      </c>
    </row>
    <row r="72" spans="2:15" x14ac:dyDescent="0.3">
      <c r="B72">
        <v>6</v>
      </c>
      <c r="C72">
        <v>35</v>
      </c>
      <c r="D72">
        <v>0.553454</v>
      </c>
      <c r="E72">
        <v>0.74490472679146846</v>
      </c>
      <c r="F72">
        <v>0.61603125032461814</v>
      </c>
      <c r="G72">
        <v>1.9950250560119926</v>
      </c>
      <c r="H72">
        <v>0.89841870799307177</v>
      </c>
      <c r="I72">
        <f t="shared" si="24"/>
        <v>36.609487752041566</v>
      </c>
      <c r="J72">
        <f t="shared" si="22"/>
        <v>37.198979591836732</v>
      </c>
      <c r="K72">
        <f t="shared" si="25"/>
        <v>36</v>
      </c>
      <c r="L72">
        <f t="shared" si="23"/>
        <v>0.49292976747913775</v>
      </c>
      <c r="M72">
        <f t="shared" si="26"/>
        <v>1.0459853643440447</v>
      </c>
      <c r="N72">
        <f t="shared" si="27"/>
        <v>1.0628279883381924</v>
      </c>
      <c r="O72">
        <f t="shared" si="28"/>
        <v>0.89064270468573314</v>
      </c>
    </row>
    <row r="73" spans="2:15" x14ac:dyDescent="0.3">
      <c r="B73">
        <v>6</v>
      </c>
      <c r="C73">
        <v>38</v>
      </c>
      <c r="D73">
        <v>0.92306900000000003</v>
      </c>
      <c r="E73">
        <v>1.3759155802340666</v>
      </c>
      <c r="F73">
        <v>1.1378730255661229</v>
      </c>
      <c r="G73">
        <v>1.2728151915401924</v>
      </c>
      <c r="H73">
        <v>0.81122320264227021</v>
      </c>
      <c r="I73">
        <f t="shared" si="24"/>
        <v>37.132660784146381</v>
      </c>
      <c r="J73">
        <f t="shared" si="22"/>
        <v>37.198979591836732</v>
      </c>
      <c r="K73">
        <f t="shared" si="25"/>
        <v>36</v>
      </c>
      <c r="L73">
        <f t="shared" si="23"/>
        <v>0.91049193627357339</v>
      </c>
      <c r="M73">
        <f t="shared" si="26"/>
        <v>0.97717528379332586</v>
      </c>
      <c r="N73">
        <f t="shared" si="27"/>
        <v>0.97892051557465087</v>
      </c>
      <c r="O73">
        <f t="shared" si="28"/>
        <v>0.98637473067947612</v>
      </c>
    </row>
    <row r="74" spans="2:15" x14ac:dyDescent="0.3">
      <c r="B74">
        <v>6</v>
      </c>
      <c r="C74">
        <v>36</v>
      </c>
      <c r="D74">
        <v>0.88458300000000001</v>
      </c>
      <c r="E74">
        <v>1.2875404116288178</v>
      </c>
      <c r="F74">
        <v>1.0647873494313533</v>
      </c>
      <c r="G74">
        <v>1.3499917965128647</v>
      </c>
      <c r="H74">
        <v>0.83076024567009465</v>
      </c>
      <c r="I74">
        <f t="shared" si="24"/>
        <v>37.015438525979434</v>
      </c>
      <c r="J74">
        <f t="shared" si="22"/>
        <v>37.198979591836732</v>
      </c>
      <c r="K74">
        <f t="shared" si="25"/>
        <v>36</v>
      </c>
      <c r="L74">
        <f t="shared" si="23"/>
        <v>0.85201096582900004</v>
      </c>
      <c r="M74">
        <f t="shared" si="26"/>
        <v>1.0282066257216509</v>
      </c>
      <c r="N74">
        <f t="shared" si="27"/>
        <v>1.0333049886621315</v>
      </c>
      <c r="O74">
        <f t="shared" si="28"/>
        <v>0.96317809163074586</v>
      </c>
    </row>
    <row r="75" spans="2:15" x14ac:dyDescent="0.3">
      <c r="B75">
        <v>6</v>
      </c>
      <c r="C75">
        <v>38</v>
      </c>
      <c r="D75">
        <v>0.53224400000000005</v>
      </c>
      <c r="E75">
        <v>0.89872826920374738</v>
      </c>
      <c r="F75">
        <v>0.74324229591666147</v>
      </c>
      <c r="G75">
        <v>1.4927958735662905</v>
      </c>
      <c r="H75">
        <v>0.71611102183517239</v>
      </c>
      <c r="I75">
        <f t="shared" si="24"/>
        <v>37.703333868988963</v>
      </c>
      <c r="J75">
        <f t="shared" si="22"/>
        <v>37.198979591836732</v>
      </c>
      <c r="K75">
        <f t="shared" si="25"/>
        <v>36</v>
      </c>
      <c r="L75">
        <f t="shared" si="23"/>
        <v>0.59472023848433575</v>
      </c>
      <c r="M75">
        <f t="shared" si="26"/>
        <v>0.99219299655234117</v>
      </c>
      <c r="N75">
        <f t="shared" si="27"/>
        <v>0.97892051557465087</v>
      </c>
      <c r="O75">
        <f t="shared" si="28"/>
        <v>1.117382701325587</v>
      </c>
    </row>
    <row r="76" spans="2:15" x14ac:dyDescent="0.3">
      <c r="B76">
        <v>6</v>
      </c>
      <c r="C76">
        <v>35</v>
      </c>
      <c r="D76">
        <v>1.0791919999999999</v>
      </c>
      <c r="E76">
        <v>1.6060190826725333</v>
      </c>
      <c r="F76">
        <v>1.3281670903142513</v>
      </c>
      <c r="G76">
        <v>1.6816130289553501</v>
      </c>
      <c r="H76">
        <v>0.81254234340700116</v>
      </c>
      <c r="I76">
        <f t="shared" si="24"/>
        <v>37.124745939557997</v>
      </c>
      <c r="J76">
        <f t="shared" si="22"/>
        <v>37.198979591836732</v>
      </c>
      <c r="K76">
        <f t="shared" si="25"/>
        <v>36</v>
      </c>
      <c r="L76">
        <f t="shared" si="23"/>
        <v>1.0627595510082579</v>
      </c>
      <c r="M76">
        <f t="shared" si="26"/>
        <v>1.0607070268445142</v>
      </c>
      <c r="N76">
        <f t="shared" si="27"/>
        <v>1.0628279883381924</v>
      </c>
      <c r="O76">
        <f t="shared" si="28"/>
        <v>0.9847733776828016</v>
      </c>
    </row>
    <row r="77" spans="2:15" x14ac:dyDescent="0.3">
      <c r="B77">
        <v>6</v>
      </c>
      <c r="C77">
        <v>38</v>
      </c>
      <c r="D77">
        <v>0.89486399999999999</v>
      </c>
      <c r="E77">
        <v>1.1972176368063623</v>
      </c>
      <c r="F77">
        <v>0.99009101591990978</v>
      </c>
      <c r="G77">
        <v>1.2601712696070642</v>
      </c>
      <c r="H77">
        <v>0.90381993737067412</v>
      </c>
      <c r="I77">
        <f t="shared" si="24"/>
        <v>36.577080375775957</v>
      </c>
      <c r="J77">
        <f t="shared" si="22"/>
        <v>37.198979591836732</v>
      </c>
      <c r="K77">
        <f t="shared" si="25"/>
        <v>36</v>
      </c>
      <c r="L77">
        <f t="shared" si="23"/>
        <v>0.79224119556176498</v>
      </c>
      <c r="M77">
        <f t="shared" si="26"/>
        <v>0.96255474673094621</v>
      </c>
      <c r="N77">
        <f t="shared" si="27"/>
        <v>0.97892051557465087</v>
      </c>
      <c r="O77">
        <f t="shared" si="28"/>
        <v>0.88532022247153197</v>
      </c>
    </row>
    <row r="78" spans="2:15" x14ac:dyDescent="0.3">
      <c r="B78">
        <v>6</v>
      </c>
      <c r="C78">
        <v>39</v>
      </c>
      <c r="D78">
        <v>0.82121200000000005</v>
      </c>
      <c r="E78">
        <v>1.0354481723036848</v>
      </c>
      <c r="F78">
        <v>0.8563087456540559</v>
      </c>
      <c r="G78">
        <v>1.5157732927992535</v>
      </c>
      <c r="H78">
        <v>0.95901391194218311</v>
      </c>
      <c r="I78">
        <f t="shared" si="24"/>
        <v>36.245916528346903</v>
      </c>
      <c r="J78">
        <f t="shared" si="22"/>
        <v>37.198979591836732</v>
      </c>
      <c r="K78">
        <f t="shared" si="25"/>
        <v>36</v>
      </c>
      <c r="L78">
        <f t="shared" si="23"/>
        <v>0.6851926272623019</v>
      </c>
      <c r="M78">
        <f t="shared" si="26"/>
        <v>0.92938247508581806</v>
      </c>
      <c r="N78">
        <f t="shared" si="27"/>
        <v>0.95381998953427516</v>
      </c>
      <c r="O78">
        <f t="shared" si="28"/>
        <v>0.8343675290452427</v>
      </c>
    </row>
    <row r="79" spans="2:15" x14ac:dyDescent="0.3">
      <c r="B79">
        <v>6</v>
      </c>
      <c r="C79">
        <v>37</v>
      </c>
      <c r="D79">
        <v>0.68391999999999997</v>
      </c>
      <c r="E79">
        <v>0.96203480230226646</v>
      </c>
      <c r="F79">
        <v>0.79559637736594591</v>
      </c>
      <c r="G79">
        <v>1.1649996528138078</v>
      </c>
      <c r="H79">
        <v>0.85963186793825885</v>
      </c>
      <c r="I79">
        <f t="shared" si="24"/>
        <v>36.84220879237045</v>
      </c>
      <c r="J79">
        <f t="shared" si="22"/>
        <v>37.198979591836732</v>
      </c>
      <c r="K79">
        <f t="shared" si="25"/>
        <v>36</v>
      </c>
      <c r="L79">
        <f t="shared" si="23"/>
        <v>0.63661240739911185</v>
      </c>
      <c r="M79">
        <f t="shared" si="26"/>
        <v>0.99573537276676893</v>
      </c>
      <c r="N79">
        <f t="shared" si="27"/>
        <v>1.0053778268063982</v>
      </c>
      <c r="O79">
        <f t="shared" si="28"/>
        <v>0.93082876271948745</v>
      </c>
    </row>
    <row r="80" spans="2:15" x14ac:dyDescent="0.3">
      <c r="B80">
        <v>6</v>
      </c>
      <c r="C80">
        <v>36</v>
      </c>
      <c r="D80">
        <v>1.0578240000000001</v>
      </c>
      <c r="E80">
        <v>1.3666480545673747</v>
      </c>
      <c r="F80">
        <v>1.1302088435324575</v>
      </c>
      <c r="G80">
        <v>1.347562739936653</v>
      </c>
      <c r="H80">
        <v>0.93595445306708158</v>
      </c>
      <c r="I80">
        <f t="shared" si="24"/>
        <v>36.384273281597508</v>
      </c>
      <c r="J80">
        <f t="shared" si="22"/>
        <v>37.198979591836732</v>
      </c>
      <c r="K80">
        <f t="shared" si="25"/>
        <v>36</v>
      </c>
      <c r="L80">
        <f t="shared" si="23"/>
        <v>0.90435928721432246</v>
      </c>
      <c r="M80">
        <f t="shared" si="26"/>
        <v>1.010674257822153</v>
      </c>
      <c r="N80">
        <f t="shared" si="27"/>
        <v>1.0333049886621315</v>
      </c>
      <c r="O80">
        <f t="shared" si="28"/>
        <v>0.85492415299172864</v>
      </c>
    </row>
    <row r="81" spans="2:15" x14ac:dyDescent="0.3">
      <c r="B81">
        <v>6</v>
      </c>
      <c r="C81">
        <v>38</v>
      </c>
      <c r="D81">
        <v>1.111397</v>
      </c>
      <c r="E81">
        <v>1.4750301239219228</v>
      </c>
      <c r="F81">
        <v>1.2198400934036142</v>
      </c>
      <c r="G81">
        <v>1.4712886114781827</v>
      </c>
      <c r="H81">
        <v>0.91110056638568515</v>
      </c>
      <c r="I81">
        <f t="shared" si="24"/>
        <v>36.533396601685887</v>
      </c>
      <c r="J81">
        <f t="shared" si="22"/>
        <v>37.198979591836732</v>
      </c>
      <c r="K81">
        <f t="shared" si="25"/>
        <v>36</v>
      </c>
      <c r="L81">
        <f t="shared" si="23"/>
        <v>0.97607953052108987</v>
      </c>
      <c r="M81">
        <f t="shared" si="26"/>
        <v>0.96140517372857592</v>
      </c>
      <c r="N81">
        <f t="shared" si="27"/>
        <v>0.97892051557465087</v>
      </c>
      <c r="O81">
        <f t="shared" si="28"/>
        <v>0.8782456048748466</v>
      </c>
    </row>
    <row r="82" spans="2:15" x14ac:dyDescent="0.3">
      <c r="B82">
        <v>6</v>
      </c>
      <c r="C82">
        <v>34</v>
      </c>
      <c r="D82">
        <v>0.86166200000000004</v>
      </c>
      <c r="E82">
        <v>1.1536468976758405</v>
      </c>
      <c r="F82">
        <v>0.95405830470359743</v>
      </c>
      <c r="G82">
        <v>1.2671338008638164</v>
      </c>
      <c r="H82">
        <v>0.90315444638123799</v>
      </c>
      <c r="I82">
        <f t="shared" si="24"/>
        <v>36.581073321712573</v>
      </c>
      <c r="J82">
        <f t="shared" si="22"/>
        <v>37.198979591836732</v>
      </c>
      <c r="K82">
        <f t="shared" si="25"/>
        <v>36</v>
      </c>
      <c r="L82">
        <f t="shared" si="23"/>
        <v>0.76340889857660355</v>
      </c>
      <c r="M82">
        <f t="shared" si="26"/>
        <v>1.0759139212268405</v>
      </c>
      <c r="N82">
        <f t="shared" si="27"/>
        <v>1.0940876350540216</v>
      </c>
      <c r="O82">
        <f t="shared" si="28"/>
        <v>0.88597257228078241</v>
      </c>
    </row>
    <row r="83" spans="2:15" x14ac:dyDescent="0.3">
      <c r="B83">
        <v>6</v>
      </c>
      <c r="C83">
        <v>40</v>
      </c>
      <c r="D83">
        <v>1.0655060000000001</v>
      </c>
      <c r="E83">
        <v>1.3572585080226773</v>
      </c>
      <c r="F83">
        <v>1.1224437510449581</v>
      </c>
      <c r="G83">
        <v>1.2425227680741251</v>
      </c>
      <c r="H83">
        <v>0.94927340368552915</v>
      </c>
      <c r="I83">
        <f t="shared" si="24"/>
        <v>36.304359577886828</v>
      </c>
      <c r="J83">
        <f t="shared" si="22"/>
        <v>37.198979591836732</v>
      </c>
      <c r="K83">
        <f t="shared" si="25"/>
        <v>36</v>
      </c>
      <c r="L83">
        <f t="shared" si="23"/>
        <v>0.89814589263036237</v>
      </c>
      <c r="M83">
        <f t="shared" si="26"/>
        <v>0.90760898944717072</v>
      </c>
      <c r="N83">
        <f t="shared" si="27"/>
        <v>0.92997448979591835</v>
      </c>
      <c r="O83">
        <f t="shared" si="28"/>
        <v>0.84292898644433945</v>
      </c>
    </row>
    <row r="84" spans="2:15" x14ac:dyDescent="0.3">
      <c r="B84">
        <v>6</v>
      </c>
      <c r="C84">
        <v>37</v>
      </c>
      <c r="D84">
        <v>0.94432300000000002</v>
      </c>
      <c r="E84">
        <v>1.1633757179866615</v>
      </c>
      <c r="F84">
        <v>0.96210397433718042</v>
      </c>
      <c r="G84">
        <v>1.2352420336075702</v>
      </c>
      <c r="H84">
        <v>0.98151865618325695</v>
      </c>
      <c r="I84">
        <f t="shared" si="24"/>
        <v>36.110888062900457</v>
      </c>
      <c r="J84">
        <f t="shared" si="22"/>
        <v>37.198979591836732</v>
      </c>
      <c r="K84">
        <f t="shared" si="25"/>
        <v>36</v>
      </c>
      <c r="L84">
        <f t="shared" si="23"/>
        <v>0.76984680259463212</v>
      </c>
      <c r="M84">
        <f t="shared" si="26"/>
        <v>0.97596994764595835</v>
      </c>
      <c r="N84">
        <f t="shared" si="27"/>
        <v>1.0053778268063982</v>
      </c>
      <c r="O84">
        <f t="shared" si="28"/>
        <v>0.81523673848315892</v>
      </c>
    </row>
    <row r="85" spans="2:15" x14ac:dyDescent="0.3">
      <c r="B85">
        <v>6</v>
      </c>
      <c r="C85">
        <v>36</v>
      </c>
      <c r="D85">
        <v>0.81419699999999995</v>
      </c>
      <c r="E85">
        <v>1.0125339757160596</v>
      </c>
      <c r="F85">
        <v>0.837358857612856</v>
      </c>
      <c r="G85">
        <v>1.5336369960383949</v>
      </c>
      <c r="H85">
        <v>0.97233938901788664</v>
      </c>
      <c r="I85">
        <f t="shared" si="24"/>
        <v>36.165963665892683</v>
      </c>
      <c r="J85">
        <f t="shared" si="22"/>
        <v>37.198979591836732</v>
      </c>
      <c r="K85">
        <f t="shared" si="25"/>
        <v>36</v>
      </c>
      <c r="L85">
        <f t="shared" si="23"/>
        <v>0.67002949405926693</v>
      </c>
      <c r="M85">
        <f t="shared" si="26"/>
        <v>1.0046101018303524</v>
      </c>
      <c r="N85">
        <f t="shared" si="27"/>
        <v>1.0333049886621315</v>
      </c>
      <c r="O85">
        <f t="shared" si="28"/>
        <v>0.82293289469166186</v>
      </c>
    </row>
    <row r="86" spans="2:15" x14ac:dyDescent="0.3">
      <c r="B86">
        <v>6</v>
      </c>
      <c r="C86">
        <v>36</v>
      </c>
      <c r="D86">
        <v>0.88059200000000004</v>
      </c>
      <c r="E86">
        <v>1.09489659217109</v>
      </c>
      <c r="F86">
        <v>0.90547219314415717</v>
      </c>
      <c r="G86">
        <v>1.3959970299447217</v>
      </c>
      <c r="H86">
        <v>0.97252241059135869</v>
      </c>
      <c r="I86">
        <f t="shared" si="24"/>
        <v>36.164865536451849</v>
      </c>
      <c r="J86">
        <f t="shared" si="22"/>
        <v>37.198979591836732</v>
      </c>
      <c r="K86">
        <f t="shared" si="25"/>
        <v>36</v>
      </c>
      <c r="L86">
        <f t="shared" si="23"/>
        <v>0.72453174638490847</v>
      </c>
      <c r="M86">
        <f t="shared" si="26"/>
        <v>1.0045795982347736</v>
      </c>
      <c r="N86">
        <f t="shared" si="27"/>
        <v>1.0333049886621315</v>
      </c>
      <c r="O86">
        <f t="shared" si="28"/>
        <v>0.82277802476618955</v>
      </c>
    </row>
    <row r="87" spans="2:15" x14ac:dyDescent="0.3">
      <c r="B87">
        <v>6</v>
      </c>
      <c r="C87">
        <v>37</v>
      </c>
      <c r="D87">
        <v>0.63105100000000003</v>
      </c>
      <c r="E87">
        <v>0.88281506212322547</v>
      </c>
      <c r="F87">
        <v>0.73008217959317789</v>
      </c>
      <c r="G87">
        <v>2.0476578034257664</v>
      </c>
      <c r="H87">
        <v>0.86435611995301576</v>
      </c>
      <c r="I87">
        <f t="shared" si="24"/>
        <v>36.813863280281907</v>
      </c>
      <c r="J87">
        <f t="shared" si="22"/>
        <v>37.198979591836732</v>
      </c>
      <c r="K87">
        <f t="shared" si="25"/>
        <v>36</v>
      </c>
      <c r="L87">
        <f t="shared" si="23"/>
        <v>0.58418990731052789</v>
      </c>
      <c r="M87">
        <f t="shared" si="26"/>
        <v>0.99496927784545697</v>
      </c>
      <c r="N87">
        <f t="shared" si="27"/>
        <v>1.0053778268063982</v>
      </c>
      <c r="O87">
        <f t="shared" si="28"/>
        <v>0.92574119573620495</v>
      </c>
    </row>
    <row r="88" spans="2:15" x14ac:dyDescent="0.3">
      <c r="B88">
        <v>6</v>
      </c>
      <c r="C88">
        <v>38</v>
      </c>
      <c r="D88">
        <v>0.93175300000000005</v>
      </c>
      <c r="E88">
        <v>1.9770200683086612</v>
      </c>
      <c r="F88">
        <v>1.634982435730995</v>
      </c>
      <c r="G88">
        <v>2.0308130243707549</v>
      </c>
      <c r="H88">
        <v>0.56988563279789395</v>
      </c>
      <c r="I88">
        <f t="shared" si="24"/>
        <v>38.580686203212636</v>
      </c>
      <c r="J88">
        <f t="shared" si="22"/>
        <v>37.198979591836732</v>
      </c>
      <c r="K88">
        <f t="shared" si="25"/>
        <v>36</v>
      </c>
      <c r="L88">
        <f t="shared" si="23"/>
        <v>1.308264006822166</v>
      </c>
      <c r="M88">
        <f t="shared" si="26"/>
        <v>1.0152812158740168</v>
      </c>
      <c r="N88">
        <f t="shared" si="27"/>
        <v>0.97892051557465087</v>
      </c>
      <c r="O88">
        <f t="shared" si="28"/>
        <v>1.4040888591956946</v>
      </c>
    </row>
    <row r="89" spans="2:15" x14ac:dyDescent="0.3">
      <c r="B89">
        <v>6</v>
      </c>
      <c r="C89">
        <v>37</v>
      </c>
      <c r="D89">
        <v>0.74014999999999997</v>
      </c>
      <c r="E89">
        <v>2.2240781836151799</v>
      </c>
      <c r="F89">
        <v>1.8392978524563941</v>
      </c>
      <c r="G89">
        <v>1.4976934663631238</v>
      </c>
      <c r="H89">
        <v>0.40240899483002435</v>
      </c>
      <c r="I89">
        <f t="shared" si="24"/>
        <v>39.585546031019852</v>
      </c>
      <c r="J89">
        <f t="shared" si="22"/>
        <v>37.198979591836732</v>
      </c>
      <c r="K89">
        <f t="shared" si="25"/>
        <v>36</v>
      </c>
      <c r="L89">
        <f t="shared" si="23"/>
        <v>1.4717510877223365</v>
      </c>
      <c r="M89">
        <f t="shared" si="26"/>
        <v>1.069879622459996</v>
      </c>
      <c r="N89">
        <f t="shared" si="27"/>
        <v>1.0053778268063982</v>
      </c>
      <c r="O89">
        <f t="shared" si="28"/>
        <v>1.9884497571064468</v>
      </c>
    </row>
    <row r="90" spans="2:15" x14ac:dyDescent="0.3">
      <c r="B90">
        <v>6</v>
      </c>
      <c r="C90">
        <v>39</v>
      </c>
      <c r="D90">
        <v>1.1218589999999999</v>
      </c>
      <c r="E90">
        <v>1.5453389531337429</v>
      </c>
      <c r="F90">
        <v>1.2779850271252422</v>
      </c>
      <c r="G90">
        <v>1.3113913588402781</v>
      </c>
      <c r="H90">
        <v>0.87783422824879309</v>
      </c>
      <c r="I90">
        <f t="shared" si="24"/>
        <v>36.732994630507243</v>
      </c>
      <c r="J90">
        <f t="shared" si="22"/>
        <v>37.198979591836732</v>
      </c>
      <c r="K90">
        <f t="shared" si="25"/>
        <v>36</v>
      </c>
      <c r="L90">
        <f t="shared" si="23"/>
        <v>1.0226053660925627</v>
      </c>
      <c r="M90">
        <f t="shared" si="26"/>
        <v>0.94187165719249344</v>
      </c>
      <c r="N90">
        <f t="shared" si="27"/>
        <v>0.95381998953427516</v>
      </c>
      <c r="O90">
        <f t="shared" si="28"/>
        <v>0.91152753250859753</v>
      </c>
    </row>
    <row r="91" spans="2:15" x14ac:dyDescent="0.3">
      <c r="B91">
        <v>6</v>
      </c>
      <c r="C91">
        <v>37</v>
      </c>
      <c r="D91">
        <v>0.78825900000000004</v>
      </c>
      <c r="E91">
        <v>1.0404453609722188</v>
      </c>
      <c r="F91">
        <v>0.86044138741731169</v>
      </c>
      <c r="G91">
        <v>1.0597430437878816</v>
      </c>
      <c r="H91">
        <v>0.91611004715385291</v>
      </c>
      <c r="I91">
        <f t="shared" si="24"/>
        <v>36.503339717076884</v>
      </c>
      <c r="J91">
        <f t="shared" si="22"/>
        <v>37.198979591836732</v>
      </c>
      <c r="K91">
        <f t="shared" si="25"/>
        <v>36</v>
      </c>
      <c r="L91">
        <f t="shared" si="23"/>
        <v>0.68849944350313841</v>
      </c>
      <c r="M91">
        <f t="shared" si="26"/>
        <v>0.986576749110186</v>
      </c>
      <c r="N91">
        <f t="shared" si="27"/>
        <v>1.0053778268063982</v>
      </c>
      <c r="O91">
        <f t="shared" si="28"/>
        <v>0.87344317477268052</v>
      </c>
    </row>
    <row r="92" spans="2:15" x14ac:dyDescent="0.3">
      <c r="B92">
        <v>6</v>
      </c>
      <c r="C92">
        <v>37</v>
      </c>
      <c r="D92">
        <v>1.157713</v>
      </c>
      <c r="E92">
        <v>1.7056798553111605</v>
      </c>
      <c r="F92">
        <v>1.4105858858578562</v>
      </c>
      <c r="G92">
        <v>1.2417724593424622</v>
      </c>
      <c r="H92">
        <v>0.82073201753038239</v>
      </c>
      <c r="I92">
        <f t="shared" si="24"/>
        <v>37.075607894817708</v>
      </c>
      <c r="J92">
        <f t="shared" si="22"/>
        <v>37.198979591836732</v>
      </c>
      <c r="K92">
        <f t="shared" si="25"/>
        <v>36</v>
      </c>
      <c r="L92">
        <f t="shared" si="23"/>
        <v>1.1287086042451049</v>
      </c>
      <c r="M92">
        <f t="shared" si="26"/>
        <v>1.0020434566166947</v>
      </c>
      <c r="N92">
        <f t="shared" si="27"/>
        <v>1.0053778268063982</v>
      </c>
      <c r="O92">
        <f t="shared" si="28"/>
        <v>0.97494681690980833</v>
      </c>
    </row>
    <row r="93" spans="2:15" x14ac:dyDescent="0.3">
      <c r="B93">
        <v>6</v>
      </c>
      <c r="C93">
        <v>37</v>
      </c>
      <c r="D93">
        <v>0.71004599999999995</v>
      </c>
      <c r="E93">
        <v>0.90998809980018225</v>
      </c>
      <c r="F93">
        <v>0.75255410086471497</v>
      </c>
      <c r="G93">
        <v>1.4439766616683176</v>
      </c>
      <c r="H93">
        <v>0.94351489040339886</v>
      </c>
      <c r="I93">
        <f t="shared" si="24"/>
        <v>36.338910657579603</v>
      </c>
      <c r="J93">
        <f t="shared" si="22"/>
        <v>37.198979591836732</v>
      </c>
      <c r="K93">
        <f t="shared" si="25"/>
        <v>36</v>
      </c>
      <c r="L93">
        <f t="shared" si="23"/>
        <v>0.60217126608307581</v>
      </c>
      <c r="M93">
        <f t="shared" si="26"/>
        <v>0.98213272047512445</v>
      </c>
      <c r="N93">
        <f t="shared" si="27"/>
        <v>1.0053778268063982</v>
      </c>
      <c r="O93">
        <f t="shared" si="28"/>
        <v>0.84807359816557781</v>
      </c>
    </row>
    <row r="94" spans="2:15" x14ac:dyDescent="0.3">
      <c r="B94">
        <v>6</v>
      </c>
      <c r="C94">
        <v>35</v>
      </c>
      <c r="D94">
        <v>0.61191499999999999</v>
      </c>
      <c r="E94">
        <v>0.86609583252261801</v>
      </c>
      <c r="F94">
        <v>0.71625548801116856</v>
      </c>
      <c r="G94">
        <v>1.887995061326486</v>
      </c>
      <c r="H94">
        <v>0.85432504217050886</v>
      </c>
      <c r="I94">
        <f t="shared" si="24"/>
        <v>36.874049746976944</v>
      </c>
      <c r="J94">
        <f t="shared" si="22"/>
        <v>37.198979591836732</v>
      </c>
      <c r="K94">
        <f t="shared" si="25"/>
        <v>36</v>
      </c>
      <c r="L94">
        <f t="shared" si="23"/>
        <v>0.57312620256676017</v>
      </c>
      <c r="M94">
        <f t="shared" si="26"/>
        <v>1.0535442784850555</v>
      </c>
      <c r="N94">
        <f t="shared" si="27"/>
        <v>1.0628279883381924</v>
      </c>
      <c r="O94">
        <f t="shared" si="28"/>
        <v>0.93661080798274299</v>
      </c>
    </row>
    <row r="95" spans="2:15" x14ac:dyDescent="0.3">
      <c r="B95">
        <v>6</v>
      </c>
      <c r="C95">
        <v>38</v>
      </c>
      <c r="D95">
        <v>1.0064470000000001</v>
      </c>
      <c r="E95">
        <v>1.3048867009789762</v>
      </c>
      <c r="F95">
        <v>1.0791326152519878</v>
      </c>
      <c r="G95">
        <v>1.3061054254784712</v>
      </c>
      <c r="H95">
        <v>0.9326444088292013</v>
      </c>
      <c r="I95">
        <f t="shared" si="24"/>
        <v>36.404133547024792</v>
      </c>
      <c r="J95">
        <f t="shared" si="22"/>
        <v>37.198979591836732</v>
      </c>
      <c r="K95">
        <f t="shared" si="25"/>
        <v>36</v>
      </c>
      <c r="L95">
        <f t="shared" si="23"/>
        <v>0.86348961815656555</v>
      </c>
      <c r="M95">
        <f t="shared" si="26"/>
        <v>0.95800351439538922</v>
      </c>
      <c r="N95">
        <f t="shared" si="27"/>
        <v>0.97892051557465087</v>
      </c>
      <c r="O95">
        <f t="shared" si="28"/>
        <v>0.85795836060574027</v>
      </c>
    </row>
    <row r="96" spans="2:15" x14ac:dyDescent="0.3">
      <c r="B96">
        <v>6</v>
      </c>
      <c r="C96">
        <v>35</v>
      </c>
      <c r="D96">
        <v>0.74674700000000005</v>
      </c>
      <c r="E96">
        <v>0.93666603214249367</v>
      </c>
      <c r="F96">
        <v>0.77461657332035072</v>
      </c>
      <c r="G96">
        <v>1.0325809527052967</v>
      </c>
      <c r="H96">
        <v>0.96402146006134459</v>
      </c>
      <c r="I96">
        <f t="shared" si="24"/>
        <v>36.21587123963193</v>
      </c>
      <c r="J96">
        <f t="shared" si="22"/>
        <v>37.198979591836732</v>
      </c>
      <c r="K96">
        <f t="shared" si="25"/>
        <v>36</v>
      </c>
      <c r="L96">
        <f t="shared" si="23"/>
        <v>0.61982499616875042</v>
      </c>
      <c r="M96">
        <f t="shared" si="26"/>
        <v>1.034739178275198</v>
      </c>
      <c r="N96">
        <f t="shared" si="27"/>
        <v>1.0628279883381924</v>
      </c>
      <c r="O96">
        <f t="shared" si="28"/>
        <v>0.83003346001892253</v>
      </c>
    </row>
    <row r="97" spans="2:15" x14ac:dyDescent="0.3">
      <c r="B97">
        <v>6</v>
      </c>
      <c r="C97">
        <v>42</v>
      </c>
      <c r="D97">
        <v>1.2963009999999999</v>
      </c>
      <c r="E97">
        <v>1.7741263221276518</v>
      </c>
      <c r="F97">
        <v>1.467190658276047</v>
      </c>
      <c r="G97">
        <v>1.1901279739342787</v>
      </c>
      <c r="H97">
        <v>0.88352593624277642</v>
      </c>
      <c r="I97">
        <f t="shared" si="24"/>
        <v>36.698844382543342</v>
      </c>
      <c r="J97">
        <f t="shared" si="22"/>
        <v>37.198979591836732</v>
      </c>
      <c r="K97">
        <f t="shared" si="25"/>
        <v>36</v>
      </c>
      <c r="L97">
        <f t="shared" si="23"/>
        <v>1.1740020488416336</v>
      </c>
      <c r="M97">
        <f t="shared" si="26"/>
        <v>0.87378200910817483</v>
      </c>
      <c r="N97">
        <f t="shared" si="27"/>
        <v>0.88568999028182693</v>
      </c>
      <c r="O97">
        <f t="shared" si="28"/>
        <v>0.90565543715667407</v>
      </c>
    </row>
    <row r="98" spans="2:15" x14ac:dyDescent="0.3">
      <c r="B98">
        <v>6</v>
      </c>
      <c r="C98">
        <v>38</v>
      </c>
      <c r="D98">
        <v>0.90314300000000003</v>
      </c>
      <c r="E98">
        <v>1.6291879134572984</v>
      </c>
      <c r="F98">
        <v>1.3473275591414196</v>
      </c>
      <c r="G98">
        <v>2.0416474119130985</v>
      </c>
      <c r="H98">
        <v>0.67032177429483086</v>
      </c>
      <c r="I98">
        <f t="shared" si="24"/>
        <v>37.978069354231017</v>
      </c>
      <c r="J98">
        <f t="shared" si="22"/>
        <v>37.198979591836732</v>
      </c>
      <c r="K98">
        <f t="shared" si="25"/>
        <v>36</v>
      </c>
      <c r="L98">
        <f t="shared" si="23"/>
        <v>1.0780911846531263</v>
      </c>
      <c r="M98">
        <f t="shared" si="26"/>
        <v>0.99942287774292149</v>
      </c>
      <c r="N98">
        <f t="shared" si="27"/>
        <v>0.97892051557465087</v>
      </c>
      <c r="O98">
        <f t="shared" si="28"/>
        <v>1.193710392100837</v>
      </c>
    </row>
    <row r="99" spans="2:15" x14ac:dyDescent="0.3">
      <c r="B99">
        <v>6</v>
      </c>
      <c r="C99">
        <v>34</v>
      </c>
      <c r="D99">
        <v>0.84018999999999999</v>
      </c>
      <c r="E99">
        <v>1.3079020574101168</v>
      </c>
      <c r="F99">
        <v>1.0816262949477136</v>
      </c>
      <c r="G99">
        <v>1.3480736155163089</v>
      </c>
      <c r="H99">
        <v>0.77678400009738602</v>
      </c>
      <c r="I99">
        <f t="shared" si="24"/>
        <v>37.339295999415683</v>
      </c>
      <c r="J99">
        <f t="shared" ref="J99:J130" si="29">6*B99+(6-B99)*G99+AE$5</f>
        <v>37.198979591836732</v>
      </c>
      <c r="K99">
        <f t="shared" si="25"/>
        <v>36</v>
      </c>
      <c r="L99">
        <f t="shared" ref="L99:L130" si="30">F99*(1-AE$5/B99)</f>
        <v>0.86548498600833257</v>
      </c>
      <c r="M99">
        <f t="shared" si="26"/>
        <v>1.0982145882181082</v>
      </c>
      <c r="N99">
        <f t="shared" si="27"/>
        <v>1.0940876350540216</v>
      </c>
      <c r="O99">
        <f t="shared" si="28"/>
        <v>1.0301062688300653</v>
      </c>
    </row>
    <row r="100" spans="2:15" x14ac:dyDescent="0.3">
      <c r="B100">
        <v>6</v>
      </c>
      <c r="C100">
        <v>39</v>
      </c>
      <c r="D100">
        <v>0.64061800000000002</v>
      </c>
      <c r="E100">
        <v>1.0382262182368525</v>
      </c>
      <c r="F100">
        <v>0.85860617114770243</v>
      </c>
      <c r="G100">
        <v>1.6089820562755375</v>
      </c>
      <c r="H100">
        <v>0.74611390125892441</v>
      </c>
      <c r="I100">
        <f t="shared" si="24"/>
        <v>37.523316592446456</v>
      </c>
      <c r="J100">
        <f t="shared" si="29"/>
        <v>37.198979591836732</v>
      </c>
      <c r="K100">
        <f t="shared" si="25"/>
        <v>36</v>
      </c>
      <c r="L100">
        <f t="shared" si="30"/>
        <v>0.68703095837584049</v>
      </c>
      <c r="M100">
        <f t="shared" si="26"/>
        <v>0.96213632288324247</v>
      </c>
      <c r="N100">
        <f t="shared" si="27"/>
        <v>0.95381998953427516</v>
      </c>
      <c r="O100">
        <f t="shared" si="28"/>
        <v>1.0724502876532356</v>
      </c>
    </row>
    <row r="101" spans="2:15" x14ac:dyDescent="0.3">
      <c r="B101">
        <v>6</v>
      </c>
      <c r="C101">
        <v>39</v>
      </c>
      <c r="D101">
        <v>0.87101799999999996</v>
      </c>
      <c r="E101">
        <v>1.234459777556572</v>
      </c>
      <c r="F101">
        <v>1.0208900184043441</v>
      </c>
      <c r="G101">
        <v>1.2781410909615576</v>
      </c>
      <c r="H101">
        <v>0.85319474605247403</v>
      </c>
      <c r="I101">
        <f t="shared" si="24"/>
        <v>36.880831523685153</v>
      </c>
      <c r="J101">
        <f t="shared" si="29"/>
        <v>37.198979591836732</v>
      </c>
      <c r="K101">
        <f t="shared" si="25"/>
        <v>36</v>
      </c>
      <c r="L101">
        <f t="shared" si="30"/>
        <v>0.81688563547490511</v>
      </c>
      <c r="M101">
        <f t="shared" si="26"/>
        <v>0.94566234676115779</v>
      </c>
      <c r="N101">
        <f t="shared" si="27"/>
        <v>0.95381998953427516</v>
      </c>
      <c r="O101">
        <f t="shared" si="28"/>
        <v>0.93785161210779244</v>
      </c>
    </row>
    <row r="102" spans="2:15" x14ac:dyDescent="0.3">
      <c r="B102">
        <v>6</v>
      </c>
      <c r="C102">
        <v>39</v>
      </c>
      <c r="D102">
        <v>1.151305</v>
      </c>
      <c r="E102">
        <v>1.6972339424306293</v>
      </c>
      <c r="F102">
        <v>1.4036011721289785</v>
      </c>
      <c r="G102">
        <v>1.1904943362011071</v>
      </c>
      <c r="H102">
        <v>0.82025081117145526</v>
      </c>
      <c r="I102">
        <f t="shared" si="24"/>
        <v>37.07849513297127</v>
      </c>
      <c r="J102">
        <f t="shared" si="29"/>
        <v>37.198979591836732</v>
      </c>
      <c r="K102">
        <f t="shared" si="25"/>
        <v>36</v>
      </c>
      <c r="L102">
        <f t="shared" si="30"/>
        <v>1.1231196453855183</v>
      </c>
      <c r="M102">
        <f t="shared" si="26"/>
        <v>0.95073064443516075</v>
      </c>
      <c r="N102">
        <f t="shared" si="27"/>
        <v>0.95381998953427516</v>
      </c>
      <c r="O102">
        <f t="shared" si="28"/>
        <v>0.97551877685367328</v>
      </c>
    </row>
    <row r="103" spans="2:15" x14ac:dyDescent="0.3">
      <c r="B103">
        <v>6</v>
      </c>
      <c r="C103">
        <v>39</v>
      </c>
      <c r="D103">
        <v>1.0049870000000001</v>
      </c>
      <c r="E103">
        <v>1.4749438803936459</v>
      </c>
      <c r="F103">
        <v>1.2197687705798408</v>
      </c>
      <c r="G103">
        <v>1.197051045360205</v>
      </c>
      <c r="H103">
        <v>0.82391599476863142</v>
      </c>
      <c r="I103">
        <f t="shared" si="24"/>
        <v>37.056504031388215</v>
      </c>
      <c r="J103">
        <f t="shared" si="29"/>
        <v>37.198979591836732</v>
      </c>
      <c r="K103">
        <f t="shared" si="25"/>
        <v>36</v>
      </c>
      <c r="L103">
        <f t="shared" si="30"/>
        <v>0.97602246013233918</v>
      </c>
      <c r="M103">
        <f t="shared" si="26"/>
        <v>0.95016677003559524</v>
      </c>
      <c r="N103">
        <f t="shared" si="27"/>
        <v>0.95381998953427516</v>
      </c>
      <c r="O103">
        <f t="shared" si="28"/>
        <v>0.97117918951423166</v>
      </c>
    </row>
    <row r="104" spans="2:15" x14ac:dyDescent="0.3">
      <c r="B104">
        <v>6</v>
      </c>
      <c r="C104">
        <v>36</v>
      </c>
      <c r="D104">
        <v>0.88351599999999997</v>
      </c>
      <c r="E104">
        <v>1.2848882995849822</v>
      </c>
      <c r="F104">
        <v>1.0625940704258594</v>
      </c>
      <c r="G104">
        <v>1.6785756394979234</v>
      </c>
      <c r="H104">
        <v>0.83147085476009697</v>
      </c>
      <c r="I104">
        <f t="shared" si="24"/>
        <v>37.011174871439415</v>
      </c>
      <c r="J104">
        <f t="shared" si="29"/>
        <v>37.198979591836732</v>
      </c>
      <c r="K104">
        <f t="shared" si="25"/>
        <v>36</v>
      </c>
      <c r="L104">
        <f t="shared" si="30"/>
        <v>0.85025596961797134</v>
      </c>
      <c r="M104">
        <f t="shared" si="26"/>
        <v>1.028088190873317</v>
      </c>
      <c r="N104">
        <f t="shared" si="27"/>
        <v>1.0333049886621315</v>
      </c>
      <c r="O104">
        <f t="shared" si="28"/>
        <v>0.96235492013497359</v>
      </c>
    </row>
    <row r="105" spans="2:15" x14ac:dyDescent="0.3">
      <c r="B105">
        <v>6</v>
      </c>
      <c r="C105">
        <v>39</v>
      </c>
      <c r="D105">
        <v>0.54038200000000003</v>
      </c>
      <c r="E105">
        <v>1.8113299732063439</v>
      </c>
      <c r="F105">
        <v>1.4979578300583567</v>
      </c>
      <c r="G105">
        <v>2.1528506430241245</v>
      </c>
      <c r="H105">
        <v>0.36074580282339996</v>
      </c>
      <c r="I105">
        <f t="shared" si="24"/>
        <v>39.835525183059602</v>
      </c>
      <c r="J105">
        <f t="shared" si="29"/>
        <v>37.198979591836732</v>
      </c>
      <c r="K105">
        <f t="shared" si="25"/>
        <v>36</v>
      </c>
      <c r="L105">
        <f t="shared" si="30"/>
        <v>1.1986210187796893</v>
      </c>
      <c r="M105">
        <f t="shared" si="26"/>
        <v>1.021423722642554</v>
      </c>
      <c r="N105">
        <f t="shared" si="27"/>
        <v>0.95381998953427516</v>
      </c>
      <c r="O105">
        <f t="shared" si="28"/>
        <v>2.2180994533120817</v>
      </c>
    </row>
    <row r="106" spans="2:15" x14ac:dyDescent="0.3">
      <c r="B106">
        <v>6</v>
      </c>
      <c r="C106">
        <v>36</v>
      </c>
      <c r="D106">
        <v>0.60745700000000002</v>
      </c>
      <c r="E106">
        <v>1.4488275379072548</v>
      </c>
      <c r="F106">
        <v>1.1981707291966222</v>
      </c>
      <c r="G106">
        <v>2.2597945593012785</v>
      </c>
      <c r="H106">
        <v>0.50698701378500721</v>
      </c>
      <c r="I106">
        <f t="shared" si="24"/>
        <v>38.958077917289955</v>
      </c>
      <c r="J106">
        <f t="shared" si="29"/>
        <v>37.198979591836732</v>
      </c>
      <c r="K106">
        <f t="shared" si="25"/>
        <v>36</v>
      </c>
      <c r="L106">
        <f t="shared" si="30"/>
        <v>0.95874035388947454</v>
      </c>
      <c r="M106">
        <f t="shared" si="26"/>
        <v>1.0821688310358322</v>
      </c>
      <c r="N106">
        <f t="shared" si="27"/>
        <v>1.0333049886621315</v>
      </c>
      <c r="O106">
        <f t="shared" si="28"/>
        <v>1.578285136049917</v>
      </c>
    </row>
    <row r="107" spans="2:15" x14ac:dyDescent="0.3">
      <c r="B107">
        <v>6</v>
      </c>
      <c r="C107">
        <v>36</v>
      </c>
      <c r="D107">
        <v>0.77462500000000001</v>
      </c>
      <c r="E107">
        <v>1.0636277712633002</v>
      </c>
      <c r="F107">
        <v>0.8796130864058066</v>
      </c>
      <c r="G107">
        <v>1.2972349923718391</v>
      </c>
      <c r="H107">
        <v>0.88064287806949393</v>
      </c>
      <c r="I107">
        <f t="shared" si="24"/>
        <v>36.716142731583034</v>
      </c>
      <c r="J107">
        <f t="shared" si="29"/>
        <v>37.198979591836732</v>
      </c>
      <c r="K107">
        <f t="shared" si="25"/>
        <v>36</v>
      </c>
      <c r="L107">
        <f t="shared" si="30"/>
        <v>0.70384006318695957</v>
      </c>
      <c r="M107">
        <f t="shared" si="26"/>
        <v>1.0198928536550842</v>
      </c>
      <c r="N107">
        <f t="shared" si="27"/>
        <v>1.0333049886621315</v>
      </c>
      <c r="O107">
        <f t="shared" si="28"/>
        <v>0.90862038171626214</v>
      </c>
    </row>
    <row r="108" spans="2:15" x14ac:dyDescent="0.3">
      <c r="B108">
        <v>6</v>
      </c>
      <c r="C108">
        <v>39</v>
      </c>
      <c r="D108">
        <v>0.75356100000000004</v>
      </c>
      <c r="E108">
        <v>1.5692527983053155</v>
      </c>
      <c r="F108">
        <v>1.2977616178908387</v>
      </c>
      <c r="G108">
        <v>1.805324196369688</v>
      </c>
      <c r="H108">
        <v>0.58066211052281702</v>
      </c>
      <c r="I108">
        <f t="shared" si="24"/>
        <v>38.516027336863097</v>
      </c>
      <c r="J108">
        <f t="shared" si="29"/>
        <v>37.198979591836732</v>
      </c>
      <c r="K108">
        <f t="shared" si="25"/>
        <v>36</v>
      </c>
      <c r="L108">
        <f t="shared" si="30"/>
        <v>1.0384300020708161</v>
      </c>
      <c r="M108">
        <f t="shared" si="26"/>
        <v>0.98759044453495115</v>
      </c>
      <c r="N108">
        <f t="shared" si="27"/>
        <v>0.95381998953427516</v>
      </c>
      <c r="O108">
        <f t="shared" si="28"/>
        <v>1.3780304475295511</v>
      </c>
    </row>
    <row r="109" spans="2:15" x14ac:dyDescent="0.3">
      <c r="B109">
        <v>6</v>
      </c>
      <c r="C109">
        <v>37</v>
      </c>
      <c r="D109">
        <v>1.0318750000000001</v>
      </c>
      <c r="E109">
        <v>1.7394768207725109</v>
      </c>
      <c r="F109">
        <v>1.4385357513124786</v>
      </c>
      <c r="G109">
        <v>1.3642674239714141</v>
      </c>
      <c r="H109">
        <v>0.71730924939373042</v>
      </c>
      <c r="I109">
        <f t="shared" si="24"/>
        <v>37.696144503637619</v>
      </c>
      <c r="J109">
        <f t="shared" si="29"/>
        <v>37.198979591836732</v>
      </c>
      <c r="K109">
        <f t="shared" si="25"/>
        <v>36</v>
      </c>
      <c r="L109">
        <f t="shared" si="30"/>
        <v>1.1510732499872816</v>
      </c>
      <c r="M109">
        <f t="shared" si="26"/>
        <v>1.0188147163145302</v>
      </c>
      <c r="N109">
        <f t="shared" si="27"/>
        <v>1.0053778268063982</v>
      </c>
      <c r="O109">
        <f t="shared" si="28"/>
        <v>1.1155161720046338</v>
      </c>
    </row>
    <row r="110" spans="2:15" x14ac:dyDescent="0.3">
      <c r="B110">
        <v>6</v>
      </c>
      <c r="C110">
        <v>37</v>
      </c>
      <c r="D110">
        <v>0.68000400000000005</v>
      </c>
      <c r="E110">
        <v>1.0913317112822671</v>
      </c>
      <c r="F110">
        <v>0.90252406038003974</v>
      </c>
      <c r="G110">
        <v>1.3292386286658149</v>
      </c>
      <c r="H110">
        <v>0.75344694934078571</v>
      </c>
      <c r="I110">
        <f t="shared" si="24"/>
        <v>37.479318303955289</v>
      </c>
      <c r="J110">
        <f t="shared" si="29"/>
        <v>37.198979591836732</v>
      </c>
      <c r="K110">
        <f t="shared" si="25"/>
        <v>36</v>
      </c>
      <c r="L110">
        <f t="shared" si="30"/>
        <v>0.72217273879049138</v>
      </c>
      <c r="M110">
        <f t="shared" si="26"/>
        <v>1.0129545487555482</v>
      </c>
      <c r="N110">
        <f t="shared" si="27"/>
        <v>1.0053778268063982</v>
      </c>
      <c r="O110">
        <f t="shared" si="28"/>
        <v>1.0620124863831555</v>
      </c>
    </row>
    <row r="111" spans="2:15" x14ac:dyDescent="0.3">
      <c r="B111">
        <v>6</v>
      </c>
      <c r="C111">
        <v>38</v>
      </c>
      <c r="D111">
        <v>0.64038200000000001</v>
      </c>
      <c r="E111">
        <v>1.3598304166087882</v>
      </c>
      <c r="F111">
        <v>1.1245707023248177</v>
      </c>
      <c r="G111">
        <v>2.0343443102738092</v>
      </c>
      <c r="H111">
        <v>0.56944574376350232</v>
      </c>
      <c r="I111">
        <f t="shared" si="24"/>
        <v>38.583325537418986</v>
      </c>
      <c r="J111">
        <f t="shared" si="29"/>
        <v>37.198979591836732</v>
      </c>
      <c r="K111">
        <f t="shared" si="25"/>
        <v>36</v>
      </c>
      <c r="L111">
        <f t="shared" si="30"/>
        <v>0.89984781538065828</v>
      </c>
      <c r="M111">
        <f t="shared" si="26"/>
        <v>1.0153506720373418</v>
      </c>
      <c r="N111">
        <f t="shared" si="27"/>
        <v>0.97892051557465087</v>
      </c>
      <c r="O111">
        <f t="shared" si="28"/>
        <v>1.4051734986003015</v>
      </c>
    </row>
    <row r="112" spans="2:15" x14ac:dyDescent="0.3">
      <c r="B112">
        <v>6</v>
      </c>
      <c r="C112">
        <v>37</v>
      </c>
      <c r="D112">
        <v>0.57182500000000003</v>
      </c>
      <c r="E112">
        <v>1.5308246868215987</v>
      </c>
      <c r="F112">
        <v>1.2659818255046438</v>
      </c>
      <c r="G112">
        <v>1.5345475318045205</v>
      </c>
      <c r="H112">
        <v>0.45168499932616329</v>
      </c>
      <c r="I112">
        <f t="shared" si="24"/>
        <v>39.289890004043016</v>
      </c>
      <c r="J112">
        <f t="shared" si="29"/>
        <v>37.198979591836732</v>
      </c>
      <c r="K112">
        <f t="shared" si="25"/>
        <v>36</v>
      </c>
      <c r="L112">
        <f t="shared" si="30"/>
        <v>1.013000763435264</v>
      </c>
      <c r="M112">
        <f t="shared" si="26"/>
        <v>1.0618889190281897</v>
      </c>
      <c r="N112">
        <f t="shared" si="27"/>
        <v>1.0053778268063982</v>
      </c>
      <c r="O112">
        <f t="shared" si="28"/>
        <v>1.7715223423866813</v>
      </c>
    </row>
    <row r="113" spans="2:15" x14ac:dyDescent="0.3">
      <c r="B113">
        <v>6</v>
      </c>
      <c r="C113">
        <v>35</v>
      </c>
      <c r="D113">
        <v>0.84182000000000001</v>
      </c>
      <c r="E113">
        <v>1.1074908163048807</v>
      </c>
      <c r="F113">
        <v>0.91588753266472289</v>
      </c>
      <c r="G113">
        <v>1.605875715186095</v>
      </c>
      <c r="H113">
        <v>0.91913031892766617</v>
      </c>
      <c r="I113">
        <f t="shared" si="24"/>
        <v>36.485218086434003</v>
      </c>
      <c r="J113">
        <f t="shared" si="29"/>
        <v>37.198979591836732</v>
      </c>
      <c r="K113">
        <f t="shared" si="25"/>
        <v>36</v>
      </c>
      <c r="L113">
        <f t="shared" si="30"/>
        <v>0.73286578931760604</v>
      </c>
      <c r="M113">
        <f t="shared" si="26"/>
        <v>1.0424348024695429</v>
      </c>
      <c r="N113">
        <f t="shared" si="27"/>
        <v>1.0628279883381924</v>
      </c>
      <c r="O113">
        <f t="shared" si="28"/>
        <v>0.87057303142905373</v>
      </c>
    </row>
    <row r="114" spans="2:15" x14ac:dyDescent="0.3">
      <c r="B114">
        <v>6</v>
      </c>
      <c r="C114">
        <v>38</v>
      </c>
      <c r="D114">
        <v>0.80979900000000005</v>
      </c>
      <c r="E114">
        <v>1.3150585754462383</v>
      </c>
      <c r="F114">
        <v>1.0875446877235948</v>
      </c>
      <c r="G114">
        <v>1.4939649304565703</v>
      </c>
      <c r="H114">
        <v>0.74461216089891358</v>
      </c>
      <c r="I114">
        <f t="shared" si="24"/>
        <v>37.532327034606517</v>
      </c>
      <c r="J114">
        <f t="shared" si="29"/>
        <v>37.198979591836732</v>
      </c>
      <c r="K114">
        <f t="shared" si="25"/>
        <v>36</v>
      </c>
      <c r="L114">
        <f t="shared" si="30"/>
        <v>0.87022070675842123</v>
      </c>
      <c r="M114">
        <f t="shared" si="26"/>
        <v>0.98769281670017151</v>
      </c>
      <c r="N114">
        <f t="shared" si="27"/>
        <v>0.97892051557465087</v>
      </c>
      <c r="O114">
        <f t="shared" si="28"/>
        <v>1.0746132148328427</v>
      </c>
    </row>
    <row r="115" spans="2:15" x14ac:dyDescent="0.3">
      <c r="B115">
        <v>6</v>
      </c>
      <c r="C115">
        <v>37</v>
      </c>
      <c r="D115">
        <v>0.89039999999999997</v>
      </c>
      <c r="E115">
        <v>1.0924555405575647</v>
      </c>
      <c r="F115">
        <v>0.90345345970952828</v>
      </c>
      <c r="G115">
        <v>1.2694700945759503</v>
      </c>
      <c r="H115">
        <v>0.98555159696469019</v>
      </c>
      <c r="I115">
        <f t="shared" si="24"/>
        <v>36.086690418211859</v>
      </c>
      <c r="J115">
        <f t="shared" si="29"/>
        <v>37.198979591836732</v>
      </c>
      <c r="K115">
        <f t="shared" si="25"/>
        <v>36</v>
      </c>
      <c r="L115">
        <f t="shared" si="30"/>
        <v>0.72291641631519266</v>
      </c>
      <c r="M115">
        <f t="shared" si="26"/>
        <v>0.97531595724896913</v>
      </c>
      <c r="N115">
        <f t="shared" si="27"/>
        <v>1.0053778268063982</v>
      </c>
      <c r="O115">
        <f t="shared" si="28"/>
        <v>0.81190073710151922</v>
      </c>
    </row>
    <row r="116" spans="2:15" x14ac:dyDescent="0.3">
      <c r="B116">
        <v>6</v>
      </c>
      <c r="C116">
        <v>37</v>
      </c>
      <c r="D116">
        <v>0.85765899999999995</v>
      </c>
      <c r="E116">
        <v>1.3128589212158768</v>
      </c>
      <c r="F116">
        <v>1.0857255883178925</v>
      </c>
      <c r="G116">
        <v>1.2041110748986616</v>
      </c>
      <c r="H116">
        <v>0.78994085543177206</v>
      </c>
      <c r="I116">
        <f t="shared" si="24"/>
        <v>37.260354867409369</v>
      </c>
      <c r="J116">
        <f t="shared" si="29"/>
        <v>37.198979591836732</v>
      </c>
      <c r="K116">
        <f t="shared" si="25"/>
        <v>36</v>
      </c>
      <c r="L116">
        <f t="shared" si="30"/>
        <v>0.86876511786321209</v>
      </c>
      <c r="M116">
        <f t="shared" si="26"/>
        <v>1.007036618038091</v>
      </c>
      <c r="N116">
        <f t="shared" si="27"/>
        <v>1.0053778268063982</v>
      </c>
      <c r="O116">
        <f t="shared" si="28"/>
        <v>1.0129493398462701</v>
      </c>
    </row>
    <row r="117" spans="2:15" x14ac:dyDescent="0.3">
      <c r="B117">
        <v>6</v>
      </c>
      <c r="C117">
        <v>38</v>
      </c>
      <c r="D117">
        <v>0.749726</v>
      </c>
      <c r="E117">
        <v>1.339333512478915</v>
      </c>
      <c r="F117">
        <v>1.1076198990545838</v>
      </c>
      <c r="G117">
        <v>1.5401176098727063</v>
      </c>
      <c r="H117">
        <v>0.67688021914370944</v>
      </c>
      <c r="I117">
        <f t="shared" si="24"/>
        <v>37.938718685137744</v>
      </c>
      <c r="J117">
        <f t="shared" si="29"/>
        <v>37.198979591836732</v>
      </c>
      <c r="K117">
        <f t="shared" si="25"/>
        <v>36</v>
      </c>
      <c r="L117">
        <f t="shared" si="30"/>
        <v>0.88628428997479924</v>
      </c>
      <c r="M117">
        <f t="shared" si="26"/>
        <v>0.99838733381941436</v>
      </c>
      <c r="N117">
        <f t="shared" si="27"/>
        <v>0.97892051557465087</v>
      </c>
      <c r="O117">
        <f t="shared" si="28"/>
        <v>1.1821442633372716</v>
      </c>
    </row>
    <row r="118" spans="2:15" x14ac:dyDescent="0.3">
      <c r="B118">
        <v>6</v>
      </c>
      <c r="C118">
        <v>37</v>
      </c>
      <c r="D118">
        <v>1.041091</v>
      </c>
      <c r="E118">
        <v>1.3182992489071763</v>
      </c>
      <c r="F118">
        <v>1.0902247031030574</v>
      </c>
      <c r="G118">
        <v>1.344807406497728</v>
      </c>
      <c r="H118">
        <v>0.95493249881129061</v>
      </c>
      <c r="I118">
        <f t="shared" si="24"/>
        <v>36.270405007132254</v>
      </c>
      <c r="J118">
        <f t="shared" si="29"/>
        <v>37.198979591836732</v>
      </c>
      <c r="K118">
        <f t="shared" si="25"/>
        <v>36</v>
      </c>
      <c r="L118">
        <f t="shared" si="30"/>
        <v>0.87236517484691978</v>
      </c>
      <c r="M118">
        <f t="shared" si="26"/>
        <v>0.98028121640897981</v>
      </c>
      <c r="N118">
        <f t="shared" si="27"/>
        <v>1.0053778268063982</v>
      </c>
      <c r="O118">
        <f t="shared" si="28"/>
        <v>0.83793364350178778</v>
      </c>
    </row>
    <row r="119" spans="2:15" x14ac:dyDescent="0.3">
      <c r="B119">
        <v>6</v>
      </c>
      <c r="C119">
        <v>41</v>
      </c>
      <c r="D119">
        <v>0.76549900000000004</v>
      </c>
      <c r="E119">
        <v>1.1839799039214118</v>
      </c>
      <c r="F119">
        <v>0.97914349894588726</v>
      </c>
      <c r="G119">
        <v>2.1032720908894187</v>
      </c>
      <c r="H119">
        <v>0.78180471077437608</v>
      </c>
      <c r="I119">
        <f t="shared" si="24"/>
        <v>37.309171735353743</v>
      </c>
      <c r="J119">
        <f t="shared" si="29"/>
        <v>37.198979591836732</v>
      </c>
      <c r="K119">
        <f t="shared" si="25"/>
        <v>36</v>
      </c>
      <c r="L119">
        <f t="shared" si="30"/>
        <v>0.78348132015993233</v>
      </c>
      <c r="M119">
        <f t="shared" si="26"/>
        <v>0.90997979842326204</v>
      </c>
      <c r="N119">
        <f t="shared" si="27"/>
        <v>0.90729218516674959</v>
      </c>
      <c r="O119">
        <f t="shared" si="28"/>
        <v>1.0234909779894321</v>
      </c>
    </row>
    <row r="120" spans="2:15" x14ac:dyDescent="0.3">
      <c r="B120">
        <v>6</v>
      </c>
      <c r="C120">
        <v>35</v>
      </c>
      <c r="D120">
        <v>0.86875599999999997</v>
      </c>
      <c r="E120">
        <v>1.2438187182221472</v>
      </c>
      <c r="F120">
        <v>1.0286298000335481</v>
      </c>
      <c r="G120">
        <v>1.1618542283082245</v>
      </c>
      <c r="H120">
        <v>0.84457595917565875</v>
      </c>
      <c r="I120">
        <f t="shared" si="24"/>
        <v>36.932544244946044</v>
      </c>
      <c r="J120">
        <f t="shared" si="29"/>
        <v>37.198979591836732</v>
      </c>
      <c r="K120">
        <f t="shared" si="25"/>
        <v>36</v>
      </c>
      <c r="L120">
        <f t="shared" si="30"/>
        <v>0.82307877706766097</v>
      </c>
      <c r="M120">
        <f t="shared" si="26"/>
        <v>1.0552155498556013</v>
      </c>
      <c r="N120">
        <f t="shared" si="27"/>
        <v>1.0628279883381924</v>
      </c>
      <c r="O120">
        <f t="shared" si="28"/>
        <v>0.94742226478742131</v>
      </c>
    </row>
    <row r="121" spans="2:15" x14ac:dyDescent="0.3">
      <c r="B121">
        <v>6</v>
      </c>
      <c r="C121">
        <v>37</v>
      </c>
      <c r="D121">
        <v>0.80419600000000002</v>
      </c>
      <c r="E121">
        <v>1.1607310942153977</v>
      </c>
      <c r="F121">
        <v>0.95991688808325459</v>
      </c>
      <c r="G121">
        <v>1.4888125817630118</v>
      </c>
      <c r="H121">
        <v>0.83777669711156422</v>
      </c>
      <c r="I121">
        <f t="shared" si="24"/>
        <v>36.973339817330611</v>
      </c>
      <c r="J121">
        <f t="shared" si="29"/>
        <v>37.198979591836732</v>
      </c>
      <c r="K121">
        <f t="shared" si="25"/>
        <v>36</v>
      </c>
      <c r="L121">
        <f t="shared" si="30"/>
        <v>0.76809676163804685</v>
      </c>
      <c r="M121">
        <f t="shared" si="26"/>
        <v>0.99927945452244893</v>
      </c>
      <c r="N121">
        <f t="shared" si="27"/>
        <v>1.0053778268063982</v>
      </c>
      <c r="O121">
        <f t="shared" si="28"/>
        <v>0.95511139279236257</v>
      </c>
    </row>
    <row r="122" spans="2:15" x14ac:dyDescent="0.3">
      <c r="B122">
        <v>6</v>
      </c>
      <c r="C122">
        <v>38</v>
      </c>
      <c r="D122">
        <v>0.95360100000000003</v>
      </c>
      <c r="E122">
        <v>1.3405103846686268</v>
      </c>
      <c r="F122">
        <v>1.1085931645211933</v>
      </c>
      <c r="G122">
        <v>1.0820838443160175</v>
      </c>
      <c r="H122">
        <v>0.8601902217319416</v>
      </c>
      <c r="I122">
        <f t="shared" si="24"/>
        <v>36.838858669608349</v>
      </c>
      <c r="J122">
        <f t="shared" si="29"/>
        <v>37.198979591836732</v>
      </c>
      <c r="K122">
        <f t="shared" si="25"/>
        <v>36</v>
      </c>
      <c r="L122">
        <f t="shared" si="30"/>
        <v>0.88706306786942468</v>
      </c>
      <c r="M122">
        <f t="shared" si="26"/>
        <v>0.96944364920021975</v>
      </c>
      <c r="N122">
        <f t="shared" si="27"/>
        <v>0.97892051557465087</v>
      </c>
      <c r="O122">
        <f t="shared" si="28"/>
        <v>0.93022455709403062</v>
      </c>
    </row>
    <row r="123" spans="2:15" x14ac:dyDescent="0.3">
      <c r="B123">
        <v>6</v>
      </c>
      <c r="C123">
        <v>38</v>
      </c>
      <c r="D123">
        <v>1.043517</v>
      </c>
      <c r="E123">
        <v>1.4746319909419852</v>
      </c>
      <c r="F123">
        <v>1.2195108400795243</v>
      </c>
      <c r="G123">
        <v>1.1915978519746424</v>
      </c>
      <c r="H123">
        <v>0.85568489078125154</v>
      </c>
      <c r="I123">
        <f t="shared" si="24"/>
        <v>36.865890655312491</v>
      </c>
      <c r="J123">
        <f t="shared" si="29"/>
        <v>37.198979591836732</v>
      </c>
      <c r="K123">
        <f t="shared" si="25"/>
        <v>36</v>
      </c>
      <c r="L123">
        <f t="shared" si="30"/>
        <v>0.97581607186635455</v>
      </c>
      <c r="M123">
        <f t="shared" si="26"/>
        <v>0.97015501724506559</v>
      </c>
      <c r="N123">
        <f t="shared" si="27"/>
        <v>0.97892051557465087</v>
      </c>
      <c r="O123">
        <f t="shared" si="28"/>
        <v>0.93512235245458819</v>
      </c>
    </row>
    <row r="124" spans="2:15" x14ac:dyDescent="0.3">
      <c r="B124">
        <v>6</v>
      </c>
      <c r="C124">
        <v>37</v>
      </c>
      <c r="D124">
        <v>0.78298800000000002</v>
      </c>
      <c r="E124">
        <v>1.0959580254143697</v>
      </c>
      <c r="F124">
        <v>0.90634999137052918</v>
      </c>
      <c r="G124">
        <v>1.2977361352362942</v>
      </c>
      <c r="H124">
        <v>0.86389144089471614</v>
      </c>
      <c r="I124">
        <f t="shared" si="24"/>
        <v>36.816651354631702</v>
      </c>
      <c r="J124">
        <f t="shared" si="29"/>
        <v>37.198979591836732</v>
      </c>
      <c r="K124">
        <f t="shared" si="25"/>
        <v>36</v>
      </c>
      <c r="L124">
        <f t="shared" si="30"/>
        <v>0.7252341342514188</v>
      </c>
      <c r="M124">
        <f t="shared" si="26"/>
        <v>0.99504463120626219</v>
      </c>
      <c r="N124">
        <f t="shared" si="27"/>
        <v>1.0053778268063982</v>
      </c>
      <c r="O124">
        <f t="shared" si="28"/>
        <v>0.92623914319430023</v>
      </c>
    </row>
    <row r="125" spans="2:15" x14ac:dyDescent="0.3">
      <c r="B125">
        <v>6</v>
      </c>
      <c r="C125">
        <v>37</v>
      </c>
      <c r="D125">
        <v>0.86196499999999998</v>
      </c>
      <c r="E125">
        <v>1.1747475608225133</v>
      </c>
      <c r="F125">
        <v>0.97150841266158106</v>
      </c>
      <c r="G125">
        <v>1.3018570756320584</v>
      </c>
      <c r="H125">
        <v>0.88724398962076734</v>
      </c>
      <c r="I125">
        <f t="shared" si="24"/>
        <v>36.676536062275396</v>
      </c>
      <c r="J125">
        <f t="shared" si="29"/>
        <v>37.198979591836732</v>
      </c>
      <c r="K125">
        <f t="shared" si="25"/>
        <v>36</v>
      </c>
      <c r="L125">
        <f t="shared" si="30"/>
        <v>0.7773719526484254</v>
      </c>
      <c r="M125">
        <f t="shared" si="26"/>
        <v>0.99125773141284856</v>
      </c>
      <c r="N125">
        <f t="shared" si="27"/>
        <v>1.0053778268063982</v>
      </c>
      <c r="O125">
        <f t="shared" si="28"/>
        <v>0.90186022941584099</v>
      </c>
    </row>
    <row r="126" spans="2:15" x14ac:dyDescent="0.3">
      <c r="B126">
        <v>6</v>
      </c>
      <c r="C126">
        <v>36</v>
      </c>
      <c r="D126">
        <v>0.67452800000000002</v>
      </c>
      <c r="E126">
        <v>1.3002798305521077</v>
      </c>
      <c r="F126">
        <v>1.0753227640762928</v>
      </c>
      <c r="G126">
        <v>1.657211908549022</v>
      </c>
      <c r="H126">
        <v>0.62727956901333026</v>
      </c>
      <c r="I126">
        <f t="shared" si="24"/>
        <v>38.236322585920021</v>
      </c>
      <c r="J126">
        <f t="shared" si="29"/>
        <v>37.198979591836732</v>
      </c>
      <c r="K126">
        <f t="shared" si="25"/>
        <v>36</v>
      </c>
      <c r="L126">
        <f t="shared" si="30"/>
        <v>0.86044108928213614</v>
      </c>
      <c r="M126">
        <f t="shared" si="26"/>
        <v>1.0621200718311117</v>
      </c>
      <c r="N126">
        <f t="shared" si="27"/>
        <v>1.0333049886621315</v>
      </c>
      <c r="O126">
        <f t="shared" si="28"/>
        <v>1.275619528443795</v>
      </c>
    </row>
    <row r="127" spans="2:15" x14ac:dyDescent="0.3">
      <c r="B127">
        <v>6</v>
      </c>
      <c r="C127">
        <v>37</v>
      </c>
      <c r="D127">
        <v>0.72008300000000003</v>
      </c>
      <c r="E127">
        <v>1.0366470752543133</v>
      </c>
      <c r="F127">
        <v>0.85730023041328784</v>
      </c>
      <c r="G127">
        <v>1.2037754487724082</v>
      </c>
      <c r="H127">
        <v>0.83994261806375803</v>
      </c>
      <c r="I127">
        <f t="shared" si="24"/>
        <v>36.960344291617453</v>
      </c>
      <c r="J127">
        <f t="shared" si="29"/>
        <v>37.198979591836732</v>
      </c>
      <c r="K127">
        <f t="shared" si="25"/>
        <v>36</v>
      </c>
      <c r="L127">
        <f t="shared" si="30"/>
        <v>0.68598598368954455</v>
      </c>
      <c r="M127">
        <f t="shared" si="26"/>
        <v>0.99892822409776905</v>
      </c>
      <c r="N127">
        <f t="shared" si="27"/>
        <v>1.0053778268063982</v>
      </c>
      <c r="O127">
        <f t="shared" si="28"/>
        <v>0.95264849147882191</v>
      </c>
    </row>
    <row r="128" spans="2:15" x14ac:dyDescent="0.3">
      <c r="B128">
        <v>6</v>
      </c>
      <c r="C128">
        <v>39</v>
      </c>
      <c r="D128">
        <v>1.1016760000000001</v>
      </c>
      <c r="E128">
        <v>1.3867804486594322</v>
      </c>
      <c r="F128">
        <v>1.1468581994279128</v>
      </c>
      <c r="G128">
        <v>1.4110142302212476</v>
      </c>
      <c r="H128">
        <v>0.96060349967376013</v>
      </c>
      <c r="I128">
        <f t="shared" si="24"/>
        <v>36.236379001957438</v>
      </c>
      <c r="J128">
        <f t="shared" si="29"/>
        <v>37.198979591836732</v>
      </c>
      <c r="K128">
        <f t="shared" si="25"/>
        <v>36</v>
      </c>
      <c r="L128">
        <f t="shared" si="30"/>
        <v>0.91768160345379812</v>
      </c>
      <c r="M128">
        <f t="shared" si="26"/>
        <v>0.92913792312711385</v>
      </c>
      <c r="N128">
        <f t="shared" si="27"/>
        <v>0.95381998953427516</v>
      </c>
      <c r="O128">
        <f t="shared" si="28"/>
        <v>0.8329868341089377</v>
      </c>
    </row>
    <row r="129" spans="2:15" x14ac:dyDescent="0.3">
      <c r="B129">
        <v>6</v>
      </c>
      <c r="C129">
        <v>37</v>
      </c>
      <c r="D129">
        <v>0.70350599999999996</v>
      </c>
      <c r="E129">
        <v>0.89747079757256809</v>
      </c>
      <c r="F129">
        <v>0.74220237524849808</v>
      </c>
      <c r="G129">
        <v>1.5245738073594246</v>
      </c>
      <c r="H129">
        <v>0.94786277093826043</v>
      </c>
      <c r="I129">
        <f t="shared" si="24"/>
        <v>36.312823374370439</v>
      </c>
      <c r="J129">
        <f t="shared" si="29"/>
        <v>37.198979591836732</v>
      </c>
      <c r="K129">
        <f t="shared" si="25"/>
        <v>36</v>
      </c>
      <c r="L129">
        <f t="shared" si="30"/>
        <v>0.59388812509254851</v>
      </c>
      <c r="M129">
        <f t="shared" si="26"/>
        <v>0.98142765876676863</v>
      </c>
      <c r="N129">
        <f t="shared" si="27"/>
        <v>1.0053778268063982</v>
      </c>
      <c r="O129">
        <f t="shared" si="28"/>
        <v>0.84418345414616014</v>
      </c>
    </row>
    <row r="130" spans="2:15" x14ac:dyDescent="0.3">
      <c r="B130">
        <v>6</v>
      </c>
      <c r="C130">
        <v>36</v>
      </c>
      <c r="D130">
        <v>0.75697800000000004</v>
      </c>
      <c r="E130">
        <v>0.98962737718638027</v>
      </c>
      <c r="F130">
        <v>0.81841525311499841</v>
      </c>
      <c r="G130">
        <v>1.6422521717409502</v>
      </c>
      <c r="H130">
        <v>0.92493144173308117</v>
      </c>
      <c r="I130">
        <f t="shared" si="24"/>
        <v>36.450411349601509</v>
      </c>
      <c r="J130">
        <f t="shared" si="29"/>
        <v>37.198979591836732</v>
      </c>
      <c r="K130">
        <f t="shared" si="25"/>
        <v>36</v>
      </c>
      <c r="L130">
        <f t="shared" si="30"/>
        <v>0.65487138875953566</v>
      </c>
      <c r="M130">
        <f t="shared" si="26"/>
        <v>1.0125114263778197</v>
      </c>
      <c r="N130">
        <f t="shared" si="27"/>
        <v>1.0333049886621315</v>
      </c>
      <c r="O130">
        <f t="shared" si="28"/>
        <v>0.86511284179928027</v>
      </c>
    </row>
    <row r="131" spans="2:15" x14ac:dyDescent="0.3">
      <c r="B131">
        <v>6</v>
      </c>
      <c r="C131">
        <v>38</v>
      </c>
      <c r="D131">
        <v>0.90337900000000004</v>
      </c>
      <c r="E131">
        <v>1.5817291553618065</v>
      </c>
      <c r="F131">
        <v>1.3080794821231034</v>
      </c>
      <c r="G131">
        <v>1.3751167384656777</v>
      </c>
      <c r="H131">
        <v>0.69061476182911563</v>
      </c>
      <c r="I131">
        <f t="shared" si="24"/>
        <v>37.856311429025304</v>
      </c>
      <c r="J131">
        <f t="shared" ref="J131:J162" si="31">6*B131+(6-B131)*G131+AE$5</f>
        <v>37.198979591836732</v>
      </c>
      <c r="K131">
        <f t="shared" si="25"/>
        <v>36</v>
      </c>
      <c r="L131">
        <f t="shared" ref="L131:L162" si="32">F131*(1-AE$5/B131)</f>
        <v>1.046686048195443</v>
      </c>
      <c r="M131">
        <f t="shared" si="26"/>
        <v>0.99621872181645532</v>
      </c>
      <c r="N131">
        <f t="shared" si="27"/>
        <v>0.97892051557465087</v>
      </c>
      <c r="O131">
        <f t="shared" si="28"/>
        <v>1.1586344692487238</v>
      </c>
    </row>
    <row r="132" spans="2:15" x14ac:dyDescent="0.3">
      <c r="B132">
        <v>6</v>
      </c>
      <c r="C132">
        <v>39</v>
      </c>
      <c r="D132">
        <v>0.743147</v>
      </c>
      <c r="E132">
        <v>1.2731089522265557</v>
      </c>
      <c r="F132">
        <v>1.052852628573993</v>
      </c>
      <c r="G132">
        <v>1.3084137339185353</v>
      </c>
      <c r="H132">
        <v>0.70584142531565397</v>
      </c>
      <c r="I132">
        <f t="shared" ref="I132:I195" si="33">6*B132+(6-B132)*G132+(1-H132)*B132</f>
        <v>37.764951448106075</v>
      </c>
      <c r="J132">
        <f t="shared" si="31"/>
        <v>37.198979591836732</v>
      </c>
      <c r="K132">
        <f t="shared" ref="K132:K195" si="34">B132^2</f>
        <v>36</v>
      </c>
      <c r="L132">
        <f t="shared" si="32"/>
        <v>0.84246115942868027</v>
      </c>
      <c r="M132">
        <f t="shared" ref="M132:M195" si="35">I132/C132</f>
        <v>0.96833208841297624</v>
      </c>
      <c r="N132">
        <f t="shared" ref="N132:N195" si="36">J132/C132</f>
        <v>0.95381998953427516</v>
      </c>
      <c r="O132">
        <f t="shared" ref="O132:O195" si="37">L132/D132</f>
        <v>1.1336399923954215</v>
      </c>
    </row>
    <row r="133" spans="2:15" x14ac:dyDescent="0.3">
      <c r="B133">
        <v>6</v>
      </c>
      <c r="C133">
        <v>38</v>
      </c>
      <c r="D133">
        <v>0.70138299999999998</v>
      </c>
      <c r="E133">
        <v>1.1228796880937439</v>
      </c>
      <c r="F133">
        <v>0.92861402719243513</v>
      </c>
      <c r="G133">
        <v>1.7698416813328079</v>
      </c>
      <c r="H133">
        <v>0.75530088870244205</v>
      </c>
      <c r="I133">
        <f t="shared" si="33"/>
        <v>37.468194667785347</v>
      </c>
      <c r="J133">
        <f t="shared" si="31"/>
        <v>37.198979591836732</v>
      </c>
      <c r="K133">
        <f t="shared" si="34"/>
        <v>36</v>
      </c>
      <c r="L133">
        <f t="shared" si="32"/>
        <v>0.74304914930959354</v>
      </c>
      <c r="M133">
        <f t="shared" si="35"/>
        <v>0.98600512283645647</v>
      </c>
      <c r="N133">
        <f t="shared" si="36"/>
        <v>0.97892051557465087</v>
      </c>
      <c r="O133">
        <f t="shared" si="37"/>
        <v>1.0594057017486789</v>
      </c>
    </row>
    <row r="134" spans="2:15" x14ac:dyDescent="0.3">
      <c r="B134">
        <v>6</v>
      </c>
      <c r="C134">
        <v>37</v>
      </c>
      <c r="D134">
        <v>0.68530999999999997</v>
      </c>
      <c r="E134">
        <v>0.93846621612838843</v>
      </c>
      <c r="F134">
        <v>0.77610531349309975</v>
      </c>
      <c r="G134">
        <v>1.4066185830180729</v>
      </c>
      <c r="H134">
        <v>0.88301160691137692</v>
      </c>
      <c r="I134">
        <f t="shared" si="33"/>
        <v>36.70193035853174</v>
      </c>
      <c r="J134">
        <f t="shared" si="31"/>
        <v>37.198979591836732</v>
      </c>
      <c r="K134">
        <f t="shared" si="34"/>
        <v>36</v>
      </c>
      <c r="L134">
        <f t="shared" si="32"/>
        <v>0.62101624149405377</v>
      </c>
      <c r="M134">
        <f t="shared" si="35"/>
        <v>0.99194406374410105</v>
      </c>
      <c r="N134">
        <f t="shared" si="36"/>
        <v>1.0053778268063982</v>
      </c>
      <c r="O134">
        <f t="shared" si="37"/>
        <v>0.90618295587989928</v>
      </c>
    </row>
    <row r="135" spans="2:15" x14ac:dyDescent="0.3">
      <c r="B135">
        <v>6</v>
      </c>
      <c r="C135">
        <v>39</v>
      </c>
      <c r="D135">
        <v>0.94194500000000003</v>
      </c>
      <c r="E135">
        <v>1.1961258461714985</v>
      </c>
      <c r="F135">
        <v>0.98918811233278292</v>
      </c>
      <c r="G135">
        <v>1.1271912542882188</v>
      </c>
      <c r="H135">
        <v>0.95224051750746341</v>
      </c>
      <c r="I135">
        <f t="shared" si="33"/>
        <v>36.286556894955218</v>
      </c>
      <c r="J135">
        <f t="shared" si="31"/>
        <v>37.198979591836732</v>
      </c>
      <c r="K135">
        <f t="shared" si="34"/>
        <v>36</v>
      </c>
      <c r="L135">
        <f t="shared" si="32"/>
        <v>0.79151871913703165</v>
      </c>
      <c r="M135">
        <f t="shared" si="35"/>
        <v>0.93042453576808248</v>
      </c>
      <c r="N135">
        <f t="shared" si="36"/>
        <v>0.95381998953427516</v>
      </c>
      <c r="O135">
        <f t="shared" si="37"/>
        <v>0.84030247958960624</v>
      </c>
    </row>
    <row r="136" spans="2:15" x14ac:dyDescent="0.3">
      <c r="B136">
        <v>6</v>
      </c>
      <c r="C136">
        <v>37</v>
      </c>
      <c r="D136">
        <v>1.001981</v>
      </c>
      <c r="E136">
        <v>1.4597494774236504</v>
      </c>
      <c r="F136">
        <v>1.2072031004707788</v>
      </c>
      <c r="G136">
        <v>1.0182012963664464</v>
      </c>
      <c r="H136">
        <v>0.83000201010853325</v>
      </c>
      <c r="I136">
        <f t="shared" si="33"/>
        <v>37.019987939348802</v>
      </c>
      <c r="J136">
        <f t="shared" si="31"/>
        <v>37.198979591836732</v>
      </c>
      <c r="K136">
        <f t="shared" si="34"/>
        <v>36</v>
      </c>
      <c r="L136">
        <f t="shared" si="32"/>
        <v>0.96596778702636354</v>
      </c>
      <c r="M136">
        <f t="shared" si="35"/>
        <v>1.0005402145769946</v>
      </c>
      <c r="N136">
        <f t="shared" si="36"/>
        <v>1.0053778268063982</v>
      </c>
      <c r="O136">
        <f t="shared" si="37"/>
        <v>0.96405798815183474</v>
      </c>
    </row>
    <row r="137" spans="2:15" x14ac:dyDescent="0.3">
      <c r="B137">
        <v>6</v>
      </c>
      <c r="C137">
        <v>39</v>
      </c>
      <c r="D137">
        <v>0.56364499999999995</v>
      </c>
      <c r="E137">
        <v>0.81375010026179428</v>
      </c>
      <c r="F137">
        <v>0.67296591589006149</v>
      </c>
      <c r="G137">
        <v>1.4633432067848724</v>
      </c>
      <c r="H137">
        <v>0.83755356206194453</v>
      </c>
      <c r="I137">
        <f t="shared" si="33"/>
        <v>36.974678627628336</v>
      </c>
      <c r="J137">
        <f t="shared" si="31"/>
        <v>37.198979591836732</v>
      </c>
      <c r="K137">
        <f t="shared" si="34"/>
        <v>36</v>
      </c>
      <c r="L137">
        <f t="shared" si="32"/>
        <v>0.53848718269774509</v>
      </c>
      <c r="M137">
        <f t="shared" si="35"/>
        <v>0.94806868275970091</v>
      </c>
      <c r="N137">
        <f t="shared" si="36"/>
        <v>0.95381998953427516</v>
      </c>
      <c r="O137">
        <f t="shared" si="37"/>
        <v>0.95536584676125069</v>
      </c>
    </row>
    <row r="138" spans="2:15" x14ac:dyDescent="0.3">
      <c r="B138">
        <v>6</v>
      </c>
      <c r="C138">
        <v>36</v>
      </c>
      <c r="D138">
        <v>0.86958500000000005</v>
      </c>
      <c r="E138">
        <v>1.164081502327869</v>
      </c>
      <c r="F138">
        <v>0.96268765328904615</v>
      </c>
      <c r="G138">
        <v>1.518793874948829</v>
      </c>
      <c r="H138">
        <v>0.90328882585025516</v>
      </c>
      <c r="I138">
        <f t="shared" si="33"/>
        <v>36.58026704489847</v>
      </c>
      <c r="J138">
        <f t="shared" si="31"/>
        <v>37.198979591836732</v>
      </c>
      <c r="K138">
        <f t="shared" si="34"/>
        <v>36</v>
      </c>
      <c r="L138">
        <f t="shared" si="32"/>
        <v>0.77031384502125255</v>
      </c>
      <c r="M138">
        <f t="shared" si="35"/>
        <v>1.0161185290249575</v>
      </c>
      <c r="N138">
        <f t="shared" si="36"/>
        <v>1.0333049886621315</v>
      </c>
      <c r="O138">
        <f t="shared" si="37"/>
        <v>0.88584076889694796</v>
      </c>
    </row>
    <row r="139" spans="2:15" x14ac:dyDescent="0.3">
      <c r="B139">
        <v>6</v>
      </c>
      <c r="C139">
        <v>35</v>
      </c>
      <c r="D139">
        <v>0.69275100000000001</v>
      </c>
      <c r="E139">
        <v>1.456843514112049</v>
      </c>
      <c r="F139">
        <v>1.204799888156697</v>
      </c>
      <c r="G139">
        <v>1.5775504426149833</v>
      </c>
      <c r="H139">
        <v>0.57499258325785996</v>
      </c>
      <c r="I139">
        <f t="shared" si="33"/>
        <v>38.550044500452842</v>
      </c>
      <c r="J139">
        <f t="shared" si="31"/>
        <v>37.198979591836732</v>
      </c>
      <c r="K139">
        <f t="shared" si="34"/>
        <v>36</v>
      </c>
      <c r="L139">
        <f t="shared" si="32"/>
        <v>0.96404480846552087</v>
      </c>
      <c r="M139">
        <f t="shared" si="35"/>
        <v>1.1014298428700813</v>
      </c>
      <c r="N139">
        <f t="shared" si="36"/>
        <v>1.0628279883381924</v>
      </c>
      <c r="O139">
        <f t="shared" si="37"/>
        <v>1.3916180683470984</v>
      </c>
    </row>
    <row r="140" spans="2:15" x14ac:dyDescent="0.3">
      <c r="B140">
        <v>6</v>
      </c>
      <c r="C140">
        <v>34</v>
      </c>
      <c r="D140">
        <v>0.60394199999999998</v>
      </c>
      <c r="E140">
        <v>0.96217090097230584</v>
      </c>
      <c r="F140">
        <v>0.7957089300600777</v>
      </c>
      <c r="G140">
        <v>1.5497237115442799</v>
      </c>
      <c r="H140">
        <v>0.7589986453393216</v>
      </c>
      <c r="I140">
        <f t="shared" si="33"/>
        <v>37.44600812796407</v>
      </c>
      <c r="J140">
        <f t="shared" si="31"/>
        <v>37.198979591836732</v>
      </c>
      <c r="K140">
        <f t="shared" si="34"/>
        <v>36</v>
      </c>
      <c r="L140">
        <f t="shared" si="32"/>
        <v>0.63670246869603198</v>
      </c>
      <c r="M140">
        <f t="shared" si="35"/>
        <v>1.1013531802342373</v>
      </c>
      <c r="N140">
        <f t="shared" si="36"/>
        <v>1.0940876350540216</v>
      </c>
      <c r="O140">
        <f t="shared" si="37"/>
        <v>1.0542443954817382</v>
      </c>
    </row>
    <row r="141" spans="2:15" x14ac:dyDescent="0.3">
      <c r="B141">
        <v>6</v>
      </c>
      <c r="C141">
        <v>38</v>
      </c>
      <c r="D141">
        <v>1.0391239999999999</v>
      </c>
      <c r="E141">
        <v>2.0384819813700226</v>
      </c>
      <c r="F141">
        <v>1.6858110286889405</v>
      </c>
      <c r="G141">
        <v>3.0525794778317517</v>
      </c>
      <c r="H141">
        <v>0.61639411672856914</v>
      </c>
      <c r="I141">
        <f t="shared" si="33"/>
        <v>38.301635299628586</v>
      </c>
      <c r="J141">
        <f t="shared" si="31"/>
        <v>37.198979591836732</v>
      </c>
      <c r="K141">
        <f t="shared" si="34"/>
        <v>36</v>
      </c>
      <c r="L141">
        <f t="shared" si="32"/>
        <v>1.3489355255070528</v>
      </c>
      <c r="M141">
        <f t="shared" si="35"/>
        <v>1.0079377710428574</v>
      </c>
      <c r="N141">
        <f t="shared" si="36"/>
        <v>0.97892051557465087</v>
      </c>
      <c r="O141">
        <f t="shared" si="37"/>
        <v>1.2981468289704143</v>
      </c>
    </row>
    <row r="142" spans="2:15" x14ac:dyDescent="0.3">
      <c r="B142">
        <v>6</v>
      </c>
      <c r="C142">
        <v>38</v>
      </c>
      <c r="D142">
        <v>0.97592900000000005</v>
      </c>
      <c r="E142">
        <v>1.7008122640758212</v>
      </c>
      <c r="F142">
        <v>1.4065604203091397</v>
      </c>
      <c r="G142">
        <v>1.1791897149463835</v>
      </c>
      <c r="H142">
        <v>0.69384079482736072</v>
      </c>
      <c r="I142">
        <f t="shared" si="33"/>
        <v>37.836955231035837</v>
      </c>
      <c r="J142">
        <f t="shared" si="31"/>
        <v>37.198979591836732</v>
      </c>
      <c r="K142">
        <f t="shared" si="34"/>
        <v>36</v>
      </c>
      <c r="L142">
        <f t="shared" si="32"/>
        <v>1.1254875472031474</v>
      </c>
      <c r="M142">
        <f t="shared" si="35"/>
        <v>0.99570934818515366</v>
      </c>
      <c r="N142">
        <f t="shared" si="36"/>
        <v>0.97892051557465087</v>
      </c>
      <c r="O142">
        <f t="shared" si="37"/>
        <v>1.1532473645143728</v>
      </c>
    </row>
    <row r="143" spans="2:15" x14ac:dyDescent="0.3">
      <c r="B143">
        <v>6</v>
      </c>
      <c r="C143">
        <v>37</v>
      </c>
      <c r="D143">
        <v>0.96141500000000002</v>
      </c>
      <c r="E143">
        <v>1.2632713977765757</v>
      </c>
      <c r="F143">
        <v>1.0447170365311542</v>
      </c>
      <c r="G143">
        <v>1.5105903581998716</v>
      </c>
      <c r="H143">
        <v>0.92026354159232659</v>
      </c>
      <c r="I143">
        <f t="shared" si="33"/>
        <v>36.478418750446039</v>
      </c>
      <c r="J143">
        <f t="shared" si="31"/>
        <v>37.198979591836732</v>
      </c>
      <c r="K143">
        <f t="shared" si="34"/>
        <v>36</v>
      </c>
      <c r="L143">
        <f t="shared" si="32"/>
        <v>0.83595130219032032</v>
      </c>
      <c r="M143">
        <f t="shared" si="35"/>
        <v>0.98590320947151455</v>
      </c>
      <c r="N143">
        <f t="shared" si="36"/>
        <v>1.0053778268063982</v>
      </c>
      <c r="O143">
        <f t="shared" si="37"/>
        <v>0.86950099820610283</v>
      </c>
    </row>
    <row r="144" spans="2:15" x14ac:dyDescent="0.3">
      <c r="B144">
        <v>7</v>
      </c>
      <c r="C144">
        <v>42</v>
      </c>
      <c r="D144">
        <v>0.99720500000000001</v>
      </c>
      <c r="E144">
        <v>1.2762330634636976</v>
      </c>
      <c r="F144">
        <v>1.1116327108635011</v>
      </c>
      <c r="G144">
        <v>1.1845830763356537</v>
      </c>
      <c r="H144">
        <v>0.89706338276550424</v>
      </c>
      <c r="I144">
        <f t="shared" si="33"/>
        <v>41.535973244305815</v>
      </c>
      <c r="J144">
        <f t="shared" si="31"/>
        <v>42.014396515501076</v>
      </c>
      <c r="K144">
        <f t="shared" si="34"/>
        <v>49</v>
      </c>
      <c r="L144">
        <f t="shared" si="32"/>
        <v>0.92122914887157537</v>
      </c>
      <c r="M144">
        <f t="shared" si="35"/>
        <v>0.98895174391204321</v>
      </c>
      <c r="N144">
        <f t="shared" si="36"/>
        <v>1.0003427741785971</v>
      </c>
      <c r="O144">
        <f t="shared" si="37"/>
        <v>0.92381120117887028</v>
      </c>
    </row>
    <row r="145" spans="2:15" x14ac:dyDescent="0.3">
      <c r="B145">
        <v>7</v>
      </c>
      <c r="C145">
        <v>42</v>
      </c>
      <c r="D145">
        <v>0.92590399999999995</v>
      </c>
      <c r="E145">
        <v>1.4245901160115826</v>
      </c>
      <c r="F145">
        <v>1.2408556225877401</v>
      </c>
      <c r="G145">
        <v>1.3113973225385038</v>
      </c>
      <c r="H145">
        <v>0.74618189509354449</v>
      </c>
      <c r="I145">
        <f t="shared" si="33"/>
        <v>42.465329411806685</v>
      </c>
      <c r="J145">
        <f t="shared" si="31"/>
        <v>41.887582269298228</v>
      </c>
      <c r="K145">
        <f t="shared" si="34"/>
        <v>49</v>
      </c>
      <c r="L145">
        <f t="shared" si="32"/>
        <v>1.0283183986022313</v>
      </c>
      <c r="M145">
        <f t="shared" si="35"/>
        <v>1.011079271709683</v>
      </c>
      <c r="N145">
        <f t="shared" si="36"/>
        <v>0.99732338736424353</v>
      </c>
      <c r="O145">
        <f t="shared" si="37"/>
        <v>1.1106101697392292</v>
      </c>
    </row>
    <row r="146" spans="2:15" x14ac:dyDescent="0.3">
      <c r="B146">
        <v>7</v>
      </c>
      <c r="C146">
        <v>41</v>
      </c>
      <c r="D146">
        <v>1.037223</v>
      </c>
      <c r="E146">
        <v>1.2847306406821071</v>
      </c>
      <c r="F146">
        <v>1.119034325090166</v>
      </c>
      <c r="G146">
        <v>1.47176155113555</v>
      </c>
      <c r="H146">
        <v>0.92689113885440999</v>
      </c>
      <c r="I146">
        <f t="shared" si="33"/>
        <v>41.040000476883577</v>
      </c>
      <c r="J146">
        <f t="shared" si="31"/>
        <v>41.727218040701182</v>
      </c>
      <c r="K146">
        <f t="shared" si="34"/>
        <v>49</v>
      </c>
      <c r="L146">
        <f t="shared" si="32"/>
        <v>0.9273629938976089</v>
      </c>
      <c r="M146">
        <f t="shared" si="35"/>
        <v>1.0009756213874044</v>
      </c>
      <c r="N146">
        <f t="shared" si="36"/>
        <v>1.0177370253829556</v>
      </c>
      <c r="O146">
        <f t="shared" si="37"/>
        <v>0.89408255881098753</v>
      </c>
    </row>
    <row r="147" spans="2:15" x14ac:dyDescent="0.3">
      <c r="B147">
        <v>7</v>
      </c>
      <c r="C147">
        <v>43</v>
      </c>
      <c r="D147">
        <v>1.2417549999999999</v>
      </c>
      <c r="E147">
        <v>1.7437826520701243</v>
      </c>
      <c r="F147">
        <v>1.518880753188226</v>
      </c>
      <c r="G147">
        <v>1.375483728173692</v>
      </c>
      <c r="H147">
        <v>0.81754607621005027</v>
      </c>
      <c r="I147">
        <f t="shared" si="33"/>
        <v>41.901693738355959</v>
      </c>
      <c r="J147">
        <f t="shared" si="31"/>
        <v>41.823495863663041</v>
      </c>
      <c r="K147">
        <f t="shared" si="34"/>
        <v>49</v>
      </c>
      <c r="L147">
        <f t="shared" si="32"/>
        <v>1.2587226066873278</v>
      </c>
      <c r="M147">
        <f t="shared" si="35"/>
        <v>0.97445799391525489</v>
      </c>
      <c r="N147">
        <f t="shared" si="36"/>
        <v>0.97263943868983815</v>
      </c>
      <c r="O147">
        <f t="shared" si="37"/>
        <v>1.0136642145087622</v>
      </c>
    </row>
    <row r="148" spans="2:15" x14ac:dyDescent="0.3">
      <c r="B148">
        <v>7</v>
      </c>
      <c r="C148">
        <v>43</v>
      </c>
      <c r="D148">
        <v>1.0510189999999999</v>
      </c>
      <c r="E148">
        <v>1.3102328827964564</v>
      </c>
      <c r="F148">
        <v>1.1412474516312787</v>
      </c>
      <c r="G148">
        <v>1.0553151281557753</v>
      </c>
      <c r="H148">
        <v>0.92093874864534608</v>
      </c>
      <c r="I148">
        <f t="shared" si="33"/>
        <v>41.498113631326802</v>
      </c>
      <c r="J148">
        <f t="shared" si="31"/>
        <v>42.143664463680956</v>
      </c>
      <c r="K148">
        <f t="shared" si="34"/>
        <v>49</v>
      </c>
      <c r="L148">
        <f t="shared" si="32"/>
        <v>0.94577139395391008</v>
      </c>
      <c r="M148">
        <f t="shared" si="35"/>
        <v>0.96507241003085587</v>
      </c>
      <c r="N148">
        <f t="shared" si="36"/>
        <v>0.98008522008560361</v>
      </c>
      <c r="O148">
        <f t="shared" si="37"/>
        <v>0.8998613668772022</v>
      </c>
    </row>
    <row r="149" spans="2:15" x14ac:dyDescent="0.3">
      <c r="B149">
        <v>7</v>
      </c>
      <c r="C149">
        <v>42</v>
      </c>
      <c r="D149">
        <v>1.1537759999999999</v>
      </c>
      <c r="E149">
        <v>1.5863323772747884</v>
      </c>
      <c r="F149">
        <v>1.3817374046826485</v>
      </c>
      <c r="G149">
        <v>1.3378075581976399</v>
      </c>
      <c r="H149">
        <v>0.83501828646304488</v>
      </c>
      <c r="I149">
        <f t="shared" si="33"/>
        <v>41.817064436561047</v>
      </c>
      <c r="J149">
        <f t="shared" si="31"/>
        <v>41.861172033639093</v>
      </c>
      <c r="K149">
        <f t="shared" si="34"/>
        <v>49</v>
      </c>
      <c r="L149">
        <f t="shared" si="32"/>
        <v>1.1450695547552274</v>
      </c>
      <c r="M149">
        <f t="shared" si="35"/>
        <v>0.99564439134669158</v>
      </c>
      <c r="N149">
        <f t="shared" si="36"/>
        <v>0.9966945722295022</v>
      </c>
      <c r="O149">
        <f t="shared" si="37"/>
        <v>0.99245395532168068</v>
      </c>
    </row>
    <row r="150" spans="2:15" x14ac:dyDescent="0.3">
      <c r="B150">
        <v>7</v>
      </c>
      <c r="C150">
        <v>42</v>
      </c>
      <c r="D150">
        <v>1.0456220000000001</v>
      </c>
      <c r="E150">
        <v>1.4300298748840425</v>
      </c>
      <c r="F150">
        <v>1.245593796260678</v>
      </c>
      <c r="G150">
        <v>1.0736045738745612</v>
      </c>
      <c r="H150">
        <v>0.83945665363700328</v>
      </c>
      <c r="I150">
        <f t="shared" si="33"/>
        <v>42.050198850666419</v>
      </c>
      <c r="J150">
        <f t="shared" si="31"/>
        <v>42.12537501796217</v>
      </c>
      <c r="K150">
        <f t="shared" si="34"/>
        <v>49</v>
      </c>
      <c r="L150">
        <f t="shared" si="32"/>
        <v>1.0322450046271077</v>
      </c>
      <c r="M150">
        <f t="shared" si="35"/>
        <v>1.0011952107301529</v>
      </c>
      <c r="N150">
        <f t="shared" si="36"/>
        <v>1.0029851194752897</v>
      </c>
      <c r="O150">
        <f t="shared" si="37"/>
        <v>0.98720666228054466</v>
      </c>
    </row>
    <row r="151" spans="2:15" x14ac:dyDescent="0.3">
      <c r="B151">
        <v>7</v>
      </c>
      <c r="C151">
        <v>41</v>
      </c>
      <c r="D151">
        <v>1.0106599999999999</v>
      </c>
      <c r="E151">
        <v>1.2731392883274095</v>
      </c>
      <c r="F151">
        <v>1.1089379509955661</v>
      </c>
      <c r="G151">
        <v>1.1896294103224792</v>
      </c>
      <c r="H151">
        <v>0.91137651037433098</v>
      </c>
      <c r="I151">
        <f t="shared" si="33"/>
        <v>41.430735017057202</v>
      </c>
      <c r="J151">
        <f t="shared" si="31"/>
        <v>42.00935018151425</v>
      </c>
      <c r="K151">
        <f t="shared" si="34"/>
        <v>49</v>
      </c>
      <c r="L151">
        <f t="shared" si="32"/>
        <v>0.91899595501600539</v>
      </c>
      <c r="M151">
        <f t="shared" si="35"/>
        <v>1.0105057321233464</v>
      </c>
      <c r="N151">
        <f t="shared" si="36"/>
        <v>1.0246182971101037</v>
      </c>
      <c r="O151">
        <f t="shared" si="37"/>
        <v>0.90930278730335179</v>
      </c>
    </row>
    <row r="152" spans="2:15" x14ac:dyDescent="0.3">
      <c r="B152">
        <v>7</v>
      </c>
      <c r="C152">
        <v>42</v>
      </c>
      <c r="D152">
        <v>1.065329</v>
      </c>
      <c r="E152">
        <v>1.3792417849018619</v>
      </c>
      <c r="F152">
        <v>1.2013560282833742</v>
      </c>
      <c r="G152">
        <v>1.1582902598830707</v>
      </c>
      <c r="H152">
        <v>0.88677209330048135</v>
      </c>
      <c r="I152">
        <f t="shared" si="33"/>
        <v>41.634305087013558</v>
      </c>
      <c r="J152">
        <f t="shared" si="31"/>
        <v>42.040689331953658</v>
      </c>
      <c r="K152">
        <f t="shared" si="34"/>
        <v>49</v>
      </c>
      <c r="L152">
        <f t="shared" si="32"/>
        <v>0.99558440536311743</v>
      </c>
      <c r="M152">
        <f t="shared" si="35"/>
        <v>0.99129297826222762</v>
      </c>
      <c r="N152">
        <f t="shared" si="36"/>
        <v>1.0009687936179443</v>
      </c>
      <c r="O152">
        <f t="shared" si="37"/>
        <v>0.93453234199305324</v>
      </c>
    </row>
    <row r="153" spans="2:15" x14ac:dyDescent="0.3">
      <c r="B153">
        <v>7</v>
      </c>
      <c r="C153">
        <v>41</v>
      </c>
      <c r="D153">
        <v>0.87347799999999998</v>
      </c>
      <c r="E153">
        <v>1.2552638528057345</v>
      </c>
      <c r="F153">
        <v>1.0933679744640887</v>
      </c>
      <c r="G153">
        <v>1.1837975510619994</v>
      </c>
      <c r="H153">
        <v>0.79888749295783312</v>
      </c>
      <c r="I153">
        <f t="shared" si="33"/>
        <v>42.223989998233165</v>
      </c>
      <c r="J153">
        <f t="shared" si="31"/>
        <v>42.015182040774732</v>
      </c>
      <c r="K153">
        <f t="shared" si="34"/>
        <v>49</v>
      </c>
      <c r="L153">
        <f t="shared" si="32"/>
        <v>0.90609284764261633</v>
      </c>
      <c r="M153">
        <f t="shared" si="35"/>
        <v>1.0298534145910527</v>
      </c>
      <c r="N153">
        <f t="shared" si="36"/>
        <v>1.0247605375798716</v>
      </c>
      <c r="O153">
        <f t="shared" si="37"/>
        <v>1.0373390602197381</v>
      </c>
    </row>
    <row r="154" spans="2:15" x14ac:dyDescent="0.3">
      <c r="B154">
        <v>7</v>
      </c>
      <c r="C154">
        <v>42</v>
      </c>
      <c r="D154">
        <v>0.95126500000000003</v>
      </c>
      <c r="E154">
        <v>1.1615673763390584</v>
      </c>
      <c r="F154">
        <v>1.011755868403829</v>
      </c>
      <c r="G154">
        <v>1.1826511849760142</v>
      </c>
      <c r="H154">
        <v>0.94021199155557078</v>
      </c>
      <c r="I154">
        <f t="shared" si="33"/>
        <v>41.23586487413499</v>
      </c>
      <c r="J154">
        <f t="shared" si="31"/>
        <v>42.016328406860715</v>
      </c>
      <c r="K154">
        <f t="shared" si="34"/>
        <v>49</v>
      </c>
      <c r="L154">
        <f t="shared" si="32"/>
        <v>0.83845949152708033</v>
      </c>
      <c r="M154">
        <f t="shared" si="35"/>
        <v>0.98180630652702361</v>
      </c>
      <c r="N154">
        <f t="shared" si="36"/>
        <v>1.0003887715919217</v>
      </c>
      <c r="O154">
        <f t="shared" si="37"/>
        <v>0.88141526443954132</v>
      </c>
    </row>
    <row r="155" spans="2:15" x14ac:dyDescent="0.3">
      <c r="B155">
        <v>7</v>
      </c>
      <c r="C155">
        <v>42</v>
      </c>
      <c r="D155">
        <v>1.149351</v>
      </c>
      <c r="E155">
        <v>1.7480951922004282</v>
      </c>
      <c r="F155">
        <v>1.5226370895604764</v>
      </c>
      <c r="G155">
        <v>1.310085495947539</v>
      </c>
      <c r="H155">
        <v>0.75484237700512802</v>
      </c>
      <c r="I155">
        <f t="shared" si="33"/>
        <v>42.406017865016565</v>
      </c>
      <c r="J155">
        <f t="shared" si="31"/>
        <v>41.888894095889192</v>
      </c>
      <c r="K155">
        <f t="shared" si="34"/>
        <v>49</v>
      </c>
      <c r="L155">
        <f t="shared" si="32"/>
        <v>1.2618355472523779</v>
      </c>
      <c r="M155">
        <f t="shared" si="35"/>
        <v>1.0096670920242039</v>
      </c>
      <c r="N155">
        <f t="shared" si="36"/>
        <v>0.99735462133069508</v>
      </c>
      <c r="O155">
        <f t="shared" si="37"/>
        <v>1.0978678813107379</v>
      </c>
    </row>
    <row r="156" spans="2:15" x14ac:dyDescent="0.3">
      <c r="B156">
        <v>7</v>
      </c>
      <c r="C156">
        <v>41</v>
      </c>
      <c r="D156">
        <v>0.92757900000000004</v>
      </c>
      <c r="E156">
        <v>1.3518070170274272</v>
      </c>
      <c r="F156">
        <v>1.1774596207562107</v>
      </c>
      <c r="G156">
        <v>1.2225046837351554</v>
      </c>
      <c r="H156">
        <v>0.78777988106655616</v>
      </c>
      <c r="I156">
        <f t="shared" si="33"/>
        <v>42.263036148798953</v>
      </c>
      <c r="J156">
        <f t="shared" si="31"/>
        <v>41.976474908101579</v>
      </c>
      <c r="K156">
        <f t="shared" si="34"/>
        <v>49</v>
      </c>
      <c r="L156">
        <f t="shared" si="32"/>
        <v>0.97578104139928012</v>
      </c>
      <c r="M156">
        <f t="shared" si="35"/>
        <v>1.0308057597268037</v>
      </c>
      <c r="N156">
        <f t="shared" si="36"/>
        <v>1.0238164611732092</v>
      </c>
      <c r="O156">
        <f t="shared" si="37"/>
        <v>1.0519654297901095</v>
      </c>
    </row>
    <row r="157" spans="2:15" x14ac:dyDescent="0.3">
      <c r="B157">
        <v>7</v>
      </c>
      <c r="C157">
        <v>42</v>
      </c>
      <c r="D157">
        <v>1.2889969999999999</v>
      </c>
      <c r="E157">
        <v>1.6388504320151542</v>
      </c>
      <c r="F157">
        <v>1.427482017662558</v>
      </c>
      <c r="G157">
        <v>1.1382166649433523</v>
      </c>
      <c r="H157">
        <v>0.9029865063454029</v>
      </c>
      <c r="I157">
        <f t="shared" si="33"/>
        <v>41.540877790638831</v>
      </c>
      <c r="J157">
        <f t="shared" si="31"/>
        <v>42.060762926893382</v>
      </c>
      <c r="K157">
        <f t="shared" si="34"/>
        <v>49</v>
      </c>
      <c r="L157">
        <f t="shared" si="32"/>
        <v>1.1829789023923682</v>
      </c>
      <c r="M157">
        <f t="shared" si="35"/>
        <v>0.98906851882473412</v>
      </c>
      <c r="N157">
        <f t="shared" si="36"/>
        <v>1.0014467363546042</v>
      </c>
      <c r="O157">
        <f t="shared" si="37"/>
        <v>0.91775147839162408</v>
      </c>
    </row>
    <row r="158" spans="2:15" x14ac:dyDescent="0.3">
      <c r="B158">
        <v>7</v>
      </c>
      <c r="C158">
        <v>41</v>
      </c>
      <c r="D158">
        <v>1.0686089999999999</v>
      </c>
      <c r="E158">
        <v>2.2625329959656595</v>
      </c>
      <c r="F158">
        <v>1.9707260058734306</v>
      </c>
      <c r="G158">
        <v>1.6476626539045212</v>
      </c>
      <c r="H158">
        <v>0.54224128408271033</v>
      </c>
      <c r="I158">
        <f t="shared" si="33"/>
        <v>43.556648357516508</v>
      </c>
      <c r="J158">
        <f t="shared" si="31"/>
        <v>41.551316937932214</v>
      </c>
      <c r="K158">
        <f t="shared" si="34"/>
        <v>49</v>
      </c>
      <c r="L158">
        <f t="shared" si="32"/>
        <v>1.6331745398528366</v>
      </c>
      <c r="M158">
        <f t="shared" si="35"/>
        <v>1.0623572770125977</v>
      </c>
      <c r="N158">
        <f t="shared" si="36"/>
        <v>1.0134467545837125</v>
      </c>
      <c r="O158">
        <f t="shared" si="37"/>
        <v>1.5283181592638997</v>
      </c>
    </row>
    <row r="159" spans="2:15" x14ac:dyDescent="0.3">
      <c r="B159">
        <v>7</v>
      </c>
      <c r="C159">
        <v>39</v>
      </c>
      <c r="D159">
        <v>0.509822</v>
      </c>
      <c r="E159">
        <v>0.76437628549518166</v>
      </c>
      <c r="F159">
        <v>0.66579193619908306</v>
      </c>
      <c r="G159">
        <v>1.3198853799856574</v>
      </c>
      <c r="H159">
        <v>0.76573772117233119</v>
      </c>
      <c r="I159">
        <f t="shared" si="33"/>
        <v>42.319950571808022</v>
      </c>
      <c r="J159">
        <f t="shared" si="31"/>
        <v>41.879094211851076</v>
      </c>
      <c r="K159">
        <f t="shared" si="34"/>
        <v>49</v>
      </c>
      <c r="L159">
        <f t="shared" si="32"/>
        <v>0.5517532299259168</v>
      </c>
      <c r="M159">
        <f t="shared" si="35"/>
        <v>1.0851269377386672</v>
      </c>
      <c r="N159">
        <f t="shared" si="36"/>
        <v>1.073822928509002</v>
      </c>
      <c r="O159">
        <f t="shared" si="37"/>
        <v>1.0822468036411077</v>
      </c>
    </row>
    <row r="160" spans="2:15" x14ac:dyDescent="0.3">
      <c r="B160">
        <v>7</v>
      </c>
      <c r="C160">
        <v>41</v>
      </c>
      <c r="D160">
        <v>0.96588600000000002</v>
      </c>
      <c r="E160">
        <v>1.1785983094214818</v>
      </c>
      <c r="F160">
        <v>1.0265902610025972</v>
      </c>
      <c r="G160">
        <v>1.3072540664892318</v>
      </c>
      <c r="H160">
        <v>0.94086807238623937</v>
      </c>
      <c r="I160">
        <f t="shared" si="33"/>
        <v>41.106669426807095</v>
      </c>
      <c r="J160">
        <f t="shared" si="31"/>
        <v>41.891725525347503</v>
      </c>
      <c r="K160">
        <f t="shared" si="34"/>
        <v>49</v>
      </c>
      <c r="L160">
        <f t="shared" si="32"/>
        <v>0.85075300784253183</v>
      </c>
      <c r="M160">
        <f t="shared" si="35"/>
        <v>1.0026016933367583</v>
      </c>
      <c r="N160">
        <f t="shared" si="36"/>
        <v>1.0217494030572563</v>
      </c>
      <c r="O160">
        <f t="shared" si="37"/>
        <v>0.88080064090641319</v>
      </c>
    </row>
    <row r="161" spans="2:15" x14ac:dyDescent="0.3">
      <c r="B161">
        <v>7</v>
      </c>
      <c r="C161">
        <v>42</v>
      </c>
      <c r="D161">
        <v>0.81997399999999998</v>
      </c>
      <c r="E161">
        <v>1.6056936723532627</v>
      </c>
      <c r="F161">
        <v>1.3986016041381151</v>
      </c>
      <c r="G161">
        <v>2.0745897170680681</v>
      </c>
      <c r="H161">
        <v>0.58628132384082821</v>
      </c>
      <c r="I161">
        <f t="shared" si="33"/>
        <v>42.821441016046137</v>
      </c>
      <c r="J161">
        <f t="shared" si="31"/>
        <v>41.124389874768667</v>
      </c>
      <c r="K161">
        <f t="shared" si="34"/>
        <v>49</v>
      </c>
      <c r="L161">
        <f t="shared" si="32"/>
        <v>1.1590452069278701</v>
      </c>
      <c r="M161">
        <f t="shared" si="35"/>
        <v>1.0195581194296699</v>
      </c>
      <c r="N161">
        <f t="shared" si="36"/>
        <v>0.97915213987544447</v>
      </c>
      <c r="O161">
        <f t="shared" si="37"/>
        <v>1.4135145833012632</v>
      </c>
    </row>
    <row r="162" spans="2:15" x14ac:dyDescent="0.3">
      <c r="B162">
        <v>7</v>
      </c>
      <c r="C162">
        <v>43</v>
      </c>
      <c r="D162">
        <v>0.95436399999999999</v>
      </c>
      <c r="E162">
        <v>1.8792276388892786</v>
      </c>
      <c r="F162">
        <v>1.6368569145815173</v>
      </c>
      <c r="G162">
        <v>1.1104410390395325</v>
      </c>
      <c r="H162">
        <v>0.58304668630366807</v>
      </c>
      <c r="I162">
        <f t="shared" si="33"/>
        <v>43.808232156834791</v>
      </c>
      <c r="J162">
        <f t="shared" si="31"/>
        <v>42.088538552797196</v>
      </c>
      <c r="K162">
        <f t="shared" si="34"/>
        <v>49</v>
      </c>
      <c r="L162">
        <f t="shared" si="32"/>
        <v>1.3564914809615058</v>
      </c>
      <c r="M162">
        <f t="shared" si="35"/>
        <v>1.0187960966705765</v>
      </c>
      <c r="N162">
        <f t="shared" si="36"/>
        <v>0.97880322215807436</v>
      </c>
      <c r="O162">
        <f t="shared" si="37"/>
        <v>1.4213565064917639</v>
      </c>
    </row>
    <row r="163" spans="2:15" x14ac:dyDescent="0.3">
      <c r="B163">
        <v>7</v>
      </c>
      <c r="C163">
        <v>41</v>
      </c>
      <c r="D163">
        <v>1.0575030000000001</v>
      </c>
      <c r="E163">
        <v>1.4993209848374573</v>
      </c>
      <c r="F163">
        <v>1.3059481834031066</v>
      </c>
      <c r="G163">
        <v>1.7596345308899086</v>
      </c>
      <c r="H163">
        <v>0.80975877407655228</v>
      </c>
      <c r="I163">
        <f t="shared" si="33"/>
        <v>41.572054050574224</v>
      </c>
      <c r="J163">
        <f t="shared" ref="J163:J198" si="38">6*B163+(6-B163)*G163+AE$5</f>
        <v>41.43934506094682</v>
      </c>
      <c r="K163">
        <f t="shared" si="34"/>
        <v>49</v>
      </c>
      <c r="L163">
        <f t="shared" ref="L163:L198" si="39">F163*(1-AE$5/B163)</f>
        <v>1.0822617234178811</v>
      </c>
      <c r="M163">
        <f t="shared" si="35"/>
        <v>1.0139525378188834</v>
      </c>
      <c r="N163">
        <f t="shared" si="36"/>
        <v>1.0107157331938248</v>
      </c>
      <c r="O163">
        <f t="shared" si="37"/>
        <v>1.0234124379958081</v>
      </c>
    </row>
    <row r="164" spans="2:15" x14ac:dyDescent="0.3">
      <c r="B164">
        <v>7</v>
      </c>
      <c r="C164">
        <v>44</v>
      </c>
      <c r="D164">
        <v>0.91252</v>
      </c>
      <c r="E164">
        <v>1.8135276291503257</v>
      </c>
      <c r="F164">
        <v>1.5796304705873025</v>
      </c>
      <c r="G164">
        <v>1.9744719224806944</v>
      </c>
      <c r="H164">
        <v>0.57767941109715837</v>
      </c>
      <c r="I164">
        <f t="shared" si="33"/>
        <v>42.981772199839199</v>
      </c>
      <c r="J164">
        <f t="shared" si="38"/>
        <v>41.224507669356036</v>
      </c>
      <c r="K164">
        <f t="shared" si="34"/>
        <v>49</v>
      </c>
      <c r="L164">
        <f t="shared" si="39"/>
        <v>1.309066942461927</v>
      </c>
      <c r="M164">
        <f t="shared" si="35"/>
        <v>0.97685845908725455</v>
      </c>
      <c r="N164">
        <f t="shared" si="36"/>
        <v>0.93692062884900085</v>
      </c>
      <c r="O164">
        <f t="shared" si="37"/>
        <v>1.4345624670822854</v>
      </c>
    </row>
    <row r="165" spans="2:15" x14ac:dyDescent="0.3">
      <c r="B165">
        <v>7</v>
      </c>
      <c r="C165">
        <v>41</v>
      </c>
      <c r="D165">
        <v>0.90254500000000004</v>
      </c>
      <c r="E165">
        <v>1.4189201893635677</v>
      </c>
      <c r="F165">
        <v>1.2359169667022518</v>
      </c>
      <c r="G165">
        <v>1.1802143320732696</v>
      </c>
      <c r="H165">
        <v>0.73026345969521322</v>
      </c>
      <c r="I165">
        <f t="shared" si="33"/>
        <v>42.70794145006024</v>
      </c>
      <c r="J165">
        <f t="shared" si="38"/>
        <v>42.018765259763462</v>
      </c>
      <c r="K165">
        <f t="shared" si="34"/>
        <v>49</v>
      </c>
      <c r="L165">
        <f t="shared" si="39"/>
        <v>1.0242256495192865</v>
      </c>
      <c r="M165">
        <f t="shared" si="35"/>
        <v>1.0416571085380546</v>
      </c>
      <c r="N165">
        <f t="shared" si="36"/>
        <v>1.0248479331649625</v>
      </c>
      <c r="O165">
        <f t="shared" si="37"/>
        <v>1.1348194821524538</v>
      </c>
    </row>
    <row r="166" spans="2:15" x14ac:dyDescent="0.3">
      <c r="B166">
        <v>7</v>
      </c>
      <c r="C166">
        <v>41</v>
      </c>
      <c r="D166">
        <v>1.066109</v>
      </c>
      <c r="E166">
        <v>1.7615943419112512</v>
      </c>
      <c r="F166">
        <v>1.5343952055480594</v>
      </c>
      <c r="G166">
        <v>1.4319608250167355</v>
      </c>
      <c r="H166">
        <v>0.69480730658253342</v>
      </c>
      <c r="I166">
        <f t="shared" si="33"/>
        <v>42.704388028905527</v>
      </c>
      <c r="J166">
        <f t="shared" si="38"/>
        <v>41.767018766819994</v>
      </c>
      <c r="K166">
        <f t="shared" si="34"/>
        <v>49</v>
      </c>
      <c r="L166">
        <f t="shared" si="39"/>
        <v>1.271579700224595</v>
      </c>
      <c r="M166">
        <f t="shared" si="35"/>
        <v>1.041570439729403</v>
      </c>
      <c r="N166">
        <f t="shared" si="36"/>
        <v>1.0187077748004876</v>
      </c>
      <c r="O166">
        <f t="shared" si="37"/>
        <v>1.192729542874692</v>
      </c>
    </row>
    <row r="167" spans="2:15" x14ac:dyDescent="0.3">
      <c r="B167">
        <v>7</v>
      </c>
      <c r="C167">
        <v>40</v>
      </c>
      <c r="D167">
        <v>0.76883500000000005</v>
      </c>
      <c r="E167">
        <v>0.9745862125797754</v>
      </c>
      <c r="F167">
        <v>0.8488903355316223</v>
      </c>
      <c r="G167">
        <v>1.2104183917600062</v>
      </c>
      <c r="H167">
        <v>0.90569413718029057</v>
      </c>
      <c r="I167">
        <f t="shared" si="33"/>
        <v>41.449722647977957</v>
      </c>
      <c r="J167">
        <f t="shared" si="38"/>
        <v>41.988561200076724</v>
      </c>
      <c r="K167">
        <f t="shared" si="34"/>
        <v>49</v>
      </c>
      <c r="L167">
        <f t="shared" si="39"/>
        <v>0.70349002295878649</v>
      </c>
      <c r="M167">
        <f t="shared" si="35"/>
        <v>1.0362430661994488</v>
      </c>
      <c r="N167">
        <f t="shared" si="36"/>
        <v>1.0497140300019181</v>
      </c>
      <c r="O167">
        <f t="shared" si="37"/>
        <v>0.91500780136022219</v>
      </c>
    </row>
    <row r="168" spans="2:15" x14ac:dyDescent="0.3">
      <c r="B168">
        <v>7</v>
      </c>
      <c r="C168">
        <v>42</v>
      </c>
      <c r="D168">
        <v>1.4537359999999999</v>
      </c>
      <c r="E168">
        <v>1.8708076332987125</v>
      </c>
      <c r="F168">
        <v>1.6295228672918132</v>
      </c>
      <c r="G168">
        <v>1.0293668038878412</v>
      </c>
      <c r="H168">
        <v>0.89212371865393802</v>
      </c>
      <c r="I168">
        <f t="shared" si="33"/>
        <v>41.725767165534592</v>
      </c>
      <c r="J168">
        <f t="shared" si="38"/>
        <v>42.169612787948893</v>
      </c>
      <c r="K168">
        <f t="shared" si="34"/>
        <v>49</v>
      </c>
      <c r="L168">
        <f t="shared" si="39"/>
        <v>1.350413629818362</v>
      </c>
      <c r="M168">
        <f t="shared" si="35"/>
        <v>0.99347064679844266</v>
      </c>
      <c r="N168">
        <f t="shared" si="36"/>
        <v>1.0040383997130689</v>
      </c>
      <c r="O168">
        <f t="shared" si="37"/>
        <v>0.92892631799608871</v>
      </c>
    </row>
    <row r="169" spans="2:15" x14ac:dyDescent="0.3">
      <c r="B169">
        <v>7</v>
      </c>
      <c r="C169">
        <v>42</v>
      </c>
      <c r="D169">
        <v>0.87088399999999999</v>
      </c>
      <c r="E169">
        <v>1.108252070229178</v>
      </c>
      <c r="F169">
        <v>0.96531682842112165</v>
      </c>
      <c r="G169">
        <v>1.4488572802028548</v>
      </c>
      <c r="H169">
        <v>0.9021742648208293</v>
      </c>
      <c r="I169">
        <f t="shared" si="33"/>
        <v>41.235922866051347</v>
      </c>
      <c r="J169">
        <f t="shared" si="38"/>
        <v>41.750122311633881</v>
      </c>
      <c r="K169">
        <f t="shared" si="34"/>
        <v>49</v>
      </c>
      <c r="L169">
        <f t="shared" si="39"/>
        <v>0.79997466028776665</v>
      </c>
      <c r="M169">
        <f t="shared" si="35"/>
        <v>0.98180768728693679</v>
      </c>
      <c r="N169">
        <f t="shared" si="36"/>
        <v>0.99405053122937814</v>
      </c>
      <c r="O169">
        <f t="shared" si="37"/>
        <v>0.91857774432389006</v>
      </c>
    </row>
    <row r="170" spans="2:15" x14ac:dyDescent="0.3">
      <c r="B170">
        <v>7</v>
      </c>
      <c r="C170">
        <v>41</v>
      </c>
      <c r="D170">
        <v>0.87307000000000001</v>
      </c>
      <c r="E170">
        <v>1.2963570875123294</v>
      </c>
      <c r="F170">
        <v>1.1291612673999927</v>
      </c>
      <c r="G170">
        <v>2.2982885166357505</v>
      </c>
      <c r="H170">
        <v>0.77320222115865833</v>
      </c>
      <c r="I170">
        <f t="shared" si="33"/>
        <v>41.289295935253641</v>
      </c>
      <c r="J170">
        <f t="shared" si="38"/>
        <v>40.900691075200982</v>
      </c>
      <c r="K170">
        <f t="shared" si="34"/>
        <v>49</v>
      </c>
      <c r="L170">
        <f t="shared" si="39"/>
        <v>0.93575536518497981</v>
      </c>
      <c r="M170">
        <f t="shared" si="35"/>
        <v>1.0070559984208205</v>
      </c>
      <c r="N170">
        <f t="shared" si="36"/>
        <v>0.99757783110246301</v>
      </c>
      <c r="O170">
        <f t="shared" si="37"/>
        <v>1.0717987849599457</v>
      </c>
    </row>
    <row r="171" spans="2:15" x14ac:dyDescent="0.3">
      <c r="B171">
        <v>7</v>
      </c>
      <c r="C171">
        <v>43</v>
      </c>
      <c r="D171">
        <v>1.037766</v>
      </c>
      <c r="E171">
        <v>1.3409145654669752</v>
      </c>
      <c r="F171">
        <v>1.167972007715351</v>
      </c>
      <c r="G171">
        <v>1.3782185430487375</v>
      </c>
      <c r="H171">
        <v>0.88851958192898417</v>
      </c>
      <c r="I171">
        <f t="shared" si="33"/>
        <v>41.402144383448373</v>
      </c>
      <c r="J171">
        <f t="shared" si="38"/>
        <v>41.820761048787993</v>
      </c>
      <c r="K171">
        <f t="shared" si="34"/>
        <v>49</v>
      </c>
      <c r="L171">
        <f t="shared" si="39"/>
        <v>0.96791849327431112</v>
      </c>
      <c r="M171">
        <f t="shared" si="35"/>
        <v>0.96284056705693888</v>
      </c>
      <c r="N171">
        <f t="shared" si="36"/>
        <v>0.97257583834390682</v>
      </c>
      <c r="O171">
        <f t="shared" si="37"/>
        <v>0.93269435814462143</v>
      </c>
    </row>
    <row r="172" spans="2:15" x14ac:dyDescent="0.3">
      <c r="B172">
        <v>7</v>
      </c>
      <c r="C172">
        <v>41</v>
      </c>
      <c r="D172">
        <v>1.080193</v>
      </c>
      <c r="E172">
        <v>1.340506863130124</v>
      </c>
      <c r="F172">
        <v>1.1676168882102116</v>
      </c>
      <c r="G172">
        <v>1.2043824818999638</v>
      </c>
      <c r="H172">
        <v>0.92512622154324964</v>
      </c>
      <c r="I172">
        <f t="shared" si="33"/>
        <v>41.319733967297289</v>
      </c>
      <c r="J172">
        <f t="shared" si="38"/>
        <v>41.99459710993677</v>
      </c>
      <c r="K172">
        <f t="shared" si="34"/>
        <v>49</v>
      </c>
      <c r="L172">
        <f t="shared" si="39"/>
        <v>0.96762419963193247</v>
      </c>
      <c r="M172">
        <f t="shared" si="35"/>
        <v>1.0077983894462754</v>
      </c>
      <c r="N172">
        <f t="shared" si="36"/>
        <v>1.0242584660960188</v>
      </c>
      <c r="O172">
        <f t="shared" si="37"/>
        <v>0.8957882523141073</v>
      </c>
    </row>
    <row r="173" spans="2:15" x14ac:dyDescent="0.3">
      <c r="B173">
        <v>7</v>
      </c>
      <c r="C173">
        <v>40</v>
      </c>
      <c r="D173">
        <v>1.1884729999999999</v>
      </c>
      <c r="E173">
        <v>1.4662980668728522</v>
      </c>
      <c r="F173">
        <v>1.2771843495325221</v>
      </c>
      <c r="G173">
        <v>1.2701968907848462</v>
      </c>
      <c r="H173">
        <v>0.93054146837534257</v>
      </c>
      <c r="I173">
        <f t="shared" si="33"/>
        <v>41.216012830587758</v>
      </c>
      <c r="J173">
        <f t="shared" si="38"/>
        <v>41.928782701051887</v>
      </c>
      <c r="K173">
        <f t="shared" si="34"/>
        <v>49</v>
      </c>
      <c r="L173">
        <f t="shared" si="39"/>
        <v>1.0584246395178414</v>
      </c>
      <c r="M173">
        <f t="shared" si="35"/>
        <v>1.0304003207646939</v>
      </c>
      <c r="N173">
        <f t="shared" si="36"/>
        <v>1.0482195675262971</v>
      </c>
      <c r="O173">
        <f t="shared" si="37"/>
        <v>0.89057525035725804</v>
      </c>
    </row>
    <row r="174" spans="2:15" x14ac:dyDescent="0.3">
      <c r="B174">
        <v>7</v>
      </c>
      <c r="C174">
        <v>43</v>
      </c>
      <c r="D174">
        <v>1.094128</v>
      </c>
      <c r="E174">
        <v>1.5481702251883587</v>
      </c>
      <c r="F174">
        <v>1.3484971621355006</v>
      </c>
      <c r="G174">
        <v>1.4441110710347846</v>
      </c>
      <c r="H174">
        <v>0.81136841123738235</v>
      </c>
      <c r="I174">
        <f t="shared" si="33"/>
        <v>41.876310050303537</v>
      </c>
      <c r="J174">
        <f t="shared" si="38"/>
        <v>41.754868520801949</v>
      </c>
      <c r="K174">
        <f t="shared" si="34"/>
        <v>49</v>
      </c>
      <c r="L174">
        <f t="shared" si="39"/>
        <v>1.1175227939854702</v>
      </c>
      <c r="M174">
        <f t="shared" si="35"/>
        <v>0.97386767558845433</v>
      </c>
      <c r="N174">
        <f t="shared" si="36"/>
        <v>0.97104345397213832</v>
      </c>
      <c r="O174">
        <f t="shared" si="37"/>
        <v>1.0213821362632802</v>
      </c>
    </row>
    <row r="175" spans="2:15" x14ac:dyDescent="0.3">
      <c r="B175">
        <v>7</v>
      </c>
      <c r="C175">
        <v>42</v>
      </c>
      <c r="D175">
        <v>0.72077400000000003</v>
      </c>
      <c r="E175">
        <v>1.1335411423514685</v>
      </c>
      <c r="F175">
        <v>0.98734427826811733</v>
      </c>
      <c r="G175">
        <v>1.2104698925247186</v>
      </c>
      <c r="H175">
        <v>0.73001283935558592</v>
      </c>
      <c r="I175">
        <f t="shared" si="33"/>
        <v>42.679440231986177</v>
      </c>
      <c r="J175">
        <f t="shared" si="38"/>
        <v>41.988509699312011</v>
      </c>
      <c r="K175">
        <f t="shared" si="34"/>
        <v>49</v>
      </c>
      <c r="L175">
        <f t="shared" si="39"/>
        <v>0.81822918687379742</v>
      </c>
      <c r="M175">
        <f t="shared" si="35"/>
        <v>1.0161771483806232</v>
      </c>
      <c r="N175">
        <f t="shared" si="36"/>
        <v>0.9997264214121907</v>
      </c>
      <c r="O175">
        <f t="shared" si="37"/>
        <v>1.1352090764564169</v>
      </c>
    </row>
    <row r="176" spans="2:15" x14ac:dyDescent="0.3">
      <c r="B176">
        <v>7</v>
      </c>
      <c r="C176">
        <v>42</v>
      </c>
      <c r="D176">
        <v>1.032988</v>
      </c>
      <c r="E176">
        <v>1.4358817001150204</v>
      </c>
      <c r="F176">
        <v>1.2506908906169054</v>
      </c>
      <c r="G176">
        <v>1.3591096064978874</v>
      </c>
      <c r="H176">
        <v>0.8259338960168463</v>
      </c>
      <c r="I176">
        <f t="shared" si="33"/>
        <v>41.859353121384189</v>
      </c>
      <c r="J176">
        <f t="shared" si="38"/>
        <v>41.839869985338844</v>
      </c>
      <c r="K176">
        <f t="shared" si="34"/>
        <v>49</v>
      </c>
      <c r="L176">
        <f t="shared" si="39"/>
        <v>1.0364690543960804</v>
      </c>
      <c r="M176">
        <f t="shared" si="35"/>
        <v>0.99665126479486166</v>
      </c>
      <c r="N176">
        <f t="shared" si="36"/>
        <v>0.99618738060330581</v>
      </c>
      <c r="O176">
        <f t="shared" si="37"/>
        <v>1.0033698885137876</v>
      </c>
    </row>
    <row r="177" spans="2:15" x14ac:dyDescent="0.3">
      <c r="B177">
        <v>7</v>
      </c>
      <c r="C177">
        <v>41</v>
      </c>
      <c r="D177">
        <v>0.75845200000000002</v>
      </c>
      <c r="E177">
        <v>1.256561598604373</v>
      </c>
      <c r="F177">
        <v>1.0944983453355632</v>
      </c>
      <c r="G177">
        <v>1.6624060723662242</v>
      </c>
      <c r="H177">
        <v>0.69296769906716082</v>
      </c>
      <c r="I177">
        <f t="shared" si="33"/>
        <v>42.486820034163649</v>
      </c>
      <c r="J177">
        <f t="shared" si="38"/>
        <v>41.536573519470508</v>
      </c>
      <c r="K177">
        <f t="shared" si="34"/>
        <v>49</v>
      </c>
      <c r="L177">
        <f t="shared" si="39"/>
        <v>0.90702960542750444</v>
      </c>
      <c r="M177">
        <f t="shared" si="35"/>
        <v>1.0362639032722842</v>
      </c>
      <c r="N177">
        <f t="shared" si="36"/>
        <v>1.0130871590114758</v>
      </c>
      <c r="O177">
        <f t="shared" si="37"/>
        <v>1.1958958581789019</v>
      </c>
    </row>
    <row r="178" spans="2:15" x14ac:dyDescent="0.3">
      <c r="B178">
        <v>7</v>
      </c>
      <c r="C178">
        <v>41</v>
      </c>
      <c r="D178">
        <v>1.1573770000000001</v>
      </c>
      <c r="E178">
        <v>1.6206470610920962</v>
      </c>
      <c r="F178">
        <v>1.4116264007338335</v>
      </c>
      <c r="G178">
        <v>1.8265218183241407</v>
      </c>
      <c r="H178">
        <v>0.8198890297024326</v>
      </c>
      <c r="I178">
        <f t="shared" si="33"/>
        <v>41.434254973758833</v>
      </c>
      <c r="J178">
        <f t="shared" si="38"/>
        <v>41.372457773512593</v>
      </c>
      <c r="K178">
        <f t="shared" si="34"/>
        <v>49</v>
      </c>
      <c r="L178">
        <f t="shared" si="39"/>
        <v>1.1698390799084326</v>
      </c>
      <c r="M178">
        <f t="shared" si="35"/>
        <v>1.0105915847258251</v>
      </c>
      <c r="N178">
        <f t="shared" si="36"/>
        <v>1.0090843359393316</v>
      </c>
      <c r="O178">
        <f t="shared" si="37"/>
        <v>1.0107675199251691</v>
      </c>
    </row>
    <row r="179" spans="2:15" x14ac:dyDescent="0.3">
      <c r="B179">
        <v>7</v>
      </c>
      <c r="C179">
        <v>45</v>
      </c>
      <c r="D179">
        <v>1.1166910000000001</v>
      </c>
      <c r="E179">
        <v>1.4743816063380841</v>
      </c>
      <c r="F179">
        <v>1.2842253259390726</v>
      </c>
      <c r="G179">
        <v>1.1194958150100538</v>
      </c>
      <c r="H179">
        <v>0.8695444463248182</v>
      </c>
      <c r="I179">
        <f t="shared" si="33"/>
        <v>41.793693060716215</v>
      </c>
      <c r="J179">
        <f t="shared" si="38"/>
        <v>42.079483776826677</v>
      </c>
      <c r="K179">
        <f t="shared" si="34"/>
        <v>49</v>
      </c>
      <c r="L179">
        <f t="shared" si="39"/>
        <v>1.0642596177789549</v>
      </c>
      <c r="M179">
        <f t="shared" si="35"/>
        <v>0.92874873468258257</v>
      </c>
      <c r="N179">
        <f t="shared" si="36"/>
        <v>0.93509963948503727</v>
      </c>
      <c r="O179">
        <f t="shared" si="37"/>
        <v>0.95304754652715462</v>
      </c>
    </row>
    <row r="180" spans="2:15" x14ac:dyDescent="0.3">
      <c r="B180">
        <v>8</v>
      </c>
      <c r="C180">
        <v>46</v>
      </c>
      <c r="D180">
        <v>0.96284599999999998</v>
      </c>
      <c r="E180">
        <v>1.3624372703241354</v>
      </c>
      <c r="F180">
        <v>1.226624504213369</v>
      </c>
      <c r="G180">
        <v>1.5076797521805305</v>
      </c>
      <c r="H180">
        <v>0.78495578450674319</v>
      </c>
      <c r="I180">
        <f t="shared" si="33"/>
        <v>46.704994219584997</v>
      </c>
      <c r="J180">
        <f t="shared" si="38"/>
        <v>46.183620087475674</v>
      </c>
      <c r="K180">
        <f t="shared" si="34"/>
        <v>64</v>
      </c>
      <c r="L180">
        <f t="shared" si="39"/>
        <v>1.0427872857885341</v>
      </c>
      <c r="M180">
        <f t="shared" si="35"/>
        <v>1.015325961295326</v>
      </c>
      <c r="N180">
        <f t="shared" si="36"/>
        <v>1.0039917410320798</v>
      </c>
      <c r="O180">
        <f t="shared" si="37"/>
        <v>1.0830260350965097</v>
      </c>
    </row>
    <row r="181" spans="2:15" x14ac:dyDescent="0.3">
      <c r="B181">
        <v>8</v>
      </c>
      <c r="C181">
        <v>47</v>
      </c>
      <c r="D181">
        <v>1.1841649999999999</v>
      </c>
      <c r="E181">
        <v>1.4739913059724892</v>
      </c>
      <c r="F181">
        <v>1.3270584226407531</v>
      </c>
      <c r="G181">
        <v>2.3578418790246203</v>
      </c>
      <c r="H181">
        <v>0.89232318622686913</v>
      </c>
      <c r="I181">
        <f t="shared" si="33"/>
        <v>44.145730752135812</v>
      </c>
      <c r="J181">
        <f t="shared" si="38"/>
        <v>44.483295833787494</v>
      </c>
      <c r="K181">
        <f t="shared" si="34"/>
        <v>64</v>
      </c>
      <c r="L181">
        <f t="shared" si="39"/>
        <v>1.1281689269005897</v>
      </c>
      <c r="M181">
        <f t="shared" si="35"/>
        <v>0.93927086706671936</v>
      </c>
      <c r="N181">
        <f t="shared" si="36"/>
        <v>0.94645310284654238</v>
      </c>
      <c r="O181">
        <f t="shared" si="37"/>
        <v>0.95271260922303036</v>
      </c>
    </row>
    <row r="182" spans="2:15" x14ac:dyDescent="0.3">
      <c r="B182">
        <v>8</v>
      </c>
      <c r="C182">
        <v>48</v>
      </c>
      <c r="D182">
        <v>0.846715</v>
      </c>
      <c r="E182">
        <v>1.3209872501727291</v>
      </c>
      <c r="F182">
        <v>1.1893063747660169</v>
      </c>
      <c r="G182">
        <v>1.3488443818135838</v>
      </c>
      <c r="H182">
        <v>0.71194018460262776</v>
      </c>
      <c r="I182">
        <f t="shared" si="33"/>
        <v>47.606789759551809</v>
      </c>
      <c r="J182">
        <f t="shared" si="38"/>
        <v>46.501290828209562</v>
      </c>
      <c r="K182">
        <f t="shared" si="34"/>
        <v>64</v>
      </c>
      <c r="L182">
        <f t="shared" si="39"/>
        <v>1.0110621157927941</v>
      </c>
      <c r="M182">
        <f t="shared" si="35"/>
        <v>0.99180811999066265</v>
      </c>
      <c r="N182">
        <f t="shared" si="36"/>
        <v>0.96877689225436592</v>
      </c>
      <c r="O182">
        <f t="shared" si="37"/>
        <v>1.1940996861905058</v>
      </c>
    </row>
    <row r="183" spans="2:15" x14ac:dyDescent="0.3">
      <c r="B183">
        <v>8</v>
      </c>
      <c r="C183">
        <v>49</v>
      </c>
      <c r="D183">
        <v>0.95280799999999999</v>
      </c>
      <c r="E183">
        <v>1.2376149308921807</v>
      </c>
      <c r="F183">
        <v>1.1142449154018794</v>
      </c>
      <c r="G183">
        <v>1.3426814730930903</v>
      </c>
      <c r="H183">
        <v>0.85511541208724895</v>
      </c>
      <c r="I183">
        <f t="shared" si="33"/>
        <v>46.473713757115824</v>
      </c>
      <c r="J183">
        <f t="shared" si="38"/>
        <v>46.513616645650551</v>
      </c>
      <c r="K183">
        <f t="shared" si="34"/>
        <v>64</v>
      </c>
      <c r="L183">
        <f t="shared" si="39"/>
        <v>0.94725030116754194</v>
      </c>
      <c r="M183">
        <f t="shared" si="35"/>
        <v>0.94844313790032297</v>
      </c>
      <c r="N183">
        <f t="shared" si="36"/>
        <v>0.94925748256429698</v>
      </c>
      <c r="O183">
        <f t="shared" si="37"/>
        <v>0.99416703172889187</v>
      </c>
    </row>
    <row r="184" spans="2:15" x14ac:dyDescent="0.3">
      <c r="B184">
        <v>8</v>
      </c>
      <c r="C184">
        <v>47</v>
      </c>
      <c r="D184">
        <v>1.363642</v>
      </c>
      <c r="E184">
        <v>1.6109320557629356</v>
      </c>
      <c r="F184">
        <v>1.4503484140238798</v>
      </c>
      <c r="G184">
        <v>1.2651856056869524</v>
      </c>
      <c r="H184">
        <v>0.9402168381159397</v>
      </c>
      <c r="I184">
        <f t="shared" si="33"/>
        <v>45.947894083698579</v>
      </c>
      <c r="J184">
        <f t="shared" si="38"/>
        <v>46.668608380462828</v>
      </c>
      <c r="K184">
        <f t="shared" si="34"/>
        <v>64</v>
      </c>
      <c r="L184">
        <f t="shared" si="39"/>
        <v>1.2329811453404544</v>
      </c>
      <c r="M184">
        <f t="shared" si="35"/>
        <v>0.97761476773826761</v>
      </c>
      <c r="N184">
        <f t="shared" si="36"/>
        <v>0.99294911447793255</v>
      </c>
      <c r="O184">
        <f t="shared" si="37"/>
        <v>0.90418243596226455</v>
      </c>
    </row>
    <row r="185" spans="2:15" x14ac:dyDescent="0.3">
      <c r="B185">
        <v>8</v>
      </c>
      <c r="C185">
        <v>46</v>
      </c>
      <c r="D185">
        <v>0.87298399999999998</v>
      </c>
      <c r="E185">
        <v>1.5746633428444363</v>
      </c>
      <c r="F185">
        <v>1.417695100017337</v>
      </c>
      <c r="G185">
        <v>1.390648079978946</v>
      </c>
      <c r="H185">
        <v>0.61577697488643657</v>
      </c>
      <c r="I185">
        <f t="shared" si="33"/>
        <v>48.292488040950616</v>
      </c>
      <c r="J185">
        <f t="shared" si="38"/>
        <v>46.417683431878842</v>
      </c>
      <c r="K185">
        <f t="shared" si="34"/>
        <v>64</v>
      </c>
      <c r="L185">
        <f t="shared" si="39"/>
        <v>1.2052216634713717</v>
      </c>
      <c r="M185">
        <f t="shared" si="35"/>
        <v>1.0498366965424046</v>
      </c>
      <c r="N185">
        <f t="shared" si="36"/>
        <v>1.0090800746060617</v>
      </c>
      <c r="O185">
        <f t="shared" si="37"/>
        <v>1.3805770363160972</v>
      </c>
    </row>
    <row r="186" spans="2:15" x14ac:dyDescent="0.3">
      <c r="B186">
        <v>8</v>
      </c>
      <c r="C186">
        <v>47</v>
      </c>
      <c r="D186">
        <v>1.406798</v>
      </c>
      <c r="E186">
        <v>1.67144491177542</v>
      </c>
      <c r="F186">
        <v>1.504829125629185</v>
      </c>
      <c r="G186">
        <v>1.4654368664241499</v>
      </c>
      <c r="H186">
        <v>0.93485564310286917</v>
      </c>
      <c r="I186">
        <f t="shared" si="33"/>
        <v>45.590281122328747</v>
      </c>
      <c r="J186">
        <f t="shared" si="38"/>
        <v>46.268105858988434</v>
      </c>
      <c r="K186">
        <f t="shared" si="34"/>
        <v>64</v>
      </c>
      <c r="L186">
        <f t="shared" si="39"/>
        <v>1.2792966992753216</v>
      </c>
      <c r="M186">
        <f t="shared" si="35"/>
        <v>0.97000598132614357</v>
      </c>
      <c r="N186">
        <f t="shared" si="36"/>
        <v>0.98442778423379651</v>
      </c>
      <c r="O186">
        <f t="shared" si="37"/>
        <v>0.90936772676341715</v>
      </c>
    </row>
    <row r="187" spans="2:15" x14ac:dyDescent="0.3">
      <c r="B187">
        <v>8</v>
      </c>
      <c r="C187">
        <v>47</v>
      </c>
      <c r="D187">
        <v>0.96300300000000005</v>
      </c>
      <c r="E187">
        <v>1.2784259243111828</v>
      </c>
      <c r="F187">
        <v>1.1509877186555875</v>
      </c>
      <c r="G187">
        <v>1.4141818124197816</v>
      </c>
      <c r="H187">
        <v>0.83667530451570482</v>
      </c>
      <c r="I187">
        <f t="shared" si="33"/>
        <v>46.478233939034801</v>
      </c>
      <c r="J187">
        <f t="shared" si="38"/>
        <v>46.370615966997171</v>
      </c>
      <c r="K187">
        <f t="shared" si="34"/>
        <v>64</v>
      </c>
      <c r="L187">
        <f t="shared" si="39"/>
        <v>0.97848637051524145</v>
      </c>
      <c r="M187">
        <f t="shared" si="35"/>
        <v>0.98889859444754902</v>
      </c>
      <c r="N187">
        <f t="shared" si="36"/>
        <v>0.98660885036164192</v>
      </c>
      <c r="O187">
        <f t="shared" si="37"/>
        <v>1.0160782162830659</v>
      </c>
    </row>
    <row r="188" spans="2:15" x14ac:dyDescent="0.3">
      <c r="B188">
        <v>8</v>
      </c>
      <c r="C188">
        <v>44</v>
      </c>
      <c r="D188">
        <v>0.83184899999999995</v>
      </c>
      <c r="E188">
        <v>1.0234367674903502</v>
      </c>
      <c r="F188">
        <v>0.92141682032664862</v>
      </c>
      <c r="G188">
        <v>1.419508016175131</v>
      </c>
      <c r="H188">
        <v>0.90279337390987036</v>
      </c>
      <c r="I188">
        <f t="shared" si="33"/>
        <v>45.93863697637078</v>
      </c>
      <c r="J188">
        <f t="shared" si="38"/>
        <v>46.359963559486474</v>
      </c>
      <c r="K188">
        <f t="shared" si="34"/>
        <v>64</v>
      </c>
      <c r="L188">
        <f t="shared" si="39"/>
        <v>0.78332182493330549</v>
      </c>
      <c r="M188">
        <f t="shared" si="35"/>
        <v>1.044059931281154</v>
      </c>
      <c r="N188">
        <f t="shared" si="36"/>
        <v>1.0536355354428744</v>
      </c>
      <c r="O188">
        <f t="shared" si="37"/>
        <v>0.94166348091216745</v>
      </c>
    </row>
    <row r="189" spans="2:15" x14ac:dyDescent="0.3">
      <c r="B189">
        <v>8</v>
      </c>
      <c r="C189">
        <v>47</v>
      </c>
      <c r="D189">
        <v>1.066217</v>
      </c>
      <c r="E189">
        <v>1.4492212816043566</v>
      </c>
      <c r="F189">
        <v>1.3047575655505144</v>
      </c>
      <c r="G189">
        <v>1.1425730719335252</v>
      </c>
      <c r="H189">
        <v>0.81717633079991581</v>
      </c>
      <c r="I189">
        <f t="shared" si="33"/>
        <v>47.177443209733624</v>
      </c>
      <c r="J189">
        <f t="shared" si="38"/>
        <v>46.913833447969679</v>
      </c>
      <c r="K189">
        <f t="shared" si="34"/>
        <v>64</v>
      </c>
      <c r="L189">
        <f t="shared" si="39"/>
        <v>1.1092103538768088</v>
      </c>
      <c r="M189">
        <f t="shared" si="35"/>
        <v>1.003775387441141</v>
      </c>
      <c r="N189">
        <f t="shared" si="36"/>
        <v>0.99816666910573781</v>
      </c>
      <c r="O189">
        <f t="shared" si="37"/>
        <v>1.0403232680371901</v>
      </c>
    </row>
    <row r="190" spans="2:15" x14ac:dyDescent="0.3">
      <c r="B190">
        <v>8</v>
      </c>
      <c r="C190">
        <v>49</v>
      </c>
      <c r="D190">
        <v>1.157111</v>
      </c>
      <c r="E190">
        <v>1.4173043894462727</v>
      </c>
      <c r="F190">
        <v>1.2760222667795647</v>
      </c>
      <c r="G190">
        <v>1.4690146916825446</v>
      </c>
      <c r="H190">
        <v>0.90681097824438917</v>
      </c>
      <c r="I190">
        <f t="shared" si="33"/>
        <v>45.807482790679799</v>
      </c>
      <c r="J190">
        <f t="shared" si="38"/>
        <v>46.260950208471641</v>
      </c>
      <c r="K190">
        <f t="shared" si="34"/>
        <v>64</v>
      </c>
      <c r="L190">
        <f t="shared" si="39"/>
        <v>1.0847816847048217</v>
      </c>
      <c r="M190">
        <f t="shared" si="35"/>
        <v>0.93484658756489392</v>
      </c>
      <c r="N190">
        <f t="shared" si="36"/>
        <v>0.94410102466268653</v>
      </c>
      <c r="O190">
        <f t="shared" si="37"/>
        <v>0.93749146339877654</v>
      </c>
    </row>
    <row r="191" spans="2:15" x14ac:dyDescent="0.3">
      <c r="B191">
        <v>8</v>
      </c>
      <c r="C191">
        <v>46</v>
      </c>
      <c r="D191">
        <v>0.82802699999999996</v>
      </c>
      <c r="E191">
        <v>1.1559027833456477</v>
      </c>
      <c r="F191">
        <v>1.040678135737499</v>
      </c>
      <c r="G191">
        <v>1.2285735639266353</v>
      </c>
      <c r="H191">
        <v>0.79566099408171076</v>
      </c>
      <c r="I191">
        <f t="shared" si="33"/>
        <v>47.177564919493044</v>
      </c>
      <c r="J191">
        <f t="shared" si="38"/>
        <v>46.741832463983464</v>
      </c>
      <c r="K191">
        <f t="shared" si="34"/>
        <v>64</v>
      </c>
      <c r="L191">
        <f t="shared" si="39"/>
        <v>0.88470915493500424</v>
      </c>
      <c r="M191">
        <f t="shared" si="35"/>
        <v>1.0255992373802836</v>
      </c>
      <c r="N191">
        <f t="shared" si="36"/>
        <v>1.0161267926952926</v>
      </c>
      <c r="O191">
        <f t="shared" si="37"/>
        <v>1.0684544766475057</v>
      </c>
    </row>
    <row r="192" spans="2:15" x14ac:dyDescent="0.3">
      <c r="B192">
        <v>8</v>
      </c>
      <c r="C192">
        <v>47</v>
      </c>
      <c r="D192">
        <v>1.021531</v>
      </c>
      <c r="E192">
        <v>1.3201347949591851</v>
      </c>
      <c r="F192">
        <v>1.1885388954284699</v>
      </c>
      <c r="G192">
        <v>2.0090326355616894</v>
      </c>
      <c r="H192">
        <v>0.8594847033859474</v>
      </c>
      <c r="I192">
        <f t="shared" si="33"/>
        <v>45.106057101789048</v>
      </c>
      <c r="J192">
        <f t="shared" si="38"/>
        <v>45.180914320713356</v>
      </c>
      <c r="K192">
        <f t="shared" si="34"/>
        <v>64</v>
      </c>
      <c r="L192">
        <f t="shared" si="39"/>
        <v>1.0104096604631065</v>
      </c>
      <c r="M192">
        <f t="shared" si="35"/>
        <v>0.95970334259125634</v>
      </c>
      <c r="N192">
        <f t="shared" si="36"/>
        <v>0.96129604937687996</v>
      </c>
      <c r="O192">
        <f t="shared" si="37"/>
        <v>0.98911306701716006</v>
      </c>
    </row>
    <row r="193" spans="2:15" x14ac:dyDescent="0.3">
      <c r="B193">
        <v>8</v>
      </c>
      <c r="C193">
        <v>48</v>
      </c>
      <c r="D193">
        <v>1.1857310000000001</v>
      </c>
      <c r="E193">
        <v>1.3788343908007403</v>
      </c>
      <c r="F193">
        <v>1.24138709931645</v>
      </c>
      <c r="G193">
        <v>1.1525181234103123</v>
      </c>
      <c r="H193">
        <v>0.95516620130248164</v>
      </c>
      <c r="I193">
        <f t="shared" si="33"/>
        <v>46.05363414275952</v>
      </c>
      <c r="J193">
        <f t="shared" si="38"/>
        <v>46.893943345016105</v>
      </c>
      <c r="K193">
        <f t="shared" si="34"/>
        <v>64</v>
      </c>
      <c r="L193">
        <f t="shared" si="39"/>
        <v>1.0553373746102221</v>
      </c>
      <c r="M193">
        <f t="shared" si="35"/>
        <v>0.95945071130749005</v>
      </c>
      <c r="N193">
        <f t="shared" si="36"/>
        <v>0.97695715302116881</v>
      </c>
      <c r="O193">
        <f t="shared" si="37"/>
        <v>0.89003102272793921</v>
      </c>
    </row>
    <row r="194" spans="2:15" x14ac:dyDescent="0.3">
      <c r="B194">
        <v>8</v>
      </c>
      <c r="C194">
        <v>46</v>
      </c>
      <c r="D194">
        <v>1.0538559999999999</v>
      </c>
      <c r="E194">
        <v>1.3007726092145633</v>
      </c>
      <c r="F194">
        <v>1.1711068036861223</v>
      </c>
      <c r="G194">
        <v>1.1606028714446393</v>
      </c>
      <c r="H194">
        <v>0.89988034966830599</v>
      </c>
      <c r="I194">
        <f t="shared" si="33"/>
        <v>46.479751459764273</v>
      </c>
      <c r="J194">
        <f t="shared" si="38"/>
        <v>46.877773848947456</v>
      </c>
      <c r="K194">
        <f t="shared" si="34"/>
        <v>64</v>
      </c>
      <c r="L194">
        <f t="shared" si="39"/>
        <v>0.99559015900102144</v>
      </c>
      <c r="M194">
        <f t="shared" si="35"/>
        <v>1.0104293795600929</v>
      </c>
      <c r="N194">
        <f t="shared" si="36"/>
        <v>1.01908204019451</v>
      </c>
      <c r="O194">
        <f t="shared" si="37"/>
        <v>0.94471176232902931</v>
      </c>
    </row>
    <row r="195" spans="2:15" x14ac:dyDescent="0.3">
      <c r="B195">
        <v>9</v>
      </c>
      <c r="C195">
        <v>50</v>
      </c>
      <c r="D195">
        <v>1.4374389999999999</v>
      </c>
      <c r="E195">
        <v>1.8624997193425838</v>
      </c>
      <c r="F195">
        <v>1.7148508530268409</v>
      </c>
      <c r="G195">
        <v>1.3196813202421536</v>
      </c>
      <c r="H195">
        <v>0.83822974893869739</v>
      </c>
      <c r="I195">
        <f t="shared" si="33"/>
        <v>51.496888298825262</v>
      </c>
      <c r="J195">
        <f t="shared" si="38"/>
        <v>51.239935631110271</v>
      </c>
      <c r="K195">
        <f t="shared" si="34"/>
        <v>81</v>
      </c>
      <c r="L195">
        <f t="shared" si="39"/>
        <v>1.4863985001576194</v>
      </c>
      <c r="M195">
        <f t="shared" si="35"/>
        <v>1.0299377659765052</v>
      </c>
      <c r="N195">
        <f t="shared" si="36"/>
        <v>1.0247987126222053</v>
      </c>
      <c r="O195">
        <f t="shared" si="37"/>
        <v>1.0340602280567173</v>
      </c>
    </row>
    <row r="196" spans="2:15" x14ac:dyDescent="0.3">
      <c r="B196">
        <v>9</v>
      </c>
      <c r="C196">
        <v>51</v>
      </c>
      <c r="D196">
        <v>1.5004150000000001</v>
      </c>
      <c r="E196">
        <v>1.9257787958281001</v>
      </c>
      <c r="F196">
        <v>1.7731135078680675</v>
      </c>
      <c r="G196">
        <v>1.398966989904056</v>
      </c>
      <c r="H196">
        <v>0.84620358106912674</v>
      </c>
      <c r="I196">
        <f t="shared" ref="I196:I198" si="40">6*B196+(6-B196)*G196+(1-H196)*B196</f>
        <v>51.187266800665689</v>
      </c>
      <c r="J196">
        <f t="shared" si="38"/>
        <v>51.002078622124564</v>
      </c>
      <c r="K196">
        <f t="shared" ref="K196:K198" si="41">B196^2</f>
        <v>81</v>
      </c>
      <c r="L196">
        <f t="shared" si="39"/>
        <v>1.5368994067631951</v>
      </c>
      <c r="M196">
        <f t="shared" ref="M196:M198" si="42">I196/C196</f>
        <v>1.0036718980522685</v>
      </c>
      <c r="N196">
        <f t="shared" ref="N196:N198" si="43">J196/C196</f>
        <v>1.0000407572965602</v>
      </c>
      <c r="O196">
        <f t="shared" ref="O196:O198" si="44">L196/D196</f>
        <v>1.0243162103572645</v>
      </c>
    </row>
    <row r="197" spans="2:15" x14ac:dyDescent="0.3">
      <c r="B197">
        <v>9</v>
      </c>
      <c r="C197">
        <v>53</v>
      </c>
      <c r="D197">
        <v>0.98616099999999995</v>
      </c>
      <c r="E197">
        <v>1.1723222570128975</v>
      </c>
      <c r="F197">
        <v>1.0793869129658311</v>
      </c>
      <c r="G197">
        <v>1.4641601725376288</v>
      </c>
      <c r="H197">
        <v>0.91363068067068343</v>
      </c>
      <c r="I197">
        <f t="shared" si="40"/>
        <v>50.384843356350963</v>
      </c>
      <c r="J197">
        <f t="shared" si="38"/>
        <v>50.806499074223844</v>
      </c>
      <c r="K197">
        <f t="shared" si="41"/>
        <v>81</v>
      </c>
      <c r="L197">
        <f t="shared" si="39"/>
        <v>0.93559103737231086</v>
      </c>
      <c r="M197">
        <f t="shared" si="42"/>
        <v>0.95065742181794266</v>
      </c>
      <c r="N197">
        <f t="shared" si="43"/>
        <v>0.95861319007969514</v>
      </c>
      <c r="O197">
        <f t="shared" si="44"/>
        <v>0.94872037869304393</v>
      </c>
    </row>
    <row r="198" spans="2:15" x14ac:dyDescent="0.3">
      <c r="B198">
        <v>10</v>
      </c>
      <c r="C198">
        <v>59</v>
      </c>
      <c r="D198">
        <v>1.426464</v>
      </c>
      <c r="E198">
        <v>1.7180000100070647</v>
      </c>
      <c r="F198">
        <v>1.6071705989103835</v>
      </c>
      <c r="G198">
        <v>1.0992047643534357</v>
      </c>
      <c r="H198">
        <v>0.8875622793044512</v>
      </c>
      <c r="I198">
        <f t="shared" si="40"/>
        <v>56.727558149541743</v>
      </c>
      <c r="J198">
        <f t="shared" si="38"/>
        <v>56.802160534422988</v>
      </c>
      <c r="K198">
        <f t="shared" si="41"/>
        <v>100</v>
      </c>
      <c r="L198">
        <f t="shared" si="39"/>
        <v>1.4144741240410268</v>
      </c>
      <c r="M198">
        <f t="shared" si="42"/>
        <v>0.96148403643291092</v>
      </c>
      <c r="N198">
        <f t="shared" si="43"/>
        <v>0.96274848363428789</v>
      </c>
      <c r="O198">
        <f t="shared" si="44"/>
        <v>0.99159468731144063</v>
      </c>
    </row>
  </sheetData>
  <sortState ref="B3:H1373">
    <sortCondition ref="B3"/>
  </sortState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Fig1</vt:lpstr>
      <vt:lpstr>alldata</vt:lpstr>
      <vt:lpstr>k0.1</vt:lpstr>
      <vt:lpstr>k0.3</vt:lpstr>
      <vt:lpstr>k0.4</vt:lpstr>
      <vt:lpstr>k0.5</vt:lpstr>
      <vt:lpstr>k0.6</vt:lpstr>
      <vt:lpstr>k0.7</vt:lpstr>
      <vt:lpstr>k0.75</vt:lpstr>
      <vt:lpstr>k0.8</vt:lpstr>
      <vt:lpstr>k0.85</vt:lpstr>
      <vt:lpstr>k0.9</vt:lpstr>
      <vt:lpstr>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2019-06-12T01:59:44Z</dcterms:modified>
</cp:coreProperties>
</file>