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\Google Drive\16-19الدكتوراه\Research Project\Spebrutinib\Cell-lines methods\"/>
    </mc:Choice>
  </mc:AlternateContent>
  <bookViews>
    <workbookView xWindow="0" yWindow="0" windowWidth="9432" windowHeight="90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/>
  <c r="F23" i="1"/>
  <c r="F24" i="1"/>
  <c r="F25" i="1"/>
  <c r="F20" i="1"/>
  <c r="H13" i="1"/>
  <c r="H14" i="1"/>
  <c r="H15" i="1"/>
  <c r="H16" i="1"/>
  <c r="H17" i="1"/>
  <c r="H12" i="1"/>
  <c r="C12" i="1"/>
  <c r="F13" i="1" l="1"/>
  <c r="F14" i="1"/>
  <c r="F15" i="1"/>
  <c r="F16" i="1"/>
  <c r="F17" i="1"/>
  <c r="F12" i="1"/>
  <c r="H22" i="1"/>
  <c r="H21" i="1"/>
  <c r="H23" i="1"/>
  <c r="H24" i="1"/>
  <c r="H25" i="1"/>
  <c r="H20" i="1"/>
  <c r="J13" i="1" l="1"/>
  <c r="J21" i="1" s="1"/>
  <c r="J14" i="1"/>
  <c r="J22" i="1" s="1"/>
  <c r="J15" i="1"/>
  <c r="J23" i="1" s="1"/>
  <c r="J16" i="1"/>
  <c r="J24" i="1" s="1"/>
  <c r="J17" i="1"/>
  <c r="J25" i="1" s="1"/>
  <c r="J12" i="1"/>
  <c r="J20" i="1" s="1"/>
  <c r="L13" i="1" l="1"/>
  <c r="L21" i="1" s="1"/>
  <c r="L14" i="1"/>
  <c r="L22" i="1" s="1"/>
  <c r="L15" i="1"/>
  <c r="L23" i="1" s="1"/>
  <c r="L16" i="1"/>
  <c r="L24" i="1" s="1"/>
  <c r="L17" i="1"/>
  <c r="L25" i="1" s="1"/>
  <c r="L12" i="1"/>
  <c r="L20" i="1" s="1"/>
</calcChain>
</file>

<file path=xl/sharedStrings.xml><?xml version="1.0" encoding="utf-8"?>
<sst xmlns="http://schemas.openxmlformats.org/spreadsheetml/2006/main" count="22" uniqueCount="18">
  <si>
    <t>A</t>
  </si>
  <si>
    <t>B</t>
  </si>
  <si>
    <t>C</t>
  </si>
  <si>
    <t>D</t>
  </si>
  <si>
    <t>E</t>
  </si>
  <si>
    <t>F</t>
  </si>
  <si>
    <t>G</t>
  </si>
  <si>
    <t>H</t>
  </si>
  <si>
    <t>IC50 = 8.653 mg/ml</t>
  </si>
  <si>
    <t>IC50 = 4.011 mg/ml</t>
  </si>
  <si>
    <r>
      <t>GI50 is the concentration for 50% of maximal inhibition of </t>
    </r>
    <r>
      <rPr>
        <b/>
        <sz val="12"/>
        <color rgb="FF6A6A6A"/>
        <rFont val="Arial"/>
        <family val="2"/>
      </rPr>
      <t>cell proliferation</t>
    </r>
  </si>
  <si>
    <t>2a</t>
  </si>
  <si>
    <t>Spebrutinib</t>
  </si>
  <si>
    <t>2b</t>
  </si>
  <si>
    <t>N</t>
  </si>
  <si>
    <t>Control</t>
  </si>
  <si>
    <t>IC50 = 1.705 mg/ml</t>
  </si>
  <si>
    <t>IC50 = 31.9 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</si>
</sst>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78"/>
      <scheme val="minor"/>
    </font>
    <font>
      <sz val="10"/>
      <color rgb="FF27413E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545454"/>
      <name val="Arial"/>
      <family val="2"/>
    </font>
    <font>
      <b/>
      <sz val="12"/>
      <color rgb="FF6A6A6A"/>
      <name val="Arial"/>
      <family val="2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>
      <alignment horizontal="righ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8" borderId="2" xfId="0" applyFill="1" applyBorder="1"/>
    <xf numFmtId="0" fontId="0" fillId="7" borderId="2" xfId="0" applyFill="1" applyBorder="1"/>
    <xf numFmtId="0" fontId="0" fillId="5" borderId="2" xfId="0" applyFill="1" applyBorder="1"/>
    <xf numFmtId="0" fontId="0" fillId="4" borderId="2" xfId="0" applyFill="1" applyBorder="1"/>
    <xf numFmtId="0" fontId="0" fillId="6" borderId="2" xfId="0" applyFill="1" applyBorder="1"/>
    <xf numFmtId="0" fontId="2" fillId="8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rgbClr val="C00000"/>
                </a:solidFill>
              </a:rPr>
              <a:t>Absorbance Vs. Concentration 2a</a:t>
            </a:r>
          </a:p>
        </c:rich>
      </c:tx>
      <c:layout>
        <c:manualLayout>
          <c:xMode val="edge"/>
          <c:yMode val="edge"/>
          <c:x val="0.2197777777777777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2359755030621172"/>
                  <c:y val="-0.429313575386410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Sheet1!$K$12:$K$14</c:f>
              <c:numCache>
                <c:formatCode>General</c:formatCode>
                <c:ptCount val="3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</c:numCache>
            </c:numRef>
          </c:xVal>
          <c:yVal>
            <c:numRef>
              <c:f>Sheet1!$L$12:$L$14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2.5999999999999996</c:v>
                </c:pt>
                <c:pt idx="2">
                  <c:v>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74-4D32-A391-85A13694A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556248"/>
        <c:axId val="317555920"/>
      </c:scatterChart>
      <c:valAx>
        <c:axId val="317556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solidFill>
                      <a:srgbClr val="C00000"/>
                    </a:solidFill>
                    <a:effectLst/>
                  </a:rPr>
                  <a:t>Concentration (µg/mL)</a:t>
                </a:r>
                <a:endParaRPr lang="en-US" sz="1100">
                  <a:solidFill>
                    <a:srgbClr val="C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100" b="0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555920"/>
        <c:crosses val="autoZero"/>
        <c:crossBetween val="midCat"/>
      </c:valAx>
      <c:valAx>
        <c:axId val="31755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solidFill>
                      <a:srgbClr val="C00000"/>
                    </a:solidFill>
                    <a:effectLst/>
                  </a:rPr>
                  <a:t>Absorbance at 630nm</a:t>
                </a:r>
                <a:endParaRPr lang="en-US" sz="1200">
                  <a:solidFill>
                    <a:srgbClr val="C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0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556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rgbClr val="C00000"/>
                </a:solidFill>
              </a:rPr>
              <a:t>%</a:t>
            </a:r>
            <a:r>
              <a:rPr lang="en-US" sz="1600" b="1" baseline="0">
                <a:solidFill>
                  <a:srgbClr val="C00000"/>
                </a:solidFill>
              </a:rPr>
              <a:t> Viable Cells Vs. Concentration 2a</a:t>
            </a:r>
            <a:endParaRPr lang="en-US" sz="1600" b="1">
              <a:solidFill>
                <a:srgbClr val="C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2982677165354331"/>
                  <c:y val="-0.4372583114610673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Sheet1!$K$20:$K$22</c:f>
              <c:numCache>
                <c:formatCode>General</c:formatCode>
                <c:ptCount val="3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</c:numCache>
            </c:numRef>
          </c:xVal>
          <c:yVal>
            <c:numRef>
              <c:f>Sheet1!$L$20:$L$22</c:f>
              <c:numCache>
                <c:formatCode>General</c:formatCode>
                <c:ptCount val="3"/>
                <c:pt idx="0">
                  <c:v>83.974358974358978</c:v>
                </c:pt>
                <c:pt idx="1">
                  <c:v>89.316239316239304</c:v>
                </c:pt>
                <c:pt idx="2">
                  <c:v>96.438746438746435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C0-48E8-B30B-C9339AEE3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358768"/>
        <c:axId val="458365656"/>
      </c:scatterChart>
      <c:valAx>
        <c:axId val="45835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C00000"/>
                    </a:solidFill>
                  </a:rPr>
                  <a:t>Concentration</a:t>
                </a:r>
                <a:r>
                  <a:rPr lang="en-US" b="1" baseline="0">
                    <a:solidFill>
                      <a:srgbClr val="C00000"/>
                    </a:solidFill>
                  </a:rPr>
                  <a:t> (</a:t>
                </a:r>
                <a:r>
                  <a:rPr lang="en-US" b="1" baseline="0">
                    <a:solidFill>
                      <a:srgbClr val="C00000"/>
                    </a:solidFill>
                    <a:latin typeface="Cambria" panose="02040503050406030204" pitchFamily="18" charset="0"/>
                    <a:ea typeface="Cambria" panose="02040503050406030204" pitchFamily="18" charset="0"/>
                  </a:rPr>
                  <a:t>µg/mL)</a:t>
                </a:r>
                <a:endParaRPr lang="en-US" b="1">
                  <a:solidFill>
                    <a:srgbClr val="C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365656"/>
        <c:crosses val="autoZero"/>
        <c:crossBetween val="midCat"/>
      </c:valAx>
      <c:valAx>
        <c:axId val="45836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C00000"/>
                    </a:solidFill>
                  </a:rPr>
                  <a:t>% Viable Cells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358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rgbClr val="C00000"/>
                </a:solidFill>
              </a:rPr>
              <a:t>Absorbance</a:t>
            </a:r>
            <a:r>
              <a:rPr lang="en-US" sz="1600" b="1" baseline="0">
                <a:solidFill>
                  <a:srgbClr val="C00000"/>
                </a:solidFill>
              </a:rPr>
              <a:t> Vs. Concentration of Spebrutinib</a:t>
            </a:r>
            <a:endParaRPr lang="en-US" sz="1600" b="1">
              <a:solidFill>
                <a:srgbClr val="C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9.9560586176727903E-2"/>
                  <c:y val="0.19406027196847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Sheet1!$I$12:$I$15</c:f>
              <c:numCache>
                <c:formatCode>General</c:formatCode>
                <c:ptCount val="4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</c:numCache>
            </c:numRef>
          </c:xVal>
          <c:yVal>
            <c:numRef>
              <c:f>Sheet1!$J$12:$J$15</c:f>
              <c:numCache>
                <c:formatCode>General</c:formatCode>
                <c:ptCount val="4"/>
                <c:pt idx="0">
                  <c:v>2.3070000000000004</c:v>
                </c:pt>
                <c:pt idx="1">
                  <c:v>2.3665000000000003</c:v>
                </c:pt>
                <c:pt idx="2">
                  <c:v>2.5954999999999999</c:v>
                </c:pt>
                <c:pt idx="3">
                  <c:v>2.794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BD-4F78-BD00-1E73F8685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156840"/>
        <c:axId val="463153888"/>
      </c:scatterChart>
      <c:valAx>
        <c:axId val="463156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solidFill>
                      <a:srgbClr val="C00000"/>
                    </a:solidFill>
                    <a:effectLst/>
                  </a:rPr>
                  <a:t>Concentration (µg/mL)</a:t>
                </a:r>
                <a:endParaRPr lang="en-US" sz="1200">
                  <a:solidFill>
                    <a:srgbClr val="C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0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153888"/>
        <c:crosses val="autoZero"/>
        <c:crossBetween val="midCat"/>
      </c:valAx>
      <c:valAx>
        <c:axId val="46315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solidFill>
                      <a:srgbClr val="C00000"/>
                    </a:solidFill>
                    <a:effectLst/>
                  </a:rPr>
                  <a:t>Absorbance at 630nm</a:t>
                </a:r>
                <a:endParaRPr lang="en-US" sz="1200">
                  <a:solidFill>
                    <a:srgbClr val="C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0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156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rgbClr val="C00000"/>
                </a:solidFill>
                <a:effectLst/>
              </a:rPr>
              <a:t>% Viable Cells Vs. Concentration </a:t>
            </a:r>
            <a:r>
              <a:rPr lang="en-US" sz="1800" b="1" i="0" baseline="0">
                <a:effectLst/>
              </a:rPr>
              <a:t>of Spebrutinib</a:t>
            </a:r>
            <a:endParaRPr lang="en-US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2658377077865268"/>
                  <c:y val="0.188819273447646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Sheet1!$I$20:$I$23</c:f>
              <c:numCache>
                <c:formatCode>General</c:formatCode>
                <c:ptCount val="4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</c:numCache>
            </c:numRef>
          </c:xVal>
          <c:yVal>
            <c:numRef>
              <c:f>Sheet1!$J$20:$J$23</c:f>
              <c:numCache>
                <c:formatCode>General</c:formatCode>
                <c:ptCount val="4"/>
                <c:pt idx="0">
                  <c:v>78.881766381766397</c:v>
                </c:pt>
                <c:pt idx="1">
                  <c:v>81.000712250712269</c:v>
                </c:pt>
                <c:pt idx="2">
                  <c:v>89.15598290598291</c:v>
                </c:pt>
                <c:pt idx="3">
                  <c:v>96.225071225071233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97-407F-87F9-DFB597E0F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496696"/>
        <c:axId val="463506208"/>
      </c:scatterChart>
      <c:valAx>
        <c:axId val="463496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solidFill>
                      <a:srgbClr val="C00000"/>
                    </a:solidFill>
                    <a:effectLst/>
                  </a:rPr>
                  <a:t>Concentration (µg/mL)</a:t>
                </a:r>
                <a:endParaRPr lang="en-US" sz="1200">
                  <a:solidFill>
                    <a:srgbClr val="C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0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506208"/>
        <c:crosses val="autoZero"/>
        <c:crossBetween val="midCat"/>
      </c:valAx>
      <c:valAx>
        <c:axId val="46350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solidFill>
                      <a:srgbClr val="C00000"/>
                    </a:solidFill>
                    <a:effectLst/>
                  </a:rPr>
                  <a:t>% Viable Cells</a:t>
                </a:r>
                <a:endParaRPr lang="en-US" sz="1200">
                  <a:solidFill>
                    <a:srgbClr val="C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0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496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spc="0" baseline="0">
                <a:solidFill>
                  <a:srgbClr val="C00000"/>
                </a:solidFill>
                <a:latin typeface="+mn-lt"/>
                <a:ea typeface="+mn-ea"/>
                <a:cs typeface="+mn-cs"/>
              </a:rPr>
              <a:t>Absorbance Vs. Concentration 2b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9.7366141732283459E-2"/>
                  <c:y val="0.24679790026246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Sheet1!$G$12:$G$14</c:f>
              <c:numCache>
                <c:formatCode>General</c:formatCode>
                <c:ptCount val="3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</c:numCache>
            </c:numRef>
          </c:xVal>
          <c:yVal>
            <c:numRef>
              <c:f>Sheet1!$H$12:$H$14</c:f>
              <c:numCache>
                <c:formatCode>General</c:formatCode>
                <c:ptCount val="3"/>
                <c:pt idx="0">
                  <c:v>2.4220000000000002</c:v>
                </c:pt>
                <c:pt idx="1">
                  <c:v>2.6145</c:v>
                </c:pt>
                <c:pt idx="2">
                  <c:v>2.9299999999999997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3B-4B7E-BC3E-4EEBFF0C2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920432"/>
        <c:axId val="455919120"/>
      </c:scatterChart>
      <c:valAx>
        <c:axId val="455920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rgbClr val="C00000"/>
                    </a:solidFill>
                    <a:effectLst/>
                    <a:latin typeface="+mn-lt"/>
                    <a:ea typeface="+mn-ea"/>
                    <a:cs typeface="+mn-cs"/>
                  </a:rPr>
                  <a:t>Concentration (µg/mL)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919120"/>
        <c:crosses val="autoZero"/>
        <c:crossBetween val="midCat"/>
      </c:valAx>
      <c:valAx>
        <c:axId val="45591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rgbClr val="C00000"/>
                    </a:solidFill>
                    <a:effectLst/>
                    <a:latin typeface="+mn-lt"/>
                    <a:ea typeface="+mn-ea"/>
                    <a:cs typeface="+mn-cs"/>
                  </a:rPr>
                  <a:t>Absorbance at 630nm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189699256342957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920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spc="0" baseline="0">
                <a:solidFill>
                  <a:srgbClr val="C00000"/>
                </a:solidFill>
                <a:latin typeface="+mn-lt"/>
                <a:ea typeface="+mn-ea"/>
                <a:cs typeface="+mn-cs"/>
              </a:rPr>
              <a:t>% Viable Cells Vs. Concentration 2b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1208377077865267"/>
                  <c:y val="0.180582895888013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Sheet1!$G$20:$G$22</c:f>
              <c:numCache>
                <c:formatCode>General</c:formatCode>
                <c:ptCount val="3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</c:numCache>
            </c:numRef>
          </c:xVal>
          <c:yVal>
            <c:numRef>
              <c:f>Sheet1!$H$20:$H$22</c:f>
              <c:numCache>
                <c:formatCode>General</c:formatCode>
                <c:ptCount val="3"/>
                <c:pt idx="0">
                  <c:v>82.977207977207982</c:v>
                </c:pt>
                <c:pt idx="1">
                  <c:v>89.832621082621088</c:v>
                </c:pt>
                <c:pt idx="2">
                  <c:v>101.06837606837605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37-4AD5-B79D-08870DF2C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532000"/>
        <c:axId val="455532328"/>
      </c:scatterChart>
      <c:valAx>
        <c:axId val="455532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rgbClr val="C00000"/>
                    </a:solidFill>
                    <a:effectLst/>
                    <a:latin typeface="+mn-lt"/>
                    <a:ea typeface="+mn-ea"/>
                    <a:cs typeface="+mn-cs"/>
                  </a:rPr>
                  <a:t>Concentration (µg/mL)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532328"/>
        <c:crosses val="autoZero"/>
        <c:crossBetween val="midCat"/>
      </c:valAx>
      <c:valAx>
        <c:axId val="455532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rgbClr val="C00000"/>
                    </a:solidFill>
                    <a:effectLst/>
                    <a:latin typeface="+mn-lt"/>
                    <a:ea typeface="+mn-ea"/>
                    <a:cs typeface="+mn-cs"/>
                  </a:rPr>
                  <a:t>% Viable Cells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0.225200495771361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532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spc="0" baseline="0">
                <a:solidFill>
                  <a:srgbClr val="C00000"/>
                </a:solidFill>
                <a:latin typeface="+mn-lt"/>
                <a:ea typeface="+mn-ea"/>
                <a:cs typeface="+mn-cs"/>
              </a:rPr>
              <a:t>Absorbance Vs. Concentration 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8.8051181102362208E-2"/>
                  <c:y val="-0.2177675707203266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Sheet1!$E$12:$E$14</c:f>
              <c:numCache>
                <c:formatCode>General</c:formatCode>
                <c:ptCount val="3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</c:numCache>
            </c:numRef>
          </c:xVal>
          <c:yVal>
            <c:numRef>
              <c:f>Sheet1!$F$12:$F$14</c:f>
              <c:numCache>
                <c:formatCode>General</c:formatCode>
                <c:ptCount val="3"/>
                <c:pt idx="0">
                  <c:v>2.92</c:v>
                </c:pt>
                <c:pt idx="1">
                  <c:v>3.0505</c:v>
                </c:pt>
                <c:pt idx="2">
                  <c:v>3.1225000000000001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20-48A9-9BFF-1FE9BA91E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129552"/>
        <c:axId val="460127912"/>
      </c:scatterChart>
      <c:valAx>
        <c:axId val="460129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rgbClr val="C00000"/>
                    </a:solidFill>
                    <a:effectLst/>
                    <a:latin typeface="+mn-lt"/>
                    <a:ea typeface="+mn-ea"/>
                    <a:cs typeface="+mn-cs"/>
                  </a:rPr>
                  <a:t>Concentration (µg/mL)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127912"/>
        <c:crosses val="autoZero"/>
        <c:crossBetween val="midCat"/>
      </c:valAx>
      <c:valAx>
        <c:axId val="46012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rgbClr val="C00000"/>
                    </a:solidFill>
                    <a:effectLst/>
                    <a:latin typeface="+mn-lt"/>
                    <a:ea typeface="+mn-ea"/>
                    <a:cs typeface="+mn-cs"/>
                  </a:rPr>
                  <a:t>Absorbance at 630nm</a:t>
                </a:r>
              </a:p>
            </c:rich>
          </c:tx>
          <c:layout>
            <c:manualLayout>
              <c:xMode val="edge"/>
              <c:yMode val="edge"/>
              <c:x val="3.888888888888889E-2"/>
              <c:y val="0.194328885972586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129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spc="0" baseline="0">
                <a:solidFill>
                  <a:srgbClr val="C00000"/>
                </a:solidFill>
                <a:latin typeface="+mn-lt"/>
                <a:ea typeface="+mn-ea"/>
                <a:cs typeface="+mn-cs"/>
              </a:rPr>
              <a:t>% Viable Cells Vs. Concentration 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0397265966754156"/>
                  <c:y val="-0.217758821813939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Sheet1!$E$20:$E$22</c:f>
              <c:numCache>
                <c:formatCode>General</c:formatCode>
                <c:ptCount val="3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</c:numCache>
            </c:numRef>
          </c:xVal>
          <c:yVal>
            <c:numRef>
              <c:f>Sheet1!$F$20:$F$22</c:f>
              <c:numCache>
                <c:formatCode>General</c:formatCode>
                <c:ptCount val="3"/>
                <c:pt idx="0">
                  <c:v>97.248968363136186</c:v>
                </c:pt>
                <c:pt idx="1">
                  <c:v>101.73658872077029</c:v>
                </c:pt>
                <c:pt idx="2">
                  <c:v>104.21251719394773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10-4107-84E8-FBBA26ED0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265296"/>
        <c:axId val="347265624"/>
      </c:scatterChart>
      <c:valAx>
        <c:axId val="347265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rgbClr val="C00000"/>
                    </a:solidFill>
                    <a:effectLst/>
                    <a:latin typeface="+mn-lt"/>
                    <a:ea typeface="+mn-ea"/>
                    <a:cs typeface="+mn-cs"/>
                  </a:rPr>
                  <a:t>Concentration (µg/mL)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65624"/>
        <c:crosses val="autoZero"/>
        <c:crossBetween val="midCat"/>
      </c:valAx>
      <c:valAx>
        <c:axId val="347265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solidFill>
                      <a:srgbClr val="C00000"/>
                    </a:solidFill>
                    <a:effectLst/>
                  </a:rPr>
                  <a:t>% Viable Cells</a:t>
                </a:r>
                <a:endParaRPr lang="en-US" sz="700">
                  <a:solidFill>
                    <a:srgbClr val="C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65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571500</xdr:colOff>
      <xdr:row>0</xdr:row>
      <xdr:rowOff>41910</xdr:rowOff>
    </xdr:from>
    <xdr:to>
      <xdr:col>46</xdr:col>
      <xdr:colOff>266700</xdr:colOff>
      <xdr:row>15</xdr:row>
      <xdr:rowOff>41910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53340</xdr:colOff>
      <xdr:row>16</xdr:row>
      <xdr:rowOff>64770</xdr:rowOff>
    </xdr:from>
    <xdr:to>
      <xdr:col>46</xdr:col>
      <xdr:colOff>358140</xdr:colOff>
      <xdr:row>31</xdr:row>
      <xdr:rowOff>49530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198120</xdr:colOff>
      <xdr:row>0</xdr:row>
      <xdr:rowOff>72390</xdr:rowOff>
    </xdr:from>
    <xdr:to>
      <xdr:col>38</xdr:col>
      <xdr:colOff>502920</xdr:colOff>
      <xdr:row>15</xdr:row>
      <xdr:rowOff>118110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266700</xdr:colOff>
      <xdr:row>16</xdr:row>
      <xdr:rowOff>49530</xdr:rowOff>
    </xdr:from>
    <xdr:to>
      <xdr:col>38</xdr:col>
      <xdr:colOff>571500</xdr:colOff>
      <xdr:row>31</xdr:row>
      <xdr:rowOff>80010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424543</xdr:colOff>
      <xdr:row>0</xdr:row>
      <xdr:rowOff>103414</xdr:rowOff>
    </xdr:from>
    <xdr:to>
      <xdr:col>31</xdr:col>
      <xdr:colOff>119743</xdr:colOff>
      <xdr:row>15</xdr:row>
      <xdr:rowOff>70757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424543</xdr:colOff>
      <xdr:row>16</xdr:row>
      <xdr:rowOff>114300</xdr:rowOff>
    </xdr:from>
    <xdr:to>
      <xdr:col>31</xdr:col>
      <xdr:colOff>119743</xdr:colOff>
      <xdr:row>31</xdr:row>
      <xdr:rowOff>70757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10886</xdr:colOff>
      <xdr:row>0</xdr:row>
      <xdr:rowOff>103415</xdr:rowOff>
    </xdr:from>
    <xdr:to>
      <xdr:col>23</xdr:col>
      <xdr:colOff>315686</xdr:colOff>
      <xdr:row>15</xdr:row>
      <xdr:rowOff>70758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32656</xdr:colOff>
      <xdr:row>16</xdr:row>
      <xdr:rowOff>81644</xdr:rowOff>
    </xdr:from>
    <xdr:to>
      <xdr:col>23</xdr:col>
      <xdr:colOff>337456</xdr:colOff>
      <xdr:row>31</xdr:row>
      <xdr:rowOff>38101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abSelected="1" zoomScale="70" zoomScaleNormal="70" workbookViewId="0">
      <selection activeCell="T33" sqref="T33"/>
    </sheetView>
  </sheetViews>
  <sheetFormatPr defaultRowHeight="14.4" x14ac:dyDescent="0.3"/>
  <sheetData>
    <row r="1" spans="1:14" x14ac:dyDescent="0.3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14" x14ac:dyDescent="0.3">
      <c r="A2" s="2" t="s">
        <v>0</v>
      </c>
      <c r="B2" s="3">
        <v>9.1999999999999998E-2</v>
      </c>
      <c r="C2" s="3">
        <v>9.1999999999999998E-2</v>
      </c>
      <c r="D2" s="3">
        <v>9.1999999999999998E-2</v>
      </c>
      <c r="E2" s="3">
        <v>9.1999999999999998E-2</v>
      </c>
      <c r="F2" s="3">
        <v>9.1999999999999998E-2</v>
      </c>
      <c r="G2" s="3">
        <v>9.1999999999999998E-2</v>
      </c>
      <c r="H2" s="3">
        <v>9.1999999999999998E-2</v>
      </c>
      <c r="I2" s="3">
        <v>9.1999999999999998E-2</v>
      </c>
      <c r="J2" s="3">
        <v>9.1999999999999998E-2</v>
      </c>
      <c r="K2" s="9">
        <v>9.1999999999999998E-2</v>
      </c>
      <c r="L2" s="9">
        <v>9.1999999999999998E-2</v>
      </c>
      <c r="M2" s="3">
        <v>9.1999999999999998E-2</v>
      </c>
      <c r="N2" s="4">
        <v>490</v>
      </c>
    </row>
    <row r="3" spans="1:14" x14ac:dyDescent="0.3">
      <c r="A3" s="2" t="s">
        <v>1</v>
      </c>
      <c r="B3" s="3">
        <v>9.1999999999999998E-2</v>
      </c>
      <c r="C3" s="3">
        <v>9.1999999999999998E-2</v>
      </c>
      <c r="D3" s="10">
        <v>2.9580000000000002</v>
      </c>
      <c r="E3" s="17">
        <v>2.9950000000000001</v>
      </c>
      <c r="F3" s="17">
        <v>2.8450000000000002</v>
      </c>
      <c r="G3" s="13">
        <v>2.3740000000000001</v>
      </c>
      <c r="H3" s="13">
        <v>2.4700000000000002</v>
      </c>
      <c r="I3" s="19">
        <v>2.4060000000000001</v>
      </c>
      <c r="J3" s="20">
        <v>2.2080000000000002</v>
      </c>
      <c r="K3" s="21">
        <v>2.42</v>
      </c>
      <c r="L3" s="21">
        <v>2.48</v>
      </c>
      <c r="M3" s="8">
        <v>9.1999999999999998E-2</v>
      </c>
      <c r="N3" s="4">
        <v>490</v>
      </c>
    </row>
    <row r="4" spans="1:14" x14ac:dyDescent="0.3">
      <c r="A4" s="2" t="s">
        <v>2</v>
      </c>
      <c r="B4" s="3">
        <v>9.1999999999999998E-2</v>
      </c>
      <c r="C4" s="3">
        <v>9.1999999999999998E-2</v>
      </c>
      <c r="D4" s="10">
        <v>2.875</v>
      </c>
      <c r="E4" s="17">
        <v>3.024</v>
      </c>
      <c r="F4" s="17">
        <v>3.077</v>
      </c>
      <c r="G4" s="13">
        <v>2.5910000000000002</v>
      </c>
      <c r="H4" s="13">
        <v>2.6379999999999999</v>
      </c>
      <c r="I4" s="19">
        <v>2.278</v>
      </c>
      <c r="J4" s="19">
        <v>2.4550000000000001</v>
      </c>
      <c r="K4" s="21">
        <v>2.63</v>
      </c>
      <c r="L4" s="21">
        <v>2.57</v>
      </c>
      <c r="M4" s="3">
        <v>9.1999999999999998E-2</v>
      </c>
      <c r="N4" s="4">
        <v>490</v>
      </c>
    </row>
    <row r="5" spans="1:14" x14ac:dyDescent="0.3">
      <c r="A5" s="2" t="s">
        <v>3</v>
      </c>
      <c r="B5" s="3">
        <v>9.1999999999999998E-2</v>
      </c>
      <c r="C5" s="3">
        <v>9.1999999999999998E-2</v>
      </c>
      <c r="D5" s="10">
        <v>2.6850000000000001</v>
      </c>
      <c r="E5" s="17">
        <v>3.198</v>
      </c>
      <c r="F5" s="17">
        <v>3.0470000000000002</v>
      </c>
      <c r="G5" s="13">
        <v>2.9249999999999998</v>
      </c>
      <c r="H5" s="13">
        <v>2.9350000000000001</v>
      </c>
      <c r="I5" s="19">
        <v>2.4449999999999998</v>
      </c>
      <c r="J5" s="19">
        <v>2.746</v>
      </c>
      <c r="K5" s="18">
        <v>2.8</v>
      </c>
      <c r="L5" s="18">
        <v>2.8</v>
      </c>
      <c r="M5" s="3">
        <v>9.1999999999999998E-2</v>
      </c>
      <c r="N5" s="4">
        <v>490</v>
      </c>
    </row>
    <row r="6" spans="1:14" x14ac:dyDescent="0.3">
      <c r="A6" s="2" t="s">
        <v>4</v>
      </c>
      <c r="B6" s="3">
        <v>9.1999999999999998E-2</v>
      </c>
      <c r="C6" s="3">
        <v>9.1999999999999998E-2</v>
      </c>
      <c r="D6" s="10">
        <v>3.0880000000000001</v>
      </c>
      <c r="E6" s="17">
        <v>2.8</v>
      </c>
      <c r="F6" s="17">
        <v>2.879</v>
      </c>
      <c r="G6" s="13">
        <v>2.8879999999999999</v>
      </c>
      <c r="H6" s="13">
        <v>2.7450000000000001</v>
      </c>
      <c r="I6" s="19">
        <v>2.7210000000000001</v>
      </c>
      <c r="J6" s="19">
        <v>2.867</v>
      </c>
      <c r="K6" s="18">
        <v>2.76</v>
      </c>
      <c r="L6" s="18">
        <v>2.78</v>
      </c>
      <c r="M6" s="3">
        <v>9.1999999999999998E-2</v>
      </c>
      <c r="N6" s="4">
        <v>490</v>
      </c>
    </row>
    <row r="7" spans="1:14" x14ac:dyDescent="0.3">
      <c r="A7" s="2" t="s">
        <v>5</v>
      </c>
      <c r="B7" s="3">
        <v>9.1999999999999998E-2</v>
      </c>
      <c r="C7" s="3">
        <v>9.1999999999999998E-2</v>
      </c>
      <c r="D7" s="10">
        <v>2.9729999999999999</v>
      </c>
      <c r="E7" s="17">
        <v>2.9620000000000002</v>
      </c>
      <c r="F7" s="17">
        <v>2.9390000000000001</v>
      </c>
      <c r="G7" s="13">
        <v>3.0230000000000001</v>
      </c>
      <c r="H7" s="13">
        <v>2.722</v>
      </c>
      <c r="I7" s="19">
        <v>2.431</v>
      </c>
      <c r="J7" s="19">
        <v>2.86</v>
      </c>
      <c r="K7" s="18">
        <v>2.85</v>
      </c>
      <c r="L7" s="18">
        <v>2.87</v>
      </c>
      <c r="M7" s="3">
        <v>9.1999999999999998E-2</v>
      </c>
      <c r="N7" s="4">
        <v>490</v>
      </c>
    </row>
    <row r="8" spans="1:14" x14ac:dyDescent="0.3">
      <c r="A8" s="2" t="s">
        <v>6</v>
      </c>
      <c r="B8" s="3">
        <v>9.1999999999999998E-2</v>
      </c>
      <c r="C8" s="3">
        <v>9.1999999999999998E-2</v>
      </c>
      <c r="D8" s="10">
        <v>2.8980000000000001</v>
      </c>
      <c r="E8" s="17">
        <v>2.851</v>
      </c>
      <c r="F8" s="17">
        <v>2.7719999999999998</v>
      </c>
      <c r="G8" s="13">
        <v>2.8969999999999998</v>
      </c>
      <c r="H8" s="13">
        <v>2.6930000000000001</v>
      </c>
      <c r="I8" s="19">
        <v>2.431</v>
      </c>
      <c r="J8" s="19">
        <v>2.7370000000000001</v>
      </c>
      <c r="K8" s="18">
        <v>2.76</v>
      </c>
      <c r="L8" s="18">
        <v>2.76</v>
      </c>
      <c r="M8" s="3">
        <v>9.1999999999999998E-2</v>
      </c>
      <c r="N8" s="4">
        <v>490</v>
      </c>
    </row>
    <row r="9" spans="1:14" x14ac:dyDescent="0.3">
      <c r="A9" s="2" t="s">
        <v>7</v>
      </c>
      <c r="B9" s="3">
        <v>9.1999999999999998E-2</v>
      </c>
      <c r="C9" s="3">
        <v>9.1999999999999998E-2</v>
      </c>
      <c r="D9" s="3">
        <v>9.1999999999999998E-2</v>
      </c>
      <c r="E9" s="3">
        <v>9.1999999999999998E-2</v>
      </c>
      <c r="F9" s="3">
        <v>9.1999999999999998E-2</v>
      </c>
      <c r="G9" s="3">
        <v>9.1999999999999998E-2</v>
      </c>
      <c r="H9" s="3">
        <v>9.1999999999999998E-2</v>
      </c>
      <c r="I9" s="3">
        <v>9.1999999999999998E-2</v>
      </c>
      <c r="J9" s="3">
        <v>9.1999999999999998E-2</v>
      </c>
      <c r="K9" s="3">
        <v>9.1999999999999998E-2</v>
      </c>
      <c r="L9" s="3">
        <v>9.1999999999999998E-2</v>
      </c>
      <c r="M9" s="3">
        <v>9.1999999999999998E-2</v>
      </c>
      <c r="N9" s="4">
        <v>490</v>
      </c>
    </row>
    <row r="11" spans="1:14" x14ac:dyDescent="0.3">
      <c r="D11" s="11" t="s">
        <v>15</v>
      </c>
      <c r="E11" s="12" t="s">
        <v>14</v>
      </c>
      <c r="F11" s="12"/>
      <c r="G11" s="13" t="s">
        <v>13</v>
      </c>
      <c r="H11" s="13"/>
      <c r="I11" s="14" t="s">
        <v>12</v>
      </c>
      <c r="J11" s="14"/>
      <c r="K11" s="15" t="s">
        <v>11</v>
      </c>
      <c r="L11" s="15"/>
    </row>
    <row r="12" spans="1:14" x14ac:dyDescent="0.3">
      <c r="C12">
        <f>AVERAGE(D12:D17)</f>
        <v>2.9128333333333334</v>
      </c>
      <c r="D12" s="16">
        <v>2.9580000000000002</v>
      </c>
      <c r="E12" s="12">
        <v>50</v>
      </c>
      <c r="F12" s="12">
        <f>AVERAGE(E3:F3)</f>
        <v>2.92</v>
      </c>
      <c r="G12" s="13">
        <v>50</v>
      </c>
      <c r="H12" s="13">
        <f>AVERAGE(G3:H3)</f>
        <v>2.4220000000000002</v>
      </c>
      <c r="I12" s="14">
        <v>50</v>
      </c>
      <c r="J12" s="14">
        <f>AVERAGE(I3:J3)</f>
        <v>2.3070000000000004</v>
      </c>
      <c r="K12" s="15">
        <v>50</v>
      </c>
      <c r="L12" s="15">
        <f>AVERAGE(K3:L3)</f>
        <v>2.4500000000000002</v>
      </c>
    </row>
    <row r="13" spans="1:14" x14ac:dyDescent="0.3">
      <c r="D13" s="16">
        <v>2.875</v>
      </c>
      <c r="E13" s="12">
        <v>25</v>
      </c>
      <c r="F13" s="12">
        <f t="shared" ref="F13:F16" si="0">AVERAGE(E4:F4)</f>
        <v>3.0505</v>
      </c>
      <c r="G13" s="13">
        <v>25</v>
      </c>
      <c r="H13" s="13">
        <f t="shared" ref="H13:H17" si="1">AVERAGE(G4:H4)</f>
        <v>2.6145</v>
      </c>
      <c r="I13" s="14">
        <v>25</v>
      </c>
      <c r="J13" s="14">
        <f t="shared" ref="J13:J17" si="2">AVERAGE(I4:J4)</f>
        <v>2.3665000000000003</v>
      </c>
      <c r="K13" s="15">
        <v>25</v>
      </c>
      <c r="L13" s="15">
        <f t="shared" ref="L13:L17" si="3">AVERAGE(K4:L4)</f>
        <v>2.5999999999999996</v>
      </c>
    </row>
    <row r="14" spans="1:14" x14ac:dyDescent="0.3">
      <c r="D14" s="16">
        <v>2.6850000000000001</v>
      </c>
      <c r="E14" s="12">
        <v>12.5</v>
      </c>
      <c r="F14" s="12">
        <f t="shared" si="0"/>
        <v>3.1225000000000001</v>
      </c>
      <c r="G14" s="13">
        <v>12.5</v>
      </c>
      <c r="H14" s="13">
        <f t="shared" si="1"/>
        <v>2.9299999999999997</v>
      </c>
      <c r="I14" s="14">
        <v>12.5</v>
      </c>
      <c r="J14" s="14">
        <f t="shared" si="2"/>
        <v>2.5954999999999999</v>
      </c>
      <c r="K14" s="15">
        <v>12.5</v>
      </c>
      <c r="L14" s="15">
        <f t="shared" si="3"/>
        <v>2.8</v>
      </c>
    </row>
    <row r="15" spans="1:14" x14ac:dyDescent="0.3">
      <c r="D15" s="16">
        <v>3.0880000000000001</v>
      </c>
      <c r="E15" s="12">
        <v>6.25</v>
      </c>
      <c r="F15" s="12">
        <f t="shared" si="0"/>
        <v>2.8395000000000001</v>
      </c>
      <c r="G15" s="13">
        <v>6.25</v>
      </c>
      <c r="H15" s="13">
        <f t="shared" si="1"/>
        <v>2.8165</v>
      </c>
      <c r="I15" s="14">
        <v>6.25</v>
      </c>
      <c r="J15" s="14">
        <f t="shared" si="2"/>
        <v>2.794</v>
      </c>
      <c r="K15" s="15">
        <v>6.25</v>
      </c>
      <c r="L15" s="15">
        <f t="shared" si="3"/>
        <v>2.7699999999999996</v>
      </c>
    </row>
    <row r="16" spans="1:14" x14ac:dyDescent="0.3">
      <c r="D16" s="16">
        <v>2.9729999999999999</v>
      </c>
      <c r="E16" s="12">
        <v>3.125</v>
      </c>
      <c r="F16" s="12">
        <f t="shared" si="0"/>
        <v>2.9504999999999999</v>
      </c>
      <c r="G16" s="13">
        <v>3.125</v>
      </c>
      <c r="H16" s="13">
        <f t="shared" si="1"/>
        <v>2.8725000000000001</v>
      </c>
      <c r="I16" s="14">
        <v>3.125</v>
      </c>
      <c r="J16" s="14">
        <f t="shared" si="2"/>
        <v>2.6455000000000002</v>
      </c>
      <c r="K16" s="15">
        <v>3.125</v>
      </c>
      <c r="L16" s="15">
        <f t="shared" si="3"/>
        <v>2.8600000000000003</v>
      </c>
    </row>
    <row r="17" spans="4:19" x14ac:dyDescent="0.3">
      <c r="D17" s="16">
        <v>2.8980000000000001</v>
      </c>
      <c r="E17" s="12">
        <v>1.5625</v>
      </c>
      <c r="F17" s="12">
        <f>AVERAGE(E8:F8)</f>
        <v>2.8114999999999997</v>
      </c>
      <c r="G17" s="13">
        <v>1.5625</v>
      </c>
      <c r="H17" s="13">
        <f t="shared" si="1"/>
        <v>2.7949999999999999</v>
      </c>
      <c r="I17" s="14">
        <v>1.5625</v>
      </c>
      <c r="J17" s="14">
        <f t="shared" si="2"/>
        <v>2.5840000000000001</v>
      </c>
      <c r="K17" s="15">
        <v>1.5625</v>
      </c>
      <c r="L17" s="15">
        <f t="shared" si="3"/>
        <v>2.76</v>
      </c>
    </row>
    <row r="18" spans="4:19" x14ac:dyDescent="0.3">
      <c r="D18" s="11"/>
      <c r="E18" s="12"/>
      <c r="F18" s="12"/>
      <c r="G18" s="13"/>
      <c r="H18" s="13"/>
      <c r="I18" s="14"/>
      <c r="J18" s="14"/>
      <c r="K18" s="15"/>
      <c r="L18" s="15"/>
    </row>
    <row r="19" spans="4:19" x14ac:dyDescent="0.3">
      <c r="D19" s="11"/>
      <c r="E19" s="12" t="s">
        <v>14</v>
      </c>
      <c r="F19" s="12"/>
      <c r="G19" s="13" t="s">
        <v>13</v>
      </c>
      <c r="H19" s="13"/>
      <c r="I19" s="14" t="s">
        <v>12</v>
      </c>
      <c r="J19" s="14"/>
      <c r="K19" s="15" t="s">
        <v>11</v>
      </c>
      <c r="L19" s="15"/>
    </row>
    <row r="20" spans="4:19" x14ac:dyDescent="0.3">
      <c r="D20" s="11"/>
      <c r="E20" s="12">
        <v>50</v>
      </c>
      <c r="F20" s="12">
        <f>(F12-0.092)*100/(3-0.092)</f>
        <v>97.248968363136186</v>
      </c>
      <c r="G20" s="13">
        <v>50</v>
      </c>
      <c r="H20" s="13">
        <f>(H12-0.092)*100/(2.9-0.092)</f>
        <v>82.977207977207982</v>
      </c>
      <c r="I20" s="14">
        <v>50</v>
      </c>
      <c r="J20" s="14">
        <f>(J12-0.092)*100/(2.9-0.092)</f>
        <v>78.881766381766397</v>
      </c>
      <c r="K20" s="15">
        <v>50</v>
      </c>
      <c r="L20" s="15">
        <f>(L12-0.092)*100/(2.9-0.092)</f>
        <v>83.974358974358978</v>
      </c>
    </row>
    <row r="21" spans="4:19" x14ac:dyDescent="0.3">
      <c r="D21" s="11"/>
      <c r="E21" s="12">
        <v>25</v>
      </c>
      <c r="F21" s="12">
        <f t="shared" ref="F21:F25" si="4">(F13-0.092)*100/(3-0.092)</f>
        <v>101.73658872077029</v>
      </c>
      <c r="G21" s="13">
        <v>25</v>
      </c>
      <c r="H21" s="13">
        <f t="shared" ref="H21:H25" si="5">(H13-0.092)*100/(2.9-0.092)</f>
        <v>89.832621082621088</v>
      </c>
      <c r="I21" s="14">
        <v>25</v>
      </c>
      <c r="J21" s="14">
        <f t="shared" ref="J21:J25" si="6">(J13-0.092)*100/(2.9-0.092)</f>
        <v>81.000712250712269</v>
      </c>
      <c r="K21" s="15">
        <v>25</v>
      </c>
      <c r="L21" s="15">
        <f t="shared" ref="L21:L25" si="7">(L13-0.092)*100/(2.9-0.092)</f>
        <v>89.316239316239304</v>
      </c>
    </row>
    <row r="22" spans="4:19" x14ac:dyDescent="0.3">
      <c r="D22" s="11"/>
      <c r="E22" s="12">
        <v>12.5</v>
      </c>
      <c r="F22" s="12">
        <f t="shared" si="4"/>
        <v>104.21251719394773</v>
      </c>
      <c r="G22" s="13">
        <v>12.5</v>
      </c>
      <c r="H22" s="13">
        <f t="shared" si="5"/>
        <v>101.06837606837605</v>
      </c>
      <c r="I22" s="14">
        <v>12.5</v>
      </c>
      <c r="J22" s="14">
        <f t="shared" si="6"/>
        <v>89.15598290598291</v>
      </c>
      <c r="K22" s="15">
        <v>12.5</v>
      </c>
      <c r="L22" s="15">
        <f t="shared" si="7"/>
        <v>96.438746438746435</v>
      </c>
    </row>
    <row r="23" spans="4:19" x14ac:dyDescent="0.3">
      <c r="D23" s="11"/>
      <c r="E23" s="12">
        <v>6.25</v>
      </c>
      <c r="F23" s="12">
        <f t="shared" si="4"/>
        <v>94.480742778541952</v>
      </c>
      <c r="G23" s="13">
        <v>6.25</v>
      </c>
      <c r="H23" s="13">
        <f t="shared" si="5"/>
        <v>97.026353276353277</v>
      </c>
      <c r="I23" s="14">
        <v>6.25</v>
      </c>
      <c r="J23" s="14">
        <f t="shared" si="6"/>
        <v>96.225071225071233</v>
      </c>
      <c r="K23" s="15">
        <v>6.25</v>
      </c>
      <c r="L23" s="15">
        <f t="shared" si="7"/>
        <v>95.370370370370367</v>
      </c>
    </row>
    <row r="24" spans="4:19" x14ac:dyDescent="0.3">
      <c r="D24" s="11"/>
      <c r="E24" s="12">
        <v>3.125</v>
      </c>
      <c r="F24" s="12">
        <f t="shared" si="4"/>
        <v>98.297799174690496</v>
      </c>
      <c r="G24" s="13">
        <v>3.125</v>
      </c>
      <c r="H24" s="13">
        <f t="shared" si="5"/>
        <v>99.020655270655283</v>
      </c>
      <c r="I24" s="14">
        <v>3.125</v>
      </c>
      <c r="J24" s="14">
        <f t="shared" si="6"/>
        <v>90.9366096866097</v>
      </c>
      <c r="K24" s="15">
        <v>3.125</v>
      </c>
      <c r="L24" s="15">
        <f t="shared" si="7"/>
        <v>98.575498575498585</v>
      </c>
    </row>
    <row r="25" spans="4:19" x14ac:dyDescent="0.3">
      <c r="D25" s="11"/>
      <c r="E25" s="12">
        <v>1.5625</v>
      </c>
      <c r="F25" s="12">
        <f t="shared" si="4"/>
        <v>93.517881705639596</v>
      </c>
      <c r="G25" s="13">
        <v>1.5625</v>
      </c>
      <c r="H25" s="13">
        <f t="shared" si="5"/>
        <v>96.260683760683776</v>
      </c>
      <c r="I25" s="14">
        <v>1.5625</v>
      </c>
      <c r="J25" s="14">
        <f t="shared" si="6"/>
        <v>88.746438746438741</v>
      </c>
      <c r="K25" s="15">
        <v>1.5625</v>
      </c>
      <c r="L25" s="15">
        <f t="shared" si="7"/>
        <v>95.014245014245006</v>
      </c>
    </row>
    <row r="27" spans="4:19" ht="15.6" x14ac:dyDescent="0.3">
      <c r="S27" s="5"/>
    </row>
    <row r="33" spans="20:43" ht="18" x14ac:dyDescent="0.35">
      <c r="T33" t="s">
        <v>17</v>
      </c>
      <c r="AA33" t="s">
        <v>16</v>
      </c>
      <c r="AJ33" s="5" t="s">
        <v>9</v>
      </c>
      <c r="AQ33" s="7" t="s">
        <v>8</v>
      </c>
    </row>
    <row r="37" spans="20:43" ht="15.6" x14ac:dyDescent="0.3">
      <c r="AK37" s="6" t="s">
        <v>10</v>
      </c>
    </row>
  </sheetData>
  <sortState ref="B14:B18">
    <sortCondition ref="B3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Zaid Al-Obaidi</cp:lastModifiedBy>
  <cp:lastPrinted>2019-02-02T13:17:49Z</cp:lastPrinted>
  <dcterms:created xsi:type="dcterms:W3CDTF">2019-01-21T18:39:27Z</dcterms:created>
  <dcterms:modified xsi:type="dcterms:W3CDTF">2019-03-23T23:19:24Z</dcterms:modified>
</cp:coreProperties>
</file>