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e_campillo/Desktop/Main/2019/projects/broadbill_PeerJ/"/>
    </mc:Choice>
  </mc:AlternateContent>
  <xr:revisionPtr revIDLastSave="0" documentId="8_{8AEF2BE8-8CBF-9948-9526-434BB27426DD}" xr6:coauthVersionLast="40" xr6:coauthVersionMax="40" xr10:uidLastSave="{00000000-0000-0000-0000-000000000000}"/>
  <bookViews>
    <workbookView xWindow="560" yWindow="560" windowWidth="31760" windowHeight="20740" tabRatio="500" xr2:uid="{00000000-000D-0000-FFFF-FFFF00000000}"/>
  </bookViews>
  <sheets>
    <sheet name="Table S1" sheetId="1" r:id="rId1"/>
    <sheet name="Table S2" sheetId="5" r:id="rId2"/>
    <sheet name="Table S3" sheetId="2" r:id="rId3"/>
    <sheet name="Table S4" sheetId="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3" l="1"/>
  <c r="H18" i="3"/>
  <c r="I18" i="3"/>
  <c r="F18" i="3"/>
  <c r="C18" i="3"/>
  <c r="D18" i="3"/>
  <c r="E18" i="3"/>
  <c r="B18" i="3"/>
  <c r="N28" i="1"/>
  <c r="N29" i="1"/>
  <c r="N30" i="1"/>
  <c r="M30" i="1"/>
  <c r="M29" i="1"/>
  <c r="M28" i="1"/>
</calcChain>
</file>

<file path=xl/sharedStrings.xml><?xml version="1.0" encoding="utf-8"?>
<sst xmlns="http://schemas.openxmlformats.org/spreadsheetml/2006/main" count="289" uniqueCount="171">
  <si>
    <t>F</t>
  </si>
  <si>
    <t>ACTAGC</t>
  </si>
  <si>
    <t>Eury.sam.KU.20930</t>
  </si>
  <si>
    <t>Eurylaimus</t>
  </si>
  <si>
    <t>samarensis</t>
  </si>
  <si>
    <t>KU 20930</t>
  </si>
  <si>
    <t>Bohol</t>
  </si>
  <si>
    <t>G</t>
  </si>
  <si>
    <t>CGACTA</t>
  </si>
  <si>
    <t>Eury.sam.KU.20932</t>
  </si>
  <si>
    <t>KU 20932</t>
  </si>
  <si>
    <t>H</t>
  </si>
  <si>
    <t>GTGAGA</t>
  </si>
  <si>
    <t>Eury.sam.KU.28181</t>
  </si>
  <si>
    <t>KU 28181</t>
  </si>
  <si>
    <t>A</t>
  </si>
  <si>
    <t>AATCTA</t>
  </si>
  <si>
    <t>Eury.sam.KU.28182</t>
  </si>
  <si>
    <t>KU 28182</t>
  </si>
  <si>
    <t>B</t>
  </si>
  <si>
    <t>CAAGCT</t>
  </si>
  <si>
    <t>Eury.sam.KU.28213</t>
  </si>
  <si>
    <t>KU 28213</t>
  </si>
  <si>
    <t>C</t>
  </si>
  <si>
    <t>CTCTCA</t>
  </si>
  <si>
    <t>Eury.sam.KU.28231</t>
  </si>
  <si>
    <t>KU 28231</t>
  </si>
  <si>
    <t>D</t>
  </si>
  <si>
    <t>ACTCCT</t>
  </si>
  <si>
    <t>Eury.sam.KU.28247</t>
  </si>
  <si>
    <t>KU 28247</t>
  </si>
  <si>
    <t>E</t>
  </si>
  <si>
    <t>GGCTTA</t>
  </si>
  <si>
    <t>Eury.sam.KU.27374</t>
  </si>
  <si>
    <t>KU 27374</t>
  </si>
  <si>
    <t>Leyte</t>
  </si>
  <si>
    <t>GTGGAA</t>
  </si>
  <si>
    <t>Eury.sam.KU.27376</t>
  </si>
  <si>
    <t>KU 27376</t>
  </si>
  <si>
    <t>AAATGA</t>
  </si>
  <si>
    <t>Eury.sam.KU.27448</t>
  </si>
  <si>
    <t>KU 27448</t>
  </si>
  <si>
    <t>GGGTAA</t>
  </si>
  <si>
    <t>Eury.ste.KU.28295</t>
  </si>
  <si>
    <t>steerii</t>
  </si>
  <si>
    <t>KU 28295</t>
  </si>
  <si>
    <t>Mindanao</t>
  </si>
  <si>
    <t>CGTCAA</t>
  </si>
  <si>
    <t>Eury.ste.KU.19047</t>
  </si>
  <si>
    <t>KU 19047</t>
  </si>
  <si>
    <t>GTTGCA</t>
  </si>
  <si>
    <t>Eury.ste.KU.19050</t>
  </si>
  <si>
    <t>KU 19050</t>
  </si>
  <si>
    <t>TCCATA</t>
  </si>
  <si>
    <t>Eury.ste.KU.19061</t>
  </si>
  <si>
    <t>KU 19061</t>
  </si>
  <si>
    <t>CTCACT</t>
  </si>
  <si>
    <t>Eury.ste.KU.19186</t>
  </si>
  <si>
    <t>KU 19186</t>
  </si>
  <si>
    <t>ACTCGA</t>
  </si>
  <si>
    <t>Eury.sam.KU.31612</t>
  </si>
  <si>
    <t>KU 31612</t>
  </si>
  <si>
    <t>Samar</t>
  </si>
  <si>
    <t>GTTCGA</t>
  </si>
  <si>
    <t>Eury.sam.KU.31619</t>
  </si>
  <si>
    <t>KU 31619</t>
  </si>
  <si>
    <t>ATATAC</t>
  </si>
  <si>
    <t>Eury.sam.KU.31601</t>
  </si>
  <si>
    <t>KU 31601</t>
  </si>
  <si>
    <t>TTAGTA</t>
  </si>
  <si>
    <t>Eury.sam.KU.31618</t>
  </si>
  <si>
    <t>KU 31618</t>
  </si>
  <si>
    <t>TCGCTT</t>
  </si>
  <si>
    <t>Eury.sam.KU.31598</t>
  </si>
  <si>
    <t>KU 31598</t>
  </si>
  <si>
    <t>CAATAT</t>
  </si>
  <si>
    <t>Eury.sam.KU.31616</t>
  </si>
  <si>
    <t>KU 31616</t>
  </si>
  <si>
    <t>TCATGG</t>
  </si>
  <si>
    <t>Seri.lun.KU.23552</t>
  </si>
  <si>
    <t>Serilophus</t>
  </si>
  <si>
    <t>lunatus</t>
  </si>
  <si>
    <t>KU 23552</t>
  </si>
  <si>
    <t>Vietnam</t>
  </si>
  <si>
    <t>CAGGAA</t>
  </si>
  <si>
    <t>Seri.lun.KU.23405</t>
  </si>
  <si>
    <t>KU 23405</t>
  </si>
  <si>
    <t>#</t>
  </si>
  <si>
    <t>Plate</t>
  </si>
  <si>
    <t>Row</t>
  </si>
  <si>
    <t>Column</t>
  </si>
  <si>
    <t>Library</t>
  </si>
  <si>
    <t>Barcode</t>
  </si>
  <si>
    <t># Reads</t>
  </si>
  <si>
    <t>Code</t>
  </si>
  <si>
    <t>Genus</t>
  </si>
  <si>
    <t>Species</t>
  </si>
  <si>
    <t>Museum #</t>
  </si>
  <si>
    <t>Locality</t>
  </si>
  <si>
    <t>Population</t>
  </si>
  <si>
    <t>GATCAA</t>
  </si>
  <si>
    <t>Eury.sam.KU.20929</t>
  </si>
  <si>
    <t>KU 20929</t>
  </si>
  <si>
    <t>RAD-tags</t>
  </si>
  <si>
    <t>% Missing (50CM)</t>
  </si>
  <si>
    <t>% Missing (70CM)</t>
  </si>
  <si>
    <t>chromosome</t>
  </si>
  <si>
    <t>50%CM loci</t>
  </si>
  <si>
    <t>75%CM loci</t>
  </si>
  <si>
    <t>1A</t>
  </si>
  <si>
    <t>1B</t>
  </si>
  <si>
    <t>4A</t>
  </si>
  <si>
    <t>lge22</t>
  </si>
  <si>
    <t>Z</t>
  </si>
  <si>
    <t>e-value = 0.001</t>
  </si>
  <si>
    <t>minimum identity = 0.7</t>
  </si>
  <si>
    <t>minimum overlap = 25 bp</t>
  </si>
  <si>
    <t>Coverage (50CM) median</t>
  </si>
  <si>
    <t>Coverage (50CM) sd</t>
  </si>
  <si>
    <t>Fixed</t>
  </si>
  <si>
    <t>Shared</t>
  </si>
  <si>
    <t>Private</t>
  </si>
  <si>
    <t>Two clade comparison</t>
  </si>
  <si>
    <t>Each population comparison</t>
  </si>
  <si>
    <t>50% CM</t>
  </si>
  <si>
    <t>Private Sam/Ley/Boh</t>
  </si>
  <si>
    <t>Private Mindinao</t>
  </si>
  <si>
    <t>75% CM</t>
  </si>
  <si>
    <t>Testing N in cstacks</t>
  </si>
  <si>
    <t>Testing m in populations</t>
  </si>
  <si>
    <t>N</t>
  </si>
  <si>
    <t># loci</t>
  </si>
  <si>
    <t>n4m1</t>
  </si>
  <si>
    <t>n4m5</t>
  </si>
  <si>
    <t>n4m10</t>
  </si>
  <si>
    <t>n4m15</t>
  </si>
  <si>
    <t>n4m20</t>
  </si>
  <si>
    <t>n1</t>
  </si>
  <si>
    <t>n2</t>
  </si>
  <si>
    <t>n3</t>
  </si>
  <si>
    <t>n4</t>
  </si>
  <si>
    <t>n5</t>
  </si>
  <si>
    <t>n6</t>
  </si>
  <si>
    <t>n7</t>
  </si>
  <si>
    <t>pop1</t>
  </si>
  <si>
    <t>pop2</t>
  </si>
  <si>
    <t>pop3</t>
  </si>
  <si>
    <t>pop4</t>
  </si>
  <si>
    <t>pop5</t>
  </si>
  <si>
    <t>pop6</t>
  </si>
  <si>
    <t>comparison</t>
  </si>
  <si>
    <t>Zamboanga</t>
  </si>
  <si>
    <t>Pi</t>
  </si>
  <si>
    <t>Absolute</t>
  </si>
  <si>
    <t>Proportion</t>
  </si>
  <si>
    <t>SD</t>
  </si>
  <si>
    <t>Median</t>
  </si>
  <si>
    <t>Total</t>
  </si>
  <si>
    <t xml:space="preserve">genetic diversity </t>
  </si>
  <si>
    <t>pairwise genetic differentiation</t>
  </si>
  <si>
    <t>genetic diversity</t>
  </si>
  <si>
    <t>Table S2.</t>
  </si>
  <si>
    <t>Testing different parameters in STACKS and their effects on number of loci, genetic diversity in populations, and genetic differentiation between populations</t>
  </si>
  <si>
    <t>On left, comparisons for different settings of n (number of mismatches allowed). On right, comparing effects of minimum stack depth (m).</t>
  </si>
  <si>
    <t>Table S1. Summary statistics of all samples. 50CM = 50% coverage matrix, 70CM = 70% coverage matrix.</t>
  </si>
  <si>
    <t>Library Prep Location Info</t>
  </si>
  <si>
    <t>chromosome size (Mb)</t>
  </si>
  <si>
    <t>BLAST characteristics</t>
  </si>
  <si>
    <t xml:space="preserve">Table S3. BLAST results to Zebra Finch genome. </t>
  </si>
  <si>
    <t>50CM = 50% coverage matrix, 70CM = 70% coverage matrix.</t>
  </si>
  <si>
    <t>Table S4. Number of private, shared and fixed polymorphisms for each population (above) or for the two main clades (i.e., each species;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</si>
</sst>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222222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0" fillId="0" borderId="1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S2'!$A$7:$A$13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[1]STACKS_tests!$A$4:$A$10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'Table S2'!$B$7:$B$13</c:f>
              <c:numCache>
                <c:formatCode>General</c:formatCode>
                <c:ptCount val="7"/>
                <c:pt idx="0">
                  <c:v>1276</c:v>
                </c:pt>
                <c:pt idx="1">
                  <c:v>1824</c:v>
                </c:pt>
                <c:pt idx="2">
                  <c:v>2250</c:v>
                </c:pt>
                <c:pt idx="3">
                  <c:v>2613</c:v>
                </c:pt>
                <c:pt idx="4">
                  <c:v>2897</c:v>
                </c:pt>
                <c:pt idx="5">
                  <c:v>3091</c:v>
                </c:pt>
                <c:pt idx="6">
                  <c:v>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C-624F-B59C-42311BE88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336304"/>
        <c:axId val="2104085712"/>
      </c:lineChart>
      <c:catAx>
        <c:axId val="214133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cstacks N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085712"/>
        <c:crosses val="autoZero"/>
        <c:auto val="1"/>
        <c:lblAlgn val="ctr"/>
        <c:lblOffset val="100"/>
        <c:noMultiLvlLbl val="0"/>
      </c:catAx>
      <c:valAx>
        <c:axId val="21040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loci recovered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33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'Table S2'!$B$21:$H$21</c:f>
              <c:numCache>
                <c:formatCode>General</c:formatCode>
                <c:ptCount val="7"/>
                <c:pt idx="0">
                  <c:v>5.9999999999999995E-4</c:v>
                </c:pt>
                <c:pt idx="1">
                  <c:v>5.9999999999999995E-4</c:v>
                </c:pt>
                <c:pt idx="2">
                  <c:v>5.9999999999999995E-4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0-2F4B-B1DA-49C15AB69C4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'Table S2'!$B$22:$H$22</c:f>
              <c:numCache>
                <c:formatCode>General</c:formatCode>
                <c:ptCount val="7"/>
                <c:pt idx="0">
                  <c:v>5.9999999999999995E-4</c:v>
                </c:pt>
                <c:pt idx="1">
                  <c:v>5.0000000000000001E-4</c:v>
                </c:pt>
                <c:pt idx="2">
                  <c:v>5.9999999999999995E-4</c:v>
                </c:pt>
                <c:pt idx="3">
                  <c:v>5.9999999999999995E-4</c:v>
                </c:pt>
                <c:pt idx="4">
                  <c:v>5.9999999999999995E-4</c:v>
                </c:pt>
                <c:pt idx="5">
                  <c:v>5.9999999999999995E-4</c:v>
                </c:pt>
                <c:pt idx="6">
                  <c:v>5.9999999999999995E-4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0-2F4B-B1DA-49C15AB69C4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'Table S2'!$B$23:$H$23</c:f>
              <c:numCache>
                <c:formatCode>General</c:formatCode>
                <c:ptCount val="7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00-2F4B-B1DA-49C15AB69C4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'Table S2'!$B$24:$H$24</c:f>
              <c:numCache>
                <c:formatCode>General</c:formatCode>
                <c:ptCount val="7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  <c:pt idx="5">
                  <c:v>2.9999999999999997E-4</c:v>
                </c:pt>
                <c:pt idx="6">
                  <c:v>2.9999999999999997E-4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00-2F4B-B1DA-49C15AB69C4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'Table S2'!$B$25:$H$25</c:f>
              <c:numCache>
                <c:formatCode>General</c:formatCode>
                <c:ptCount val="7"/>
                <c:pt idx="0">
                  <c:v>5.9999999999999995E-4</c:v>
                </c:pt>
                <c:pt idx="1">
                  <c:v>5.9999999999999995E-4</c:v>
                </c:pt>
                <c:pt idx="2">
                  <c:v>5.9999999999999995E-4</c:v>
                </c:pt>
                <c:pt idx="3">
                  <c:v>5.9999999999999995E-4</c:v>
                </c:pt>
                <c:pt idx="4">
                  <c:v>5.9999999999999995E-4</c:v>
                </c:pt>
                <c:pt idx="5">
                  <c:v>5.9999999999999995E-4</c:v>
                </c:pt>
                <c:pt idx="6">
                  <c:v>6.9999999999999999E-4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00-2F4B-B1DA-49C15AB69C4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'Table S2'!$B$26:$H$26</c:f>
              <c:numCache>
                <c:formatCode>General</c:formatCode>
                <c:ptCount val="7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  <c:pt idx="5">
                  <c:v>4.0000000000000002E-4</c:v>
                </c:pt>
                <c:pt idx="6">
                  <c:v>4.0000000000000002E-4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00-2F4B-B1DA-49C15AB6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276160"/>
        <c:axId val="-2143805168"/>
      </c:lineChart>
      <c:catAx>
        <c:axId val="214127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cstacks N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805168"/>
        <c:crosses val="autoZero"/>
        <c:auto val="1"/>
        <c:lblAlgn val="ctr"/>
        <c:lblOffset val="100"/>
        <c:noMultiLvlLbl val="0"/>
      </c:catAx>
      <c:valAx>
        <c:axId val="-214380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Genetic diversity (pi)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27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'Table S2'!$B$30:$H$30</c:f>
              <c:numCache>
                <c:formatCode>General</c:formatCode>
                <c:ptCount val="7"/>
                <c:pt idx="0">
                  <c:v>8.8602700000000006E-2</c:v>
                </c:pt>
                <c:pt idx="1">
                  <c:v>0.100073</c:v>
                </c:pt>
                <c:pt idx="2">
                  <c:v>0.113076</c:v>
                </c:pt>
                <c:pt idx="3">
                  <c:v>0.114146</c:v>
                </c:pt>
                <c:pt idx="4">
                  <c:v>0.112585</c:v>
                </c:pt>
                <c:pt idx="5">
                  <c:v>0.113346</c:v>
                </c:pt>
                <c:pt idx="6">
                  <c:v>0.116892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8-AA4B-93BF-E10AC4DDDB3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'Table S2'!$B$31:$H$31</c:f>
              <c:numCache>
                <c:formatCode>General</c:formatCode>
                <c:ptCount val="7"/>
                <c:pt idx="0">
                  <c:v>0.25468099999999999</c:v>
                </c:pt>
                <c:pt idx="1">
                  <c:v>0.290159</c:v>
                </c:pt>
                <c:pt idx="2">
                  <c:v>0.29791699999999999</c:v>
                </c:pt>
                <c:pt idx="3">
                  <c:v>0.30635499999999999</c:v>
                </c:pt>
                <c:pt idx="4">
                  <c:v>0.307008</c:v>
                </c:pt>
                <c:pt idx="5">
                  <c:v>0.30806899999999998</c:v>
                </c:pt>
                <c:pt idx="6">
                  <c:v>0.31993100000000002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8-AA4B-93BF-E10AC4DDDB3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'Table S2'!$B$32:$H$32</c:f>
              <c:numCache>
                <c:formatCode>General</c:formatCode>
                <c:ptCount val="7"/>
                <c:pt idx="0">
                  <c:v>0.25750699999999999</c:v>
                </c:pt>
                <c:pt idx="1">
                  <c:v>0.28139700000000001</c:v>
                </c:pt>
                <c:pt idx="2">
                  <c:v>0.30134</c:v>
                </c:pt>
                <c:pt idx="3">
                  <c:v>0.300099</c:v>
                </c:pt>
                <c:pt idx="4">
                  <c:v>0.306033</c:v>
                </c:pt>
                <c:pt idx="5">
                  <c:v>0.30304199999999998</c:v>
                </c:pt>
                <c:pt idx="6">
                  <c:v>0.318658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08-AA4B-93BF-E10AC4DDDB3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'Table S2'!$B$33:$H$33</c:f>
              <c:numCache>
                <c:formatCode>General</c:formatCode>
                <c:ptCount val="7"/>
                <c:pt idx="0">
                  <c:v>9.8177500000000001E-2</c:v>
                </c:pt>
                <c:pt idx="1">
                  <c:v>0.101494</c:v>
                </c:pt>
                <c:pt idx="2">
                  <c:v>0.110252</c:v>
                </c:pt>
                <c:pt idx="3">
                  <c:v>0.111164</c:v>
                </c:pt>
                <c:pt idx="4">
                  <c:v>0.112632</c:v>
                </c:pt>
                <c:pt idx="5">
                  <c:v>0.113152</c:v>
                </c:pt>
                <c:pt idx="6">
                  <c:v>0.115218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08-AA4B-93BF-E10AC4DDDB3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'Table S2'!$B$34:$H$34</c:f>
              <c:numCache>
                <c:formatCode>General</c:formatCode>
                <c:ptCount val="7"/>
                <c:pt idx="0">
                  <c:v>0.73927699999999996</c:v>
                </c:pt>
                <c:pt idx="1">
                  <c:v>0.86618600000000001</c:v>
                </c:pt>
                <c:pt idx="2">
                  <c:v>0.90305500000000005</c:v>
                </c:pt>
                <c:pt idx="3">
                  <c:v>0.91765600000000003</c:v>
                </c:pt>
                <c:pt idx="4">
                  <c:v>0.92668200000000001</c:v>
                </c:pt>
                <c:pt idx="5">
                  <c:v>0.93064800000000003</c:v>
                </c:pt>
                <c:pt idx="6">
                  <c:v>0.93396800000000002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08-AA4B-93BF-E10AC4DDDB3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'Table S2'!$B$35:$H$35</c:f>
              <c:numCache>
                <c:formatCode>General</c:formatCode>
                <c:ptCount val="7"/>
                <c:pt idx="0">
                  <c:v>0.29016399999999998</c:v>
                </c:pt>
                <c:pt idx="1">
                  <c:v>0.32847700000000002</c:v>
                </c:pt>
                <c:pt idx="2">
                  <c:v>0.329573</c:v>
                </c:pt>
                <c:pt idx="3">
                  <c:v>0.34121499999999999</c:v>
                </c:pt>
                <c:pt idx="4">
                  <c:v>0.34961700000000001</c:v>
                </c:pt>
                <c:pt idx="5">
                  <c:v>0.35772999999999999</c:v>
                </c:pt>
                <c:pt idx="6">
                  <c:v>0.37221799999999999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08-AA4B-93BF-E10AC4DDDB3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S2'!$B$36:$H$36</c:f>
              <c:numCache>
                <c:formatCode>General</c:formatCode>
                <c:ptCount val="7"/>
                <c:pt idx="0">
                  <c:v>0.38932800000000001</c:v>
                </c:pt>
                <c:pt idx="1">
                  <c:v>0.41633500000000001</c:v>
                </c:pt>
                <c:pt idx="2">
                  <c:v>0.42801099999999997</c:v>
                </c:pt>
                <c:pt idx="3">
                  <c:v>0.43368000000000001</c:v>
                </c:pt>
                <c:pt idx="4">
                  <c:v>0.45791900000000002</c:v>
                </c:pt>
                <c:pt idx="5">
                  <c:v>0.46396300000000001</c:v>
                </c:pt>
                <c:pt idx="6">
                  <c:v>0.47945100000000002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08-AA4B-93BF-E10AC4DDDB3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S2'!$B$37:$H$37</c:f>
              <c:numCache>
                <c:formatCode>General</c:formatCode>
                <c:ptCount val="7"/>
                <c:pt idx="0">
                  <c:v>0.102955</c:v>
                </c:pt>
                <c:pt idx="1">
                  <c:v>0.10234799999999999</c:v>
                </c:pt>
                <c:pt idx="2">
                  <c:v>0.10859199999999999</c:v>
                </c:pt>
                <c:pt idx="3">
                  <c:v>0.11393300000000001</c:v>
                </c:pt>
                <c:pt idx="4">
                  <c:v>0.115381</c:v>
                </c:pt>
                <c:pt idx="5">
                  <c:v>0.11589000000000001</c:v>
                </c:pt>
                <c:pt idx="6">
                  <c:v>0.114124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08-AA4B-93BF-E10AC4DDDB3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S2'!$B$38:$H$38</c:f>
              <c:numCache>
                <c:formatCode>General</c:formatCode>
                <c:ptCount val="7"/>
                <c:pt idx="0">
                  <c:v>0.81044099999999997</c:v>
                </c:pt>
                <c:pt idx="1">
                  <c:v>0.90652600000000005</c:v>
                </c:pt>
                <c:pt idx="2">
                  <c:v>0.93197099999999999</c:v>
                </c:pt>
                <c:pt idx="3">
                  <c:v>0.94318100000000005</c:v>
                </c:pt>
                <c:pt idx="4">
                  <c:v>0.95091199999999998</c:v>
                </c:pt>
                <c:pt idx="5">
                  <c:v>0.95349600000000001</c:v>
                </c:pt>
                <c:pt idx="6">
                  <c:v>0.95559799999999995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08-AA4B-93BF-E10AC4DDDB32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S2'!$B$39:$H$39</c:f>
              <c:numCache>
                <c:formatCode>General</c:formatCode>
                <c:ptCount val="7"/>
                <c:pt idx="0">
                  <c:v>0.167683</c:v>
                </c:pt>
                <c:pt idx="1">
                  <c:v>0.207589</c:v>
                </c:pt>
                <c:pt idx="2">
                  <c:v>0.210176</c:v>
                </c:pt>
                <c:pt idx="3">
                  <c:v>0.21091199999999999</c:v>
                </c:pt>
                <c:pt idx="4">
                  <c:v>0.21776400000000001</c:v>
                </c:pt>
                <c:pt idx="5">
                  <c:v>0.21507499999999999</c:v>
                </c:pt>
                <c:pt idx="6">
                  <c:v>0.22703599999999999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08-AA4B-93BF-E10AC4DDDB32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S2'!$B$40:$H$40</c:f>
              <c:numCache>
                <c:formatCode>General</c:formatCode>
                <c:ptCount val="7"/>
                <c:pt idx="0">
                  <c:v>0.28074100000000002</c:v>
                </c:pt>
                <c:pt idx="1">
                  <c:v>0.30647000000000002</c:v>
                </c:pt>
                <c:pt idx="2">
                  <c:v>0.31426199999999999</c:v>
                </c:pt>
                <c:pt idx="3">
                  <c:v>0.32688899999999999</c:v>
                </c:pt>
                <c:pt idx="4">
                  <c:v>0.33554899999999999</c:v>
                </c:pt>
                <c:pt idx="5">
                  <c:v>0.33973999999999999</c:v>
                </c:pt>
                <c:pt idx="6">
                  <c:v>0.34815099999999999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08-AA4B-93BF-E10AC4DDDB32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'Table S2'!$B$41:$H$41</c:f>
              <c:numCache>
                <c:formatCode>General</c:formatCode>
                <c:ptCount val="7"/>
                <c:pt idx="0">
                  <c:v>0.78857600000000005</c:v>
                </c:pt>
                <c:pt idx="1">
                  <c:v>0.89174399999999998</c:v>
                </c:pt>
                <c:pt idx="2">
                  <c:v>0.91903299999999999</c:v>
                </c:pt>
                <c:pt idx="3">
                  <c:v>0.92923900000000004</c:v>
                </c:pt>
                <c:pt idx="4">
                  <c:v>0.935971</c:v>
                </c:pt>
                <c:pt idx="5">
                  <c:v>0.93864000000000003</c:v>
                </c:pt>
                <c:pt idx="6">
                  <c:v>0.94274599999999997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408-AA4B-93BF-E10AC4DDDB32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'Table S2'!$B$42:$H$42</c:f>
              <c:numCache>
                <c:formatCode>General</c:formatCode>
                <c:ptCount val="7"/>
                <c:pt idx="0">
                  <c:v>0.31019999999999998</c:v>
                </c:pt>
                <c:pt idx="1">
                  <c:v>0.32047300000000001</c:v>
                </c:pt>
                <c:pt idx="2">
                  <c:v>0.34086899999999998</c:v>
                </c:pt>
                <c:pt idx="3">
                  <c:v>0.344165</c:v>
                </c:pt>
                <c:pt idx="4">
                  <c:v>0.36511399999999999</c:v>
                </c:pt>
                <c:pt idx="5">
                  <c:v>0.36612800000000001</c:v>
                </c:pt>
                <c:pt idx="6">
                  <c:v>0.37556299999999998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408-AA4B-93BF-E10AC4DDDB32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'Table S2'!$B$43:$H$43</c:f>
              <c:numCache>
                <c:formatCode>General</c:formatCode>
                <c:ptCount val="7"/>
                <c:pt idx="0">
                  <c:v>0.925867</c:v>
                </c:pt>
                <c:pt idx="1">
                  <c:v>0.96276899999999999</c:v>
                </c:pt>
                <c:pt idx="2">
                  <c:v>0.97368399999999999</c:v>
                </c:pt>
                <c:pt idx="3">
                  <c:v>0.976051</c:v>
                </c:pt>
                <c:pt idx="4">
                  <c:v>0.97862099999999996</c:v>
                </c:pt>
                <c:pt idx="5">
                  <c:v>0.97711999999999999</c:v>
                </c:pt>
                <c:pt idx="6">
                  <c:v>0.97915399999999997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08-AA4B-93BF-E10AC4DDDB32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'Table S2'!$B$44:$H$44</c:f>
              <c:numCache>
                <c:formatCode>General</c:formatCode>
                <c:ptCount val="7"/>
                <c:pt idx="0">
                  <c:v>0.77437400000000001</c:v>
                </c:pt>
                <c:pt idx="1">
                  <c:v>0.87935099999999999</c:v>
                </c:pt>
                <c:pt idx="2">
                  <c:v>0.91345799999999999</c:v>
                </c:pt>
                <c:pt idx="3">
                  <c:v>0.92774400000000001</c:v>
                </c:pt>
                <c:pt idx="4">
                  <c:v>0.93696199999999996</c:v>
                </c:pt>
                <c:pt idx="5">
                  <c:v>0.941056</c:v>
                </c:pt>
                <c:pt idx="6">
                  <c:v>0.942936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408-AA4B-93BF-E10AC4DD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257888"/>
        <c:axId val="2138397776"/>
      </c:lineChart>
      <c:catAx>
        <c:axId val="213825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cstacks N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97776"/>
        <c:crosses val="autoZero"/>
        <c:auto val="1"/>
        <c:lblAlgn val="ctr"/>
        <c:lblOffset val="100"/>
        <c:noMultiLvlLbl val="0"/>
      </c:catAx>
      <c:valAx>
        <c:axId val="213839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Genetic differentiation</a:t>
                </a:r>
                <a:r>
                  <a:rPr lang="en-US" baseline="0"/>
                  <a:t> (fst)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S2'!$P$7:$P$11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[1]STACKS_tests!$P$4:$P$8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S2'!$Q$7:$Q$11</c:f>
              <c:numCache>
                <c:formatCode>General</c:formatCode>
                <c:ptCount val="5"/>
                <c:pt idx="0">
                  <c:v>3558</c:v>
                </c:pt>
                <c:pt idx="1">
                  <c:v>2613</c:v>
                </c:pt>
                <c:pt idx="2">
                  <c:v>1563</c:v>
                </c:pt>
                <c:pt idx="3">
                  <c:v>1237</c:v>
                </c:pt>
                <c:pt idx="4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F-864C-9AF1-F86F067ED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41616"/>
        <c:axId val="2145939904"/>
      </c:lineChart>
      <c:catAx>
        <c:axId val="214404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populations</a:t>
                </a:r>
                <a:r>
                  <a:rPr lang="en-US" baseline="0"/>
                  <a:t> m</a:t>
                </a:r>
                <a:r>
                  <a:rPr lang="en-US"/>
                  <a:t>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939904"/>
        <c:crosses val="autoZero"/>
        <c:auto val="1"/>
        <c:lblAlgn val="ctr"/>
        <c:lblOffset val="100"/>
        <c:noMultiLvlLbl val="0"/>
      </c:catAx>
      <c:valAx>
        <c:axId val="21459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loci recovered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04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S2'!$Q$30:$U$30</c:f>
              <c:numCache>
                <c:formatCode>General</c:formatCode>
                <c:ptCount val="5"/>
                <c:pt idx="0">
                  <c:v>0.116165</c:v>
                </c:pt>
                <c:pt idx="1">
                  <c:v>0.116065</c:v>
                </c:pt>
                <c:pt idx="2">
                  <c:v>0.106388</c:v>
                </c:pt>
                <c:pt idx="3">
                  <c:v>0.102296</c:v>
                </c:pt>
                <c:pt idx="4">
                  <c:v>0.114146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1-3748-A95C-A5AE433EC18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S2'!$Q$31:$U$31</c:f>
              <c:numCache>
                <c:formatCode>General</c:formatCode>
                <c:ptCount val="5"/>
                <c:pt idx="0">
                  <c:v>0.30886200000000003</c:v>
                </c:pt>
                <c:pt idx="1">
                  <c:v>0.31081199999999998</c:v>
                </c:pt>
                <c:pt idx="2">
                  <c:v>0.32388499999999998</c:v>
                </c:pt>
                <c:pt idx="3">
                  <c:v>0.33039499999999999</c:v>
                </c:pt>
                <c:pt idx="4">
                  <c:v>0.30635499999999999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1-3748-A95C-A5AE433EC18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S2'!$Q$32:$U$32</c:f>
              <c:numCache>
                <c:formatCode>General</c:formatCode>
                <c:ptCount val="5"/>
                <c:pt idx="0">
                  <c:v>0.311359</c:v>
                </c:pt>
                <c:pt idx="1">
                  <c:v>0.30946000000000001</c:v>
                </c:pt>
                <c:pt idx="2">
                  <c:v>0.30921999999999999</c:v>
                </c:pt>
                <c:pt idx="3">
                  <c:v>0.32853300000000002</c:v>
                </c:pt>
                <c:pt idx="4">
                  <c:v>0.300099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E1-3748-A95C-A5AE433EC18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S2'!$Q$33:$U$33</c:f>
              <c:numCache>
                <c:formatCode>General</c:formatCode>
                <c:ptCount val="5"/>
                <c:pt idx="0">
                  <c:v>0.115831</c:v>
                </c:pt>
                <c:pt idx="1">
                  <c:v>0.11277</c:v>
                </c:pt>
                <c:pt idx="2">
                  <c:v>0.11070199999999999</c:v>
                </c:pt>
                <c:pt idx="3">
                  <c:v>0.108066</c:v>
                </c:pt>
                <c:pt idx="4">
                  <c:v>0.111164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E1-3748-A95C-A5AE433EC18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S2'!$Q$34:$U$34</c:f>
              <c:numCache>
                <c:formatCode>General</c:formatCode>
                <c:ptCount val="5"/>
                <c:pt idx="0">
                  <c:v>0.90664100000000003</c:v>
                </c:pt>
                <c:pt idx="1">
                  <c:v>0.92115199999999997</c:v>
                </c:pt>
                <c:pt idx="2">
                  <c:v>0.92630599999999996</c:v>
                </c:pt>
                <c:pt idx="3">
                  <c:v>0.92930000000000001</c:v>
                </c:pt>
                <c:pt idx="4">
                  <c:v>0.91765600000000003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E1-3748-A95C-A5AE433EC18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S2'!$Q$35:$U$35</c:f>
              <c:numCache>
                <c:formatCode>General</c:formatCode>
                <c:ptCount val="5"/>
                <c:pt idx="0">
                  <c:v>0.34701100000000001</c:v>
                </c:pt>
                <c:pt idx="1">
                  <c:v>0.34929199999999999</c:v>
                </c:pt>
                <c:pt idx="2">
                  <c:v>0.36448999999999998</c:v>
                </c:pt>
                <c:pt idx="3">
                  <c:v>0.36751800000000001</c:v>
                </c:pt>
                <c:pt idx="4">
                  <c:v>0.34121499999999999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E1-3748-A95C-A5AE433EC183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S2'!$Q$36:$U$36</c:f>
              <c:numCache>
                <c:formatCode>General</c:formatCode>
                <c:ptCount val="5"/>
                <c:pt idx="0">
                  <c:v>0.44752500000000001</c:v>
                </c:pt>
                <c:pt idx="1">
                  <c:v>0.43764799999999998</c:v>
                </c:pt>
                <c:pt idx="2">
                  <c:v>0.43485200000000002</c:v>
                </c:pt>
                <c:pt idx="3">
                  <c:v>0.46229300000000001</c:v>
                </c:pt>
                <c:pt idx="4">
                  <c:v>0.43368000000000001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E1-3748-A95C-A5AE433EC183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S2'!$Q$37:$U$37</c:f>
              <c:numCache>
                <c:formatCode>General</c:formatCode>
                <c:ptCount val="5"/>
                <c:pt idx="0">
                  <c:v>0.11380800000000001</c:v>
                </c:pt>
                <c:pt idx="1">
                  <c:v>0.113648</c:v>
                </c:pt>
                <c:pt idx="2">
                  <c:v>0.110734</c:v>
                </c:pt>
                <c:pt idx="3">
                  <c:v>0.111162</c:v>
                </c:pt>
                <c:pt idx="4">
                  <c:v>0.11393300000000001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E1-3748-A95C-A5AE433EC183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S2'!$Q$38:$U$38</c:f>
              <c:numCache>
                <c:formatCode>General</c:formatCode>
                <c:ptCount val="5"/>
                <c:pt idx="0">
                  <c:v>0.93654899999999996</c:v>
                </c:pt>
                <c:pt idx="1">
                  <c:v>0.944635</c:v>
                </c:pt>
                <c:pt idx="2">
                  <c:v>0.94702299999999995</c:v>
                </c:pt>
                <c:pt idx="3">
                  <c:v>0.94933199999999995</c:v>
                </c:pt>
                <c:pt idx="4">
                  <c:v>0.94318100000000005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E1-3748-A95C-A5AE433EC183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S2'!$Q$39:$U$39</c:f>
              <c:numCache>
                <c:formatCode>General</c:formatCode>
                <c:ptCount val="5"/>
                <c:pt idx="0">
                  <c:v>0.21775600000000001</c:v>
                </c:pt>
                <c:pt idx="1">
                  <c:v>0.21673000000000001</c:v>
                </c:pt>
                <c:pt idx="2">
                  <c:v>0.21579200000000001</c:v>
                </c:pt>
                <c:pt idx="3">
                  <c:v>0.21681500000000001</c:v>
                </c:pt>
                <c:pt idx="4">
                  <c:v>0.21091199999999999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E1-3748-A95C-A5AE433EC183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S2'!$Q$40:$U$40</c:f>
              <c:numCache>
                <c:formatCode>General</c:formatCode>
                <c:ptCount val="5"/>
                <c:pt idx="0">
                  <c:v>0.32719500000000001</c:v>
                </c:pt>
                <c:pt idx="1">
                  <c:v>0.33181100000000002</c:v>
                </c:pt>
                <c:pt idx="2">
                  <c:v>0.34644200000000003</c:v>
                </c:pt>
                <c:pt idx="3">
                  <c:v>0.35794100000000001</c:v>
                </c:pt>
                <c:pt idx="4">
                  <c:v>0.32688899999999999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E1-3748-A95C-A5AE433EC183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S2'!$Q$41:$U$41</c:f>
              <c:numCache>
                <c:formatCode>General</c:formatCode>
                <c:ptCount val="5"/>
                <c:pt idx="0">
                  <c:v>0.92119499999999999</c:v>
                </c:pt>
                <c:pt idx="1">
                  <c:v>0.93690200000000001</c:v>
                </c:pt>
                <c:pt idx="2">
                  <c:v>0.93945400000000001</c:v>
                </c:pt>
                <c:pt idx="3">
                  <c:v>0.94132499999999997</c:v>
                </c:pt>
                <c:pt idx="4">
                  <c:v>0.92923900000000004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E1-3748-A95C-A5AE433EC183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S2'!$Q$42:$U$42</c:f>
              <c:numCache>
                <c:formatCode>General</c:formatCode>
                <c:ptCount val="5"/>
                <c:pt idx="0">
                  <c:v>0.34927900000000001</c:v>
                </c:pt>
                <c:pt idx="1">
                  <c:v>0.35697699999999999</c:v>
                </c:pt>
                <c:pt idx="2">
                  <c:v>0.35901499999999997</c:v>
                </c:pt>
                <c:pt idx="3">
                  <c:v>0.39207399999999998</c:v>
                </c:pt>
                <c:pt idx="4">
                  <c:v>0.344165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E1-3748-A95C-A5AE433EC183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S2'!$Q$43:$U$43</c:f>
              <c:numCache>
                <c:formatCode>General</c:formatCode>
                <c:ptCount val="5"/>
                <c:pt idx="0">
                  <c:v>0.97385900000000003</c:v>
                </c:pt>
                <c:pt idx="1">
                  <c:v>0.97843500000000005</c:v>
                </c:pt>
                <c:pt idx="2">
                  <c:v>0.97990500000000003</c:v>
                </c:pt>
                <c:pt idx="3">
                  <c:v>0.97896700000000003</c:v>
                </c:pt>
                <c:pt idx="4">
                  <c:v>0.976051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E1-3748-A95C-A5AE433EC183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'Table S2'!$Q$29:$U$29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S2'!$Q$44:$U$44</c:f>
              <c:numCache>
                <c:formatCode>General</c:formatCode>
                <c:ptCount val="5"/>
                <c:pt idx="0">
                  <c:v>0.91696800000000001</c:v>
                </c:pt>
                <c:pt idx="1">
                  <c:v>0.93003100000000005</c:v>
                </c:pt>
                <c:pt idx="2">
                  <c:v>0.93464000000000003</c:v>
                </c:pt>
                <c:pt idx="3">
                  <c:v>0.93948600000000004</c:v>
                </c:pt>
                <c:pt idx="4">
                  <c:v>0.92774400000000001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FE1-3748-A95C-A5AE433E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526864"/>
        <c:axId val="2143744256"/>
      </c:lineChart>
      <c:catAx>
        <c:axId val="210252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populations</a:t>
                </a:r>
                <a:r>
                  <a:rPr lang="en-US" baseline="0"/>
                  <a:t> m</a:t>
                </a:r>
                <a:r>
                  <a:rPr lang="en-US"/>
                  <a:t>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744256"/>
        <c:crosses val="autoZero"/>
        <c:auto val="1"/>
        <c:lblAlgn val="ctr"/>
        <c:lblOffset val="100"/>
        <c:noMultiLvlLbl val="0"/>
      </c:catAx>
      <c:valAx>
        <c:axId val="21437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Genetic differentiation</a:t>
                </a:r>
                <a:r>
                  <a:rPr lang="en-US" baseline="0"/>
                  <a:t> (fst)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52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S2'!$Q$20:$U$20</c:f>
              <c:numCache>
                <c:formatCode>General</c:formatCode>
                <c:ptCount val="5"/>
                <c:pt idx="0">
                  <c:v>5.9999999999999995E-4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5.9999999999999995E-4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C-CD45-8444-71EAFB52BD2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S2'!$Q$21:$U$21</c:f>
              <c:numCache>
                <c:formatCode>General</c:formatCode>
                <c:ptCount val="5"/>
                <c:pt idx="0">
                  <c:v>5.9999999999999995E-4</c:v>
                </c:pt>
                <c:pt idx="1">
                  <c:v>5.9999999999999995E-4</c:v>
                </c:pt>
                <c:pt idx="2">
                  <c:v>5.9999999999999995E-4</c:v>
                </c:pt>
                <c:pt idx="3">
                  <c:v>5.9999999999999995E-4</c:v>
                </c:pt>
                <c:pt idx="4">
                  <c:v>5.9999999999999995E-4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C-CD45-8444-71EAFB52BD2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S2'!$Q$22:$U$22</c:f>
              <c:numCache>
                <c:formatCode>General</c:formatCode>
                <c:ptCount val="5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7C-CD45-8444-71EAFB52BD2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S2'!$Q$23:$U$23</c:f>
              <c:numCache>
                <c:formatCode>General</c:formatCode>
                <c:ptCount val="5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7C-CD45-8444-71EAFB52BD2B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S2'!$Q$24:$U$24</c:f>
              <c:numCache>
                <c:formatCode>General</c:formatCode>
                <c:ptCount val="5"/>
                <c:pt idx="0">
                  <c:v>5.9999999999999995E-4</c:v>
                </c:pt>
                <c:pt idx="1">
                  <c:v>5.9999999999999995E-4</c:v>
                </c:pt>
                <c:pt idx="2">
                  <c:v>5.9999999999999995E-4</c:v>
                </c:pt>
                <c:pt idx="3">
                  <c:v>6.9999999999999999E-4</c:v>
                </c:pt>
                <c:pt idx="4">
                  <c:v>5.9999999999999995E-4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7C-CD45-8444-71EAFB52BD2B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'Table S2'!$Q$19:$U$19</c:f>
              <c:strCache>
                <c:ptCount val="5"/>
                <c:pt idx="0">
                  <c:v>n4m1</c:v>
                </c:pt>
                <c:pt idx="1">
                  <c:v>n4m5</c:v>
                </c:pt>
                <c:pt idx="2">
                  <c:v>n4m10</c:v>
                </c:pt>
                <c:pt idx="3">
                  <c:v>n4m15</c:v>
                </c:pt>
                <c:pt idx="4">
                  <c:v>n4m20</c:v>
                </c:pt>
              </c:strCache>
            </c:strRef>
          </c:cat>
          <c:val>
            <c:numRef>
              <c:f>'Table S2'!$Q$25:$U$25</c:f>
              <c:numCache>
                <c:formatCode>General</c:formatCode>
                <c:ptCount val="5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7C-CD45-8444-71EAFB52B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432672"/>
        <c:axId val="2102468128"/>
      </c:lineChart>
      <c:catAx>
        <c:axId val="210643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populations m parameter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468128"/>
        <c:crosses val="autoZero"/>
        <c:auto val="1"/>
        <c:lblAlgn val="ctr"/>
        <c:lblOffset val="100"/>
        <c:noMultiLvlLbl val="0"/>
      </c:catAx>
      <c:valAx>
        <c:axId val="210246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Genetic diversity (pi)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43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114300</xdr:rowOff>
    </xdr:from>
    <xdr:to>
      <xdr:col>7</xdr:col>
      <xdr:colOff>673100</xdr:colOff>
      <xdr:row>17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254000</xdr:colOff>
      <xdr:row>15</xdr:row>
      <xdr:rowOff>190500</xdr:rowOff>
    </xdr:from>
    <xdr:to>
      <xdr:col>13</xdr:col>
      <xdr:colOff>698500</xdr:colOff>
      <xdr:row>29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330200</xdr:colOff>
      <xdr:row>30</xdr:row>
      <xdr:rowOff>114300</xdr:rowOff>
    </xdr:from>
    <xdr:to>
      <xdr:col>13</xdr:col>
      <xdr:colOff>774700</xdr:colOff>
      <xdr:row>44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253999</xdr:colOff>
      <xdr:row>3</xdr:row>
      <xdr:rowOff>101600</xdr:rowOff>
    </xdr:from>
    <xdr:to>
      <xdr:col>23</xdr:col>
      <xdr:colOff>698498</xdr:colOff>
      <xdr:row>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444500</xdr:colOff>
      <xdr:row>44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17</xdr:row>
      <xdr:rowOff>0</xdr:rowOff>
    </xdr:from>
    <xdr:to>
      <xdr:col>27</xdr:col>
      <xdr:colOff>444500</xdr:colOff>
      <xdr:row>30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d16/Desktop/broadbills/broadbills_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KS_tests"/>
      <sheetName val="STRUCTURE"/>
      <sheetName val="STRUCTURE_k"/>
      <sheetName val="structure_values"/>
    </sheetNames>
    <sheetDataSet>
      <sheetData sheetId="0">
        <row r="3">
          <cell r="B3" t="str">
            <v># loci</v>
          </cell>
        </row>
        <row r="4">
          <cell r="A4">
            <v>1</v>
          </cell>
          <cell r="P4" t="str">
            <v>n4m1</v>
          </cell>
        </row>
        <row r="5">
          <cell r="A5">
            <v>2</v>
          </cell>
          <cell r="P5" t="str">
            <v>n4m5</v>
          </cell>
        </row>
        <row r="6">
          <cell r="A6">
            <v>3</v>
          </cell>
          <cell r="P6" t="str">
            <v>n4m10</v>
          </cell>
        </row>
        <row r="7">
          <cell r="A7">
            <v>4</v>
          </cell>
          <cell r="P7" t="str">
            <v>n4m15</v>
          </cell>
        </row>
        <row r="8">
          <cell r="A8">
            <v>5</v>
          </cell>
          <cell r="P8" t="str">
            <v>n4m20</v>
          </cell>
        </row>
        <row r="9">
          <cell r="A9">
            <v>6</v>
          </cell>
        </row>
        <row r="10">
          <cell r="A10">
            <v>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I29" sqref="I29"/>
    </sheetView>
  </sheetViews>
  <sheetFormatPr baseColWidth="10" defaultRowHeight="16"/>
  <cols>
    <col min="1" max="1" width="4.1640625" bestFit="1" customWidth="1"/>
    <col min="2" max="2" width="5.33203125" bestFit="1" customWidth="1"/>
    <col min="3" max="3" width="4.83203125" bestFit="1" customWidth="1"/>
    <col min="4" max="4" width="7.5" bestFit="1" customWidth="1"/>
    <col min="5" max="5" width="6.83203125" bestFit="1" customWidth="1"/>
    <col min="6" max="6" width="8.33203125" bestFit="1" customWidth="1"/>
    <col min="7" max="7" width="17.1640625" bestFit="1" customWidth="1"/>
    <col min="11" max="11" width="10.6640625" bestFit="1" customWidth="1"/>
    <col min="12" max="12" width="10.1640625" bestFit="1" customWidth="1"/>
    <col min="13" max="13" width="9.1640625" bestFit="1" customWidth="1"/>
    <col min="14" max="14" width="8.5" bestFit="1" customWidth="1"/>
    <col min="15" max="15" width="21.6640625" bestFit="1" customWidth="1"/>
    <col min="16" max="16" width="17.5" bestFit="1" customWidth="1"/>
    <col min="17" max="18" width="15.83203125" style="8" bestFit="1" customWidth="1"/>
  </cols>
  <sheetData>
    <row r="1" spans="1:18">
      <c r="A1" t="s">
        <v>164</v>
      </c>
    </row>
    <row r="2" spans="1:18">
      <c r="C2" s="4" t="s">
        <v>165</v>
      </c>
    </row>
    <row r="3" spans="1:18">
      <c r="A3" s="10" t="s">
        <v>87</v>
      </c>
      <c r="B3" s="10" t="s">
        <v>88</v>
      </c>
      <c r="C3" s="10" t="s">
        <v>89</v>
      </c>
      <c r="D3" s="10" t="s">
        <v>90</v>
      </c>
      <c r="E3" s="10" t="s">
        <v>91</v>
      </c>
      <c r="F3" s="1" t="s">
        <v>92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93</v>
      </c>
      <c r="N3" s="1" t="s">
        <v>103</v>
      </c>
      <c r="O3" s="1" t="s">
        <v>117</v>
      </c>
      <c r="P3" s="1" t="s">
        <v>118</v>
      </c>
      <c r="Q3" s="7" t="s">
        <v>104</v>
      </c>
      <c r="R3" s="7" t="s">
        <v>105</v>
      </c>
    </row>
    <row r="4" spans="1:18">
      <c r="A4" s="1">
        <v>348</v>
      </c>
      <c r="B4" s="1">
        <v>4</v>
      </c>
      <c r="C4" s="1" t="s">
        <v>31</v>
      </c>
      <c r="D4" s="1">
        <v>10</v>
      </c>
      <c r="E4" s="1">
        <v>8</v>
      </c>
      <c r="F4" s="1" t="s">
        <v>100</v>
      </c>
      <c r="G4" s="1" t="s">
        <v>101</v>
      </c>
      <c r="H4" s="1" t="s">
        <v>3</v>
      </c>
      <c r="I4" s="1" t="s">
        <v>4</v>
      </c>
      <c r="J4" s="1" t="s">
        <v>102</v>
      </c>
      <c r="K4" s="1" t="s">
        <v>6</v>
      </c>
      <c r="L4" s="1">
        <v>1</v>
      </c>
      <c r="M4" s="1">
        <v>2180969</v>
      </c>
      <c r="N4" s="4">
        <v>32211</v>
      </c>
      <c r="O4" s="4">
        <v>65</v>
      </c>
      <c r="P4" s="8">
        <v>72.517823568623996</v>
      </c>
      <c r="Q4" s="8">
        <v>5.9860788863109002</v>
      </c>
      <c r="R4" s="8">
        <v>1.4531043593130799</v>
      </c>
    </row>
    <row r="5" spans="1:18">
      <c r="A5" s="1">
        <v>341</v>
      </c>
      <c r="B5" s="1">
        <v>4</v>
      </c>
      <c r="C5" s="1" t="s">
        <v>0</v>
      </c>
      <c r="D5" s="1">
        <v>9</v>
      </c>
      <c r="E5" s="1">
        <v>8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>
        <v>1</v>
      </c>
      <c r="M5" s="1">
        <v>1638944</v>
      </c>
      <c r="N5" s="4">
        <v>23861</v>
      </c>
      <c r="O5" s="4">
        <v>53</v>
      </c>
      <c r="P5" s="8">
        <v>62.673970665298697</v>
      </c>
      <c r="Q5" s="8">
        <v>6.3805104408352697</v>
      </c>
      <c r="R5" s="8">
        <v>0.70453544693967407</v>
      </c>
    </row>
    <row r="6" spans="1:18">
      <c r="A6" s="1">
        <v>342</v>
      </c>
      <c r="B6" s="1">
        <v>4</v>
      </c>
      <c r="C6" s="1" t="s">
        <v>7</v>
      </c>
      <c r="D6" s="1">
        <v>9</v>
      </c>
      <c r="E6" s="1">
        <v>8</v>
      </c>
      <c r="F6" s="1" t="s">
        <v>8</v>
      </c>
      <c r="G6" s="1" t="s">
        <v>9</v>
      </c>
      <c r="H6" s="1" t="s">
        <v>3</v>
      </c>
      <c r="I6" s="1" t="s">
        <v>4</v>
      </c>
      <c r="J6" s="1" t="s">
        <v>10</v>
      </c>
      <c r="K6" s="1" t="s">
        <v>6</v>
      </c>
      <c r="L6" s="1">
        <v>1</v>
      </c>
      <c r="M6" s="1">
        <v>1371645</v>
      </c>
      <c r="N6" s="4">
        <v>26271</v>
      </c>
      <c r="O6" s="4">
        <v>43.5</v>
      </c>
      <c r="P6" s="8">
        <v>49.976098083171202</v>
      </c>
      <c r="Q6" s="8">
        <v>8.9791183294663597</v>
      </c>
      <c r="R6" s="8">
        <v>1.14487010127697</v>
      </c>
    </row>
    <row r="7" spans="1:18">
      <c r="A7" s="1">
        <v>343</v>
      </c>
      <c r="B7" s="1">
        <v>4</v>
      </c>
      <c r="C7" s="1" t="s">
        <v>11</v>
      </c>
      <c r="D7" s="1">
        <v>9</v>
      </c>
      <c r="E7" s="1">
        <v>8</v>
      </c>
      <c r="F7" s="1" t="s">
        <v>12</v>
      </c>
      <c r="G7" s="1" t="s">
        <v>13</v>
      </c>
      <c r="H7" s="1" t="s">
        <v>3</v>
      </c>
      <c r="I7" s="1" t="s">
        <v>4</v>
      </c>
      <c r="J7" s="1" t="s">
        <v>14</v>
      </c>
      <c r="K7" s="1" t="s">
        <v>6</v>
      </c>
      <c r="L7" s="1">
        <v>1</v>
      </c>
      <c r="M7" s="1">
        <v>712002</v>
      </c>
      <c r="N7" s="4">
        <v>17718</v>
      </c>
      <c r="O7" s="4">
        <v>26</v>
      </c>
      <c r="P7" s="8">
        <v>29.028561109549699</v>
      </c>
      <c r="Q7" s="8">
        <v>4.6867749419953597</v>
      </c>
      <c r="R7" s="8">
        <v>0.96873623954205201</v>
      </c>
    </row>
    <row r="8" spans="1:18">
      <c r="A8" s="1">
        <v>344</v>
      </c>
      <c r="B8" s="1">
        <v>4</v>
      </c>
      <c r="C8" s="1" t="s">
        <v>15</v>
      </c>
      <c r="D8" s="1">
        <v>10</v>
      </c>
      <c r="E8" s="1">
        <v>8</v>
      </c>
      <c r="F8" s="1" t="s">
        <v>16</v>
      </c>
      <c r="G8" s="1" t="s">
        <v>17</v>
      </c>
      <c r="H8" s="1" t="s">
        <v>3</v>
      </c>
      <c r="I8" s="1" t="s">
        <v>4</v>
      </c>
      <c r="J8" s="1" t="s">
        <v>18</v>
      </c>
      <c r="K8" s="1" t="s">
        <v>6</v>
      </c>
      <c r="L8" s="1">
        <v>1</v>
      </c>
      <c r="M8" s="1">
        <v>2285682</v>
      </c>
      <c r="N8" s="4">
        <v>28961</v>
      </c>
      <c r="O8" s="4">
        <v>65</v>
      </c>
      <c r="P8" s="8">
        <v>78.276284570561799</v>
      </c>
      <c r="Q8" s="8">
        <v>6.2645011600928102</v>
      </c>
      <c r="R8" s="8">
        <v>0.48436811977102601</v>
      </c>
    </row>
    <row r="9" spans="1:18">
      <c r="A9" s="1">
        <v>345</v>
      </c>
      <c r="B9" s="1">
        <v>4</v>
      </c>
      <c r="C9" s="1" t="s">
        <v>19</v>
      </c>
      <c r="D9" s="1">
        <v>10</v>
      </c>
      <c r="E9" s="1">
        <v>8</v>
      </c>
      <c r="F9" s="1" t="s">
        <v>20</v>
      </c>
      <c r="G9" s="1" t="s">
        <v>21</v>
      </c>
      <c r="H9" s="1" t="s">
        <v>3</v>
      </c>
      <c r="I9" s="1" t="s">
        <v>4</v>
      </c>
      <c r="J9" s="1" t="s">
        <v>22</v>
      </c>
      <c r="K9" s="1" t="s">
        <v>6</v>
      </c>
      <c r="L9" s="1">
        <v>1</v>
      </c>
      <c r="M9" s="1">
        <v>1197631</v>
      </c>
      <c r="N9" s="4">
        <v>31888</v>
      </c>
      <c r="O9" s="4">
        <v>37</v>
      </c>
      <c r="P9" s="8">
        <v>38.5448243009061</v>
      </c>
      <c r="Q9" s="8">
        <v>3.6194895591647298</v>
      </c>
      <c r="R9" s="8">
        <v>0</v>
      </c>
    </row>
    <row r="10" spans="1:18">
      <c r="A10" s="1">
        <v>346</v>
      </c>
      <c r="B10" s="1">
        <v>4</v>
      </c>
      <c r="C10" s="1" t="s">
        <v>23</v>
      </c>
      <c r="D10" s="1">
        <v>10</v>
      </c>
      <c r="E10" s="1">
        <v>8</v>
      </c>
      <c r="F10" s="1" t="s">
        <v>24</v>
      </c>
      <c r="G10" s="1" t="s">
        <v>25</v>
      </c>
      <c r="H10" s="1" t="s">
        <v>3</v>
      </c>
      <c r="I10" s="1" t="s">
        <v>4</v>
      </c>
      <c r="J10" s="1" t="s">
        <v>26</v>
      </c>
      <c r="K10" s="1" t="s">
        <v>6</v>
      </c>
      <c r="L10" s="1">
        <v>1</v>
      </c>
      <c r="M10" s="1">
        <v>1981016</v>
      </c>
      <c r="N10" s="4">
        <v>32462</v>
      </c>
      <c r="O10" s="4">
        <v>60</v>
      </c>
      <c r="P10" s="8">
        <v>68.486316116214596</v>
      </c>
      <c r="Q10" s="8">
        <v>3.3642691415313202</v>
      </c>
      <c r="R10" s="8">
        <v>0</v>
      </c>
    </row>
    <row r="11" spans="1:18">
      <c r="A11" s="1">
        <v>347</v>
      </c>
      <c r="B11" s="1">
        <v>4</v>
      </c>
      <c r="C11" s="1" t="s">
        <v>27</v>
      </c>
      <c r="D11" s="1">
        <v>10</v>
      </c>
      <c r="E11" s="1">
        <v>8</v>
      </c>
      <c r="F11" s="1" t="s">
        <v>28</v>
      </c>
      <c r="G11" s="1" t="s">
        <v>29</v>
      </c>
      <c r="H11" s="1" t="s">
        <v>3</v>
      </c>
      <c r="I11" s="1" t="s">
        <v>4</v>
      </c>
      <c r="J11" s="1" t="s">
        <v>30</v>
      </c>
      <c r="K11" s="1" t="s">
        <v>6</v>
      </c>
      <c r="L11" s="1">
        <v>1</v>
      </c>
      <c r="M11" s="1">
        <v>1465002</v>
      </c>
      <c r="N11" s="4">
        <v>31170</v>
      </c>
      <c r="O11" s="4">
        <v>44</v>
      </c>
      <c r="P11" s="8">
        <v>51.053762465682098</v>
      </c>
      <c r="Q11" s="8">
        <v>3.8747099767981399</v>
      </c>
      <c r="R11" s="8">
        <v>0</v>
      </c>
    </row>
    <row r="12" spans="1:18">
      <c r="A12" s="1">
        <v>349</v>
      </c>
      <c r="B12" s="1">
        <v>4</v>
      </c>
      <c r="C12" s="1" t="s">
        <v>0</v>
      </c>
      <c r="D12" s="1">
        <v>10</v>
      </c>
      <c r="E12" s="1">
        <v>8</v>
      </c>
      <c r="F12" s="1" t="s">
        <v>32</v>
      </c>
      <c r="G12" s="1" t="s">
        <v>33</v>
      </c>
      <c r="H12" s="1" t="s">
        <v>3</v>
      </c>
      <c r="I12" s="1" t="s">
        <v>4</v>
      </c>
      <c r="J12" s="1" t="s">
        <v>34</v>
      </c>
      <c r="K12" s="1" t="s">
        <v>35</v>
      </c>
      <c r="L12" s="1">
        <v>2</v>
      </c>
      <c r="M12" s="1">
        <v>1722020</v>
      </c>
      <c r="N12" s="4">
        <v>23775</v>
      </c>
      <c r="O12" s="4">
        <v>56</v>
      </c>
      <c r="P12" s="8">
        <v>65.056852536283799</v>
      </c>
      <c r="Q12" s="8">
        <v>15.846867749419999</v>
      </c>
      <c r="R12" s="8">
        <v>5.0198150594451798</v>
      </c>
    </row>
    <row r="13" spans="1:18">
      <c r="A13" s="1">
        <v>350</v>
      </c>
      <c r="B13" s="1">
        <v>4</v>
      </c>
      <c r="C13" s="1" t="s">
        <v>7</v>
      </c>
      <c r="D13" s="1">
        <v>10</v>
      </c>
      <c r="E13" s="1">
        <v>8</v>
      </c>
      <c r="F13" s="1" t="s">
        <v>36</v>
      </c>
      <c r="G13" s="1" t="s">
        <v>37</v>
      </c>
      <c r="H13" s="5" t="s">
        <v>3</v>
      </c>
      <c r="I13" s="1" t="s">
        <v>4</v>
      </c>
      <c r="J13" s="5" t="s">
        <v>38</v>
      </c>
      <c r="K13" s="5" t="s">
        <v>35</v>
      </c>
      <c r="L13" s="1">
        <v>2</v>
      </c>
      <c r="M13" s="1">
        <v>2833494</v>
      </c>
      <c r="N13" s="4">
        <v>30055</v>
      </c>
      <c r="O13" s="4">
        <v>88</v>
      </c>
      <c r="P13" s="8">
        <v>98.847862437553303</v>
      </c>
      <c r="Q13" s="8">
        <v>3.2482598607888602</v>
      </c>
      <c r="R13" s="8">
        <v>0.83663584324086304</v>
      </c>
    </row>
    <row r="14" spans="1:18">
      <c r="A14" s="1">
        <v>351</v>
      </c>
      <c r="B14" s="1">
        <v>4</v>
      </c>
      <c r="C14" s="1" t="s">
        <v>11</v>
      </c>
      <c r="D14" s="1">
        <v>10</v>
      </c>
      <c r="E14" s="1">
        <v>8</v>
      </c>
      <c r="F14" s="1" t="s">
        <v>39</v>
      </c>
      <c r="G14" s="1" t="s">
        <v>40</v>
      </c>
      <c r="H14" s="5" t="s">
        <v>3</v>
      </c>
      <c r="I14" s="1" t="s">
        <v>4</v>
      </c>
      <c r="J14" s="5" t="s">
        <v>41</v>
      </c>
      <c r="K14" s="5" t="s">
        <v>35</v>
      </c>
      <c r="L14" s="1">
        <v>2</v>
      </c>
      <c r="M14" s="1">
        <v>1525375</v>
      </c>
      <c r="N14" s="4">
        <v>25388</v>
      </c>
      <c r="O14" s="4">
        <v>46</v>
      </c>
      <c r="P14" s="8">
        <v>58.300974492343698</v>
      </c>
      <c r="Q14" s="8">
        <v>13.5266821345708</v>
      </c>
      <c r="R14" s="8">
        <v>3.5667107001321003</v>
      </c>
    </row>
    <row r="15" spans="1:18">
      <c r="A15" s="1">
        <v>353</v>
      </c>
      <c r="B15" s="1">
        <v>4</v>
      </c>
      <c r="C15" s="1" t="s">
        <v>19</v>
      </c>
      <c r="D15" s="1">
        <v>11</v>
      </c>
      <c r="E15" s="1">
        <v>8</v>
      </c>
      <c r="F15" s="1" t="s">
        <v>47</v>
      </c>
      <c r="G15" s="1" t="s">
        <v>48</v>
      </c>
      <c r="H15" s="1" t="s">
        <v>3</v>
      </c>
      <c r="I15" s="1" t="s">
        <v>44</v>
      </c>
      <c r="J15" s="1" t="s">
        <v>49</v>
      </c>
      <c r="K15" s="1" t="s">
        <v>46</v>
      </c>
      <c r="L15" s="1">
        <v>3</v>
      </c>
      <c r="M15" s="1">
        <v>874532</v>
      </c>
      <c r="N15" s="4">
        <v>20185</v>
      </c>
      <c r="O15" s="4">
        <v>30</v>
      </c>
      <c r="P15" s="8">
        <v>33.288047014295202</v>
      </c>
      <c r="Q15" s="8">
        <v>5.8700696055684505</v>
      </c>
      <c r="R15" s="8">
        <v>1.23293703214443</v>
      </c>
    </row>
    <row r="16" spans="1:18">
      <c r="A16" s="1">
        <v>354</v>
      </c>
      <c r="B16" s="1">
        <v>4</v>
      </c>
      <c r="C16" s="1" t="s">
        <v>23</v>
      </c>
      <c r="D16" s="1">
        <v>11</v>
      </c>
      <c r="E16" s="1">
        <v>8</v>
      </c>
      <c r="F16" s="1" t="s">
        <v>50</v>
      </c>
      <c r="G16" s="1" t="s">
        <v>51</v>
      </c>
      <c r="H16" s="1" t="s">
        <v>3</v>
      </c>
      <c r="I16" s="1" t="s">
        <v>44</v>
      </c>
      <c r="J16" s="1" t="s">
        <v>52</v>
      </c>
      <c r="K16" s="1" t="s">
        <v>46</v>
      </c>
      <c r="L16" s="1">
        <v>3</v>
      </c>
      <c r="M16" s="1">
        <v>991797</v>
      </c>
      <c r="N16" s="4">
        <v>20902</v>
      </c>
      <c r="O16" s="4">
        <v>35</v>
      </c>
      <c r="P16" s="8">
        <v>37.695890768564098</v>
      </c>
      <c r="Q16" s="8">
        <v>6.1716937354988399</v>
      </c>
      <c r="R16" s="8">
        <v>1.4971378247468101</v>
      </c>
    </row>
    <row r="17" spans="1:18">
      <c r="A17" s="1">
        <v>355</v>
      </c>
      <c r="B17" s="1">
        <v>4</v>
      </c>
      <c r="C17" s="1" t="s">
        <v>27</v>
      </c>
      <c r="D17" s="1">
        <v>11</v>
      </c>
      <c r="E17" s="1">
        <v>8</v>
      </c>
      <c r="F17" s="1" t="s">
        <v>53</v>
      </c>
      <c r="G17" s="1" t="s">
        <v>54</v>
      </c>
      <c r="H17" s="1" t="s">
        <v>3</v>
      </c>
      <c r="I17" s="1" t="s">
        <v>44</v>
      </c>
      <c r="J17" s="1" t="s">
        <v>55</v>
      </c>
      <c r="K17" s="1" t="s">
        <v>46</v>
      </c>
      <c r="L17" s="1">
        <v>3</v>
      </c>
      <c r="M17" s="1">
        <v>2408639</v>
      </c>
      <c r="N17" s="4">
        <v>31817</v>
      </c>
      <c r="O17" s="4">
        <v>72</v>
      </c>
      <c r="P17" s="8">
        <v>83.534120472612599</v>
      </c>
      <c r="Q17" s="8">
        <v>9.3503480278422302</v>
      </c>
      <c r="R17" s="8">
        <v>0.35226772346983704</v>
      </c>
    </row>
    <row r="18" spans="1:18">
      <c r="A18" s="1">
        <v>352</v>
      </c>
      <c r="B18" s="1">
        <v>4</v>
      </c>
      <c r="C18" s="1" t="s">
        <v>15</v>
      </c>
      <c r="D18" s="1">
        <v>11</v>
      </c>
      <c r="E18" s="1">
        <v>8</v>
      </c>
      <c r="F18" s="1" t="s">
        <v>42</v>
      </c>
      <c r="G18" s="1" t="s">
        <v>43</v>
      </c>
      <c r="H18" s="1" t="s">
        <v>3</v>
      </c>
      <c r="I18" s="1" t="s">
        <v>44</v>
      </c>
      <c r="J18" s="1" t="s">
        <v>45</v>
      </c>
      <c r="K18" s="1" t="s">
        <v>46</v>
      </c>
      <c r="L18" s="1">
        <v>3</v>
      </c>
      <c r="M18" s="1">
        <v>2600919</v>
      </c>
      <c r="N18" s="4">
        <v>39135</v>
      </c>
      <c r="O18" s="4">
        <v>74</v>
      </c>
      <c r="P18" s="8">
        <v>80.550002397939195</v>
      </c>
      <c r="Q18" s="8">
        <v>72.041763341067295</v>
      </c>
      <c r="R18" s="8">
        <v>64.993394980184902</v>
      </c>
    </row>
    <row r="19" spans="1:18">
      <c r="A19" s="1">
        <v>356</v>
      </c>
      <c r="B19" s="1">
        <v>4</v>
      </c>
      <c r="C19" s="1" t="s">
        <v>31</v>
      </c>
      <c r="D19" s="1">
        <v>11</v>
      </c>
      <c r="E19" s="1">
        <v>8</v>
      </c>
      <c r="F19" s="1" t="s">
        <v>56</v>
      </c>
      <c r="G19" s="1" t="s">
        <v>57</v>
      </c>
      <c r="H19" s="1" t="s">
        <v>3</v>
      </c>
      <c r="I19" s="1" t="s">
        <v>44</v>
      </c>
      <c r="J19" s="1" t="s">
        <v>58</v>
      </c>
      <c r="K19" s="1" t="s">
        <v>151</v>
      </c>
      <c r="L19" s="1">
        <v>4</v>
      </c>
      <c r="M19" s="1">
        <v>1782408</v>
      </c>
      <c r="N19" s="4">
        <v>26521</v>
      </c>
      <c r="O19" s="4">
        <v>53</v>
      </c>
      <c r="P19" s="8">
        <v>67.011676881502595</v>
      </c>
      <c r="Q19" s="8">
        <v>7.86542923433875</v>
      </c>
      <c r="R19" s="8">
        <v>0.132100396301189</v>
      </c>
    </row>
    <row r="20" spans="1:18">
      <c r="A20" s="1">
        <v>361</v>
      </c>
      <c r="B20" s="1">
        <v>4</v>
      </c>
      <c r="C20" s="1" t="s">
        <v>19</v>
      </c>
      <c r="D20" s="1">
        <v>12</v>
      </c>
      <c r="E20" s="1">
        <v>8</v>
      </c>
      <c r="F20" s="1" t="s">
        <v>72</v>
      </c>
      <c r="G20" s="1" t="s">
        <v>73</v>
      </c>
      <c r="H20" s="5" t="s">
        <v>3</v>
      </c>
      <c r="I20" s="1" t="s">
        <v>4</v>
      </c>
      <c r="J20" s="5" t="s">
        <v>74</v>
      </c>
      <c r="K20" s="1" t="s">
        <v>62</v>
      </c>
      <c r="L20" s="1">
        <v>5</v>
      </c>
      <c r="M20" s="1">
        <v>450539</v>
      </c>
      <c r="N20" s="4">
        <v>22184</v>
      </c>
      <c r="O20" s="4">
        <v>15</v>
      </c>
      <c r="P20" s="8">
        <v>14.550458104401701</v>
      </c>
      <c r="Q20" s="8">
        <v>15.313225058004601</v>
      </c>
      <c r="R20" s="8">
        <v>3.7428445618670203</v>
      </c>
    </row>
    <row r="21" spans="1:18">
      <c r="A21" s="1">
        <v>359</v>
      </c>
      <c r="B21" s="1">
        <v>4</v>
      </c>
      <c r="C21" s="1" t="s">
        <v>11</v>
      </c>
      <c r="D21" s="1">
        <v>11</v>
      </c>
      <c r="E21" s="1">
        <v>8</v>
      </c>
      <c r="F21" s="1" t="s">
        <v>66</v>
      </c>
      <c r="G21" s="1" t="s">
        <v>67</v>
      </c>
      <c r="H21" s="1" t="s">
        <v>3</v>
      </c>
      <c r="I21" s="1" t="s">
        <v>4</v>
      </c>
      <c r="J21" s="1" t="s">
        <v>68</v>
      </c>
      <c r="K21" s="1" t="s">
        <v>62</v>
      </c>
      <c r="L21" s="1">
        <v>5</v>
      </c>
      <c r="M21" s="1">
        <v>808201</v>
      </c>
      <c r="N21" s="4">
        <v>25697</v>
      </c>
      <c r="O21" s="4">
        <v>23</v>
      </c>
      <c r="P21" s="8">
        <v>28.2254292762087</v>
      </c>
      <c r="Q21" s="8">
        <v>13.4570765661253</v>
      </c>
      <c r="R21" s="8">
        <v>3.5226772346983704</v>
      </c>
    </row>
    <row r="22" spans="1:18">
      <c r="A22" s="1">
        <v>357</v>
      </c>
      <c r="B22" s="1">
        <v>4</v>
      </c>
      <c r="C22" s="1" t="s">
        <v>0</v>
      </c>
      <c r="D22" s="1">
        <v>11</v>
      </c>
      <c r="E22" s="1">
        <v>8</v>
      </c>
      <c r="F22" s="1" t="s">
        <v>59</v>
      </c>
      <c r="G22" s="1" t="s">
        <v>60</v>
      </c>
      <c r="H22" s="1" t="s">
        <v>3</v>
      </c>
      <c r="I22" s="1" t="s">
        <v>4</v>
      </c>
      <c r="J22" s="1" t="s">
        <v>61</v>
      </c>
      <c r="K22" s="1" t="s">
        <v>62</v>
      </c>
      <c r="L22" s="1">
        <v>5</v>
      </c>
      <c r="M22" s="1">
        <v>1793799</v>
      </c>
      <c r="N22" s="4">
        <v>39214</v>
      </c>
      <c r="O22" s="4">
        <v>54</v>
      </c>
      <c r="P22" s="8">
        <v>55.632168294065501</v>
      </c>
      <c r="Q22" s="8">
        <v>3.4570765661252905</v>
      </c>
      <c r="R22" s="8">
        <v>0.48436811977102601</v>
      </c>
    </row>
    <row r="23" spans="1:18">
      <c r="A23" s="1">
        <v>363</v>
      </c>
      <c r="B23" s="1">
        <v>4</v>
      </c>
      <c r="C23" s="1" t="s">
        <v>27</v>
      </c>
      <c r="D23" s="1">
        <v>12</v>
      </c>
      <c r="E23" s="1">
        <v>8</v>
      </c>
      <c r="F23" s="1" t="s">
        <v>75</v>
      </c>
      <c r="G23" s="1" t="s">
        <v>76</v>
      </c>
      <c r="H23" s="6" t="s">
        <v>3</v>
      </c>
      <c r="I23" s="1" t="s">
        <v>4</v>
      </c>
      <c r="J23" s="6" t="s">
        <v>77</v>
      </c>
      <c r="K23" s="1" t="s">
        <v>62</v>
      </c>
      <c r="L23" s="1">
        <v>5</v>
      </c>
      <c r="M23" s="1">
        <v>3347326</v>
      </c>
      <c r="N23" s="4">
        <v>44974</v>
      </c>
      <c r="O23" s="4">
        <v>87</v>
      </c>
      <c r="P23" s="8">
        <v>100.41694350686601</v>
      </c>
      <c r="Q23" s="8">
        <v>14.199535962877</v>
      </c>
      <c r="R23" s="8">
        <v>13.430206957287499</v>
      </c>
    </row>
    <row r="24" spans="1:18">
      <c r="A24" s="1">
        <v>360</v>
      </c>
      <c r="B24" s="1">
        <v>4</v>
      </c>
      <c r="C24" s="1" t="s">
        <v>15</v>
      </c>
      <c r="D24" s="1">
        <v>12</v>
      </c>
      <c r="E24" s="1">
        <v>8</v>
      </c>
      <c r="F24" s="1" t="s">
        <v>69</v>
      </c>
      <c r="G24" s="1" t="s">
        <v>70</v>
      </c>
      <c r="H24" s="1" t="s">
        <v>3</v>
      </c>
      <c r="I24" s="1" t="s">
        <v>4</v>
      </c>
      <c r="J24" s="1" t="s">
        <v>71</v>
      </c>
      <c r="K24" s="1" t="s">
        <v>62</v>
      </c>
      <c r="L24" s="1">
        <v>5</v>
      </c>
      <c r="M24" s="1">
        <v>889378</v>
      </c>
      <c r="N24" s="4">
        <v>24240</v>
      </c>
      <c r="O24" s="4">
        <v>26</v>
      </c>
      <c r="P24" s="8">
        <v>31.442257598506799</v>
      </c>
      <c r="Q24" s="8">
        <v>0</v>
      </c>
      <c r="R24" s="8">
        <v>0</v>
      </c>
    </row>
    <row r="25" spans="1:18">
      <c r="A25" s="1">
        <v>358</v>
      </c>
      <c r="B25" s="1">
        <v>4</v>
      </c>
      <c r="C25" s="1" t="s">
        <v>7</v>
      </c>
      <c r="D25" s="1">
        <v>11</v>
      </c>
      <c r="E25" s="1">
        <v>8</v>
      </c>
      <c r="F25" s="1" t="s">
        <v>63</v>
      </c>
      <c r="G25" s="1" t="s">
        <v>64</v>
      </c>
      <c r="H25" s="1" t="s">
        <v>3</v>
      </c>
      <c r="I25" s="1" t="s">
        <v>4</v>
      </c>
      <c r="J25" s="1" t="s">
        <v>65</v>
      </c>
      <c r="K25" s="1" t="s">
        <v>62</v>
      </c>
      <c r="L25" s="1">
        <v>5</v>
      </c>
      <c r="M25" s="1">
        <v>986355</v>
      </c>
      <c r="N25" s="4">
        <v>25079</v>
      </c>
      <c r="O25" s="4">
        <v>32</v>
      </c>
      <c r="P25" s="8">
        <v>35.912614755378797</v>
      </c>
      <c r="Q25" s="8">
        <v>23.317865429234299</v>
      </c>
      <c r="R25" s="8">
        <v>2.02553940995156</v>
      </c>
    </row>
    <row r="26" spans="1:18">
      <c r="A26" s="1">
        <v>365</v>
      </c>
      <c r="B26" s="1">
        <v>4</v>
      </c>
      <c r="C26" s="1" t="s">
        <v>0</v>
      </c>
      <c r="D26" s="1">
        <v>12</v>
      </c>
      <c r="E26" s="1">
        <v>8</v>
      </c>
      <c r="F26" s="1" t="s">
        <v>84</v>
      </c>
      <c r="G26" s="1" t="s">
        <v>85</v>
      </c>
      <c r="H26" s="1" t="s">
        <v>80</v>
      </c>
      <c r="I26" s="1" t="s">
        <v>81</v>
      </c>
      <c r="J26" s="1" t="s">
        <v>86</v>
      </c>
      <c r="K26" s="1" t="s">
        <v>83</v>
      </c>
      <c r="L26" s="1">
        <v>6</v>
      </c>
      <c r="M26" s="1">
        <v>3515364</v>
      </c>
      <c r="N26" s="4">
        <v>55899</v>
      </c>
      <c r="O26" s="4">
        <v>63</v>
      </c>
      <c r="P26" s="8">
        <v>91.421658170373604</v>
      </c>
      <c r="Q26" s="8">
        <v>4.5243619489559199</v>
      </c>
      <c r="R26" s="8">
        <v>0</v>
      </c>
    </row>
    <row r="27" spans="1:18">
      <c r="A27" s="1">
        <v>364</v>
      </c>
      <c r="B27" s="1">
        <v>4</v>
      </c>
      <c r="C27" s="1" t="s">
        <v>31</v>
      </c>
      <c r="D27" s="1">
        <v>12</v>
      </c>
      <c r="E27" s="1">
        <v>8</v>
      </c>
      <c r="F27" s="1" t="s">
        <v>78</v>
      </c>
      <c r="G27" s="1" t="s">
        <v>79</v>
      </c>
      <c r="H27" s="1" t="s">
        <v>80</v>
      </c>
      <c r="I27" s="1" t="s">
        <v>81</v>
      </c>
      <c r="J27" s="1" t="s">
        <v>82</v>
      </c>
      <c r="K27" s="1" t="s">
        <v>83</v>
      </c>
      <c r="L27" s="1">
        <v>6</v>
      </c>
      <c r="M27" s="1">
        <v>1302599</v>
      </c>
      <c r="N27" s="4">
        <v>27169</v>
      </c>
      <c r="O27" s="4">
        <v>35</v>
      </c>
      <c r="P27" s="8">
        <v>43.520716294375902</v>
      </c>
      <c r="Q27" s="8">
        <v>12.4361948955916</v>
      </c>
      <c r="R27" s="8">
        <v>0</v>
      </c>
    </row>
    <row r="28" spans="1:18">
      <c r="L28" t="s">
        <v>157</v>
      </c>
      <c r="M28">
        <f>SUM(M4:M27)</f>
        <v>40665636</v>
      </c>
      <c r="N28">
        <f>SUM(N4:N27)</f>
        <v>706776</v>
      </c>
    </row>
    <row r="29" spans="1:18">
      <c r="L29" t="s">
        <v>156</v>
      </c>
      <c r="M29">
        <f>MEDIAN(M4:M27)</f>
        <v>1582159.5</v>
      </c>
      <c r="N29">
        <f>MEDIAN(N4:N27)</f>
        <v>26845</v>
      </c>
    </row>
    <row r="30" spans="1:18">
      <c r="L30" t="s">
        <v>155</v>
      </c>
      <c r="M30">
        <f>STDEV(M4:M27)</f>
        <v>822668.46439847152</v>
      </c>
      <c r="N30">
        <f>STDEV(N4:N27)</f>
        <v>8533.8016147552898</v>
      </c>
    </row>
  </sheetData>
  <sortState ref="A2:R26">
    <sortCondition ref="L2:L26"/>
    <sortCondition ref="G2:G26"/>
  </sortState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activeCell="B3" sqref="B3"/>
    </sheetView>
  </sheetViews>
  <sheetFormatPr baseColWidth="10" defaultRowHeight="16"/>
  <sheetData>
    <row r="1" spans="1:17">
      <c r="A1" t="s">
        <v>161</v>
      </c>
      <c r="B1" t="s">
        <v>162</v>
      </c>
    </row>
    <row r="2" spans="1:17">
      <c r="B2" t="s">
        <v>163</v>
      </c>
    </row>
    <row r="4" spans="1:17">
      <c r="A4" t="s">
        <v>128</v>
      </c>
      <c r="P4" t="s">
        <v>129</v>
      </c>
    </row>
    <row r="6" spans="1:17">
      <c r="A6" t="s">
        <v>130</v>
      </c>
      <c r="B6" t="s">
        <v>131</v>
      </c>
      <c r="Q6" t="s">
        <v>131</v>
      </c>
    </row>
    <row r="7" spans="1:17">
      <c r="A7">
        <v>1</v>
      </c>
      <c r="B7">
        <v>1276</v>
      </c>
      <c r="P7" t="s">
        <v>132</v>
      </c>
      <c r="Q7">
        <v>3558</v>
      </c>
    </row>
    <row r="8" spans="1:17">
      <c r="A8">
        <v>2</v>
      </c>
      <c r="B8">
        <v>1824</v>
      </c>
      <c r="P8" t="s">
        <v>133</v>
      </c>
      <c r="Q8">
        <v>2613</v>
      </c>
    </row>
    <row r="9" spans="1:17">
      <c r="A9">
        <v>3</v>
      </c>
      <c r="B9">
        <v>2250</v>
      </c>
      <c r="P9" t="s">
        <v>134</v>
      </c>
      <c r="Q9">
        <v>1563</v>
      </c>
    </row>
    <row r="10" spans="1:17">
      <c r="A10">
        <v>4</v>
      </c>
      <c r="B10">
        <v>2613</v>
      </c>
      <c r="P10" t="s">
        <v>135</v>
      </c>
      <c r="Q10">
        <v>1237</v>
      </c>
    </row>
    <row r="11" spans="1:17">
      <c r="A11">
        <v>5</v>
      </c>
      <c r="B11">
        <v>2897</v>
      </c>
      <c r="P11" t="s">
        <v>136</v>
      </c>
      <c r="Q11">
        <v>1038</v>
      </c>
    </row>
    <row r="12" spans="1:17">
      <c r="A12">
        <v>6</v>
      </c>
      <c r="B12">
        <v>3091</v>
      </c>
    </row>
    <row r="13" spans="1:17">
      <c r="A13">
        <v>7</v>
      </c>
      <c r="B13">
        <v>3228</v>
      </c>
    </row>
    <row r="18" spans="1:21">
      <c r="P18" t="s">
        <v>160</v>
      </c>
    </row>
    <row r="19" spans="1:21">
      <c r="A19" t="s">
        <v>158</v>
      </c>
      <c r="Q19" t="s">
        <v>132</v>
      </c>
      <c r="R19" t="s">
        <v>133</v>
      </c>
      <c r="S19" t="s">
        <v>134</v>
      </c>
      <c r="T19" t="s">
        <v>135</v>
      </c>
      <c r="U19" t="s">
        <v>136</v>
      </c>
    </row>
    <row r="20" spans="1:21">
      <c r="B20" t="s">
        <v>137</v>
      </c>
      <c r="C20" t="s">
        <v>138</v>
      </c>
      <c r="D20" t="s">
        <v>139</v>
      </c>
      <c r="E20" t="s">
        <v>140</v>
      </c>
      <c r="F20" t="s">
        <v>141</v>
      </c>
      <c r="G20" t="s">
        <v>142</v>
      </c>
      <c r="H20" t="s">
        <v>143</v>
      </c>
      <c r="P20" t="s">
        <v>144</v>
      </c>
      <c r="Q20" s="9">
        <v>5.9999999999999995E-4</v>
      </c>
      <c r="R20" s="9">
        <v>6.9999999999999999E-4</v>
      </c>
      <c r="S20" s="9">
        <v>6.9999999999999999E-4</v>
      </c>
      <c r="T20" s="9">
        <v>6.9999999999999999E-4</v>
      </c>
      <c r="U20">
        <v>5.9999999999999995E-4</v>
      </c>
    </row>
    <row r="21" spans="1:21">
      <c r="A21" t="s">
        <v>144</v>
      </c>
      <c r="B21" s="9">
        <v>5.9999999999999995E-4</v>
      </c>
      <c r="C21">
        <v>5.9999999999999995E-4</v>
      </c>
      <c r="D21" s="9">
        <v>5.9999999999999995E-4</v>
      </c>
      <c r="E21" s="9">
        <v>6.9999999999999999E-4</v>
      </c>
      <c r="F21">
        <v>6.9999999999999999E-4</v>
      </c>
      <c r="G21">
        <v>6.9999999999999999E-4</v>
      </c>
      <c r="H21" s="9">
        <v>6.9999999999999999E-4</v>
      </c>
      <c r="P21" t="s">
        <v>145</v>
      </c>
      <c r="Q21" s="9">
        <v>5.9999999999999995E-4</v>
      </c>
      <c r="R21" s="9">
        <v>5.9999999999999995E-4</v>
      </c>
      <c r="S21" s="9">
        <v>5.9999999999999995E-4</v>
      </c>
      <c r="T21" s="9">
        <v>5.9999999999999995E-4</v>
      </c>
      <c r="U21">
        <v>5.9999999999999995E-4</v>
      </c>
    </row>
    <row r="22" spans="1:21">
      <c r="A22" t="s">
        <v>145</v>
      </c>
      <c r="B22" s="9">
        <v>5.9999999999999995E-4</v>
      </c>
      <c r="C22">
        <v>5.0000000000000001E-4</v>
      </c>
      <c r="D22" s="9">
        <v>5.9999999999999995E-4</v>
      </c>
      <c r="E22" s="9">
        <v>5.9999999999999995E-4</v>
      </c>
      <c r="F22">
        <v>5.9999999999999995E-4</v>
      </c>
      <c r="G22">
        <v>5.9999999999999995E-4</v>
      </c>
      <c r="H22" s="9">
        <v>5.9999999999999995E-4</v>
      </c>
      <c r="P22" t="s">
        <v>146</v>
      </c>
      <c r="Q22" s="9">
        <v>8.0000000000000004E-4</v>
      </c>
      <c r="R22" s="9">
        <v>8.0000000000000004E-4</v>
      </c>
      <c r="S22" s="9">
        <v>8.0000000000000004E-4</v>
      </c>
      <c r="T22" s="9">
        <v>8.0000000000000004E-4</v>
      </c>
      <c r="U22">
        <v>8.0000000000000004E-4</v>
      </c>
    </row>
    <row r="23" spans="1:21">
      <c r="A23" t="s">
        <v>146</v>
      </c>
      <c r="B23" s="9">
        <v>6.9999999999999999E-4</v>
      </c>
      <c r="C23">
        <v>6.9999999999999999E-4</v>
      </c>
      <c r="D23" s="9">
        <v>8.0000000000000004E-4</v>
      </c>
      <c r="E23" s="9">
        <v>8.0000000000000004E-4</v>
      </c>
      <c r="F23">
        <v>8.9999999999999998E-4</v>
      </c>
      <c r="G23">
        <v>8.9999999999999998E-4</v>
      </c>
      <c r="H23" s="9">
        <v>8.9999999999999998E-4</v>
      </c>
      <c r="P23" t="s">
        <v>147</v>
      </c>
      <c r="Q23" s="9">
        <v>2.9999999999999997E-4</v>
      </c>
      <c r="R23" s="9">
        <v>2.9999999999999997E-4</v>
      </c>
      <c r="S23" s="9">
        <v>2.9999999999999997E-4</v>
      </c>
      <c r="T23" s="9">
        <v>2.9999999999999997E-4</v>
      </c>
      <c r="U23">
        <v>2.9999999999999997E-4</v>
      </c>
    </row>
    <row r="24" spans="1:21">
      <c r="A24" t="s">
        <v>147</v>
      </c>
      <c r="B24" s="9">
        <v>2.9999999999999997E-4</v>
      </c>
      <c r="C24">
        <v>2.9999999999999997E-4</v>
      </c>
      <c r="D24" s="9">
        <v>2.9999999999999997E-4</v>
      </c>
      <c r="E24" s="9">
        <v>2.9999999999999997E-4</v>
      </c>
      <c r="F24">
        <v>2.9999999999999997E-4</v>
      </c>
      <c r="G24">
        <v>2.9999999999999997E-4</v>
      </c>
      <c r="H24" s="9">
        <v>2.9999999999999997E-4</v>
      </c>
      <c r="P24" t="s">
        <v>148</v>
      </c>
      <c r="Q24" s="9">
        <v>5.9999999999999995E-4</v>
      </c>
      <c r="R24" s="9">
        <v>5.9999999999999995E-4</v>
      </c>
      <c r="S24" s="9">
        <v>5.9999999999999995E-4</v>
      </c>
      <c r="T24" s="9">
        <v>6.9999999999999999E-4</v>
      </c>
      <c r="U24">
        <v>5.9999999999999995E-4</v>
      </c>
    </row>
    <row r="25" spans="1:21">
      <c r="A25" t="s">
        <v>148</v>
      </c>
      <c r="B25" s="9">
        <v>5.9999999999999995E-4</v>
      </c>
      <c r="C25">
        <v>5.9999999999999995E-4</v>
      </c>
      <c r="D25" s="9">
        <v>5.9999999999999995E-4</v>
      </c>
      <c r="E25" s="9">
        <v>5.9999999999999995E-4</v>
      </c>
      <c r="F25">
        <v>5.9999999999999995E-4</v>
      </c>
      <c r="G25">
        <v>5.9999999999999995E-4</v>
      </c>
      <c r="H25" s="9">
        <v>6.9999999999999999E-4</v>
      </c>
      <c r="P25" t="s">
        <v>149</v>
      </c>
      <c r="Q25" s="9">
        <v>2.9999999999999997E-4</v>
      </c>
      <c r="R25" s="9">
        <v>2.9999999999999997E-4</v>
      </c>
      <c r="S25" s="9">
        <v>2.9999999999999997E-4</v>
      </c>
      <c r="T25" s="9">
        <v>2.9999999999999997E-4</v>
      </c>
      <c r="U25">
        <v>2.0000000000000001E-4</v>
      </c>
    </row>
    <row r="26" spans="1:21">
      <c r="A26" t="s">
        <v>149</v>
      </c>
      <c r="B26" s="9">
        <v>2.9999999999999997E-4</v>
      </c>
      <c r="C26">
        <v>2.9999999999999997E-4</v>
      </c>
      <c r="D26" s="9">
        <v>2.9999999999999997E-4</v>
      </c>
      <c r="E26" s="9">
        <v>2.9999999999999997E-4</v>
      </c>
      <c r="F26">
        <v>2.9999999999999997E-4</v>
      </c>
      <c r="G26">
        <v>4.0000000000000002E-4</v>
      </c>
      <c r="H26" s="9">
        <v>4.0000000000000002E-4</v>
      </c>
    </row>
    <row r="28" spans="1:21">
      <c r="A28" t="s">
        <v>159</v>
      </c>
      <c r="P28" t="s">
        <v>159</v>
      </c>
    </row>
    <row r="29" spans="1:21">
      <c r="A29" t="s">
        <v>150</v>
      </c>
      <c r="B29" t="s">
        <v>137</v>
      </c>
      <c r="C29" t="s">
        <v>138</v>
      </c>
      <c r="D29" t="s">
        <v>139</v>
      </c>
      <c r="E29" t="s">
        <v>140</v>
      </c>
      <c r="F29" t="s">
        <v>141</v>
      </c>
      <c r="G29" t="s">
        <v>142</v>
      </c>
      <c r="H29" t="s">
        <v>143</v>
      </c>
      <c r="Q29" t="s">
        <v>132</v>
      </c>
      <c r="R29" t="s">
        <v>133</v>
      </c>
      <c r="S29" t="s">
        <v>134</v>
      </c>
      <c r="T29" t="s">
        <v>135</v>
      </c>
      <c r="U29" t="s">
        <v>136</v>
      </c>
    </row>
    <row r="30" spans="1:21">
      <c r="A30">
        <v>1</v>
      </c>
      <c r="B30">
        <v>8.8602700000000006E-2</v>
      </c>
      <c r="C30">
        <v>0.100073</v>
      </c>
      <c r="D30">
        <v>0.113076</v>
      </c>
      <c r="E30">
        <v>0.114146</v>
      </c>
      <c r="F30">
        <v>0.112585</v>
      </c>
      <c r="G30">
        <v>0.113346</v>
      </c>
      <c r="H30">
        <v>0.116892</v>
      </c>
      <c r="P30">
        <v>1</v>
      </c>
      <c r="Q30">
        <v>0.116165</v>
      </c>
      <c r="R30">
        <v>0.116065</v>
      </c>
      <c r="S30">
        <v>0.106388</v>
      </c>
      <c r="T30">
        <v>0.102296</v>
      </c>
      <c r="U30">
        <v>0.114146</v>
      </c>
    </row>
    <row r="31" spans="1:21">
      <c r="A31">
        <v>2</v>
      </c>
      <c r="B31">
        <v>0.25468099999999999</v>
      </c>
      <c r="C31">
        <v>0.290159</v>
      </c>
      <c r="D31">
        <v>0.29791699999999999</v>
      </c>
      <c r="E31">
        <v>0.30635499999999999</v>
      </c>
      <c r="F31">
        <v>0.307008</v>
      </c>
      <c r="G31">
        <v>0.30806899999999998</v>
      </c>
      <c r="H31">
        <v>0.31993100000000002</v>
      </c>
      <c r="P31">
        <v>2</v>
      </c>
      <c r="Q31">
        <v>0.30886200000000003</v>
      </c>
      <c r="R31">
        <v>0.31081199999999998</v>
      </c>
      <c r="S31">
        <v>0.32388499999999998</v>
      </c>
      <c r="T31">
        <v>0.33039499999999999</v>
      </c>
      <c r="U31">
        <v>0.30635499999999999</v>
      </c>
    </row>
    <row r="32" spans="1:21">
      <c r="A32">
        <v>3</v>
      </c>
      <c r="B32">
        <v>0.25750699999999999</v>
      </c>
      <c r="C32">
        <v>0.28139700000000001</v>
      </c>
      <c r="D32">
        <v>0.30134</v>
      </c>
      <c r="E32">
        <v>0.300099</v>
      </c>
      <c r="F32">
        <v>0.306033</v>
      </c>
      <c r="G32">
        <v>0.30304199999999998</v>
      </c>
      <c r="H32">
        <v>0.318658</v>
      </c>
      <c r="P32">
        <v>3</v>
      </c>
      <c r="Q32">
        <v>0.311359</v>
      </c>
      <c r="R32">
        <v>0.30946000000000001</v>
      </c>
      <c r="S32">
        <v>0.30921999999999999</v>
      </c>
      <c r="T32">
        <v>0.32853300000000002</v>
      </c>
      <c r="U32">
        <v>0.300099</v>
      </c>
    </row>
    <row r="33" spans="1:21">
      <c r="A33">
        <v>4</v>
      </c>
      <c r="B33">
        <v>9.8177500000000001E-2</v>
      </c>
      <c r="C33">
        <v>0.101494</v>
      </c>
      <c r="D33">
        <v>0.110252</v>
      </c>
      <c r="E33">
        <v>0.111164</v>
      </c>
      <c r="F33">
        <v>0.112632</v>
      </c>
      <c r="G33">
        <v>0.113152</v>
      </c>
      <c r="H33">
        <v>0.115218</v>
      </c>
      <c r="P33">
        <v>4</v>
      </c>
      <c r="Q33">
        <v>0.115831</v>
      </c>
      <c r="R33">
        <v>0.11277</v>
      </c>
      <c r="S33">
        <v>0.11070199999999999</v>
      </c>
      <c r="T33">
        <v>0.108066</v>
      </c>
      <c r="U33">
        <v>0.111164</v>
      </c>
    </row>
    <row r="34" spans="1:21">
      <c r="A34">
        <v>5</v>
      </c>
      <c r="B34">
        <v>0.73927699999999996</v>
      </c>
      <c r="C34">
        <v>0.86618600000000001</v>
      </c>
      <c r="D34">
        <v>0.90305500000000005</v>
      </c>
      <c r="E34">
        <v>0.91765600000000003</v>
      </c>
      <c r="F34">
        <v>0.92668200000000001</v>
      </c>
      <c r="G34">
        <v>0.93064800000000003</v>
      </c>
      <c r="H34">
        <v>0.93396800000000002</v>
      </c>
      <c r="P34">
        <v>5</v>
      </c>
      <c r="Q34">
        <v>0.90664100000000003</v>
      </c>
      <c r="R34">
        <v>0.92115199999999997</v>
      </c>
      <c r="S34">
        <v>0.92630599999999996</v>
      </c>
      <c r="T34">
        <v>0.92930000000000001</v>
      </c>
      <c r="U34">
        <v>0.91765600000000003</v>
      </c>
    </row>
    <row r="35" spans="1:21">
      <c r="A35">
        <v>6</v>
      </c>
      <c r="B35">
        <v>0.29016399999999998</v>
      </c>
      <c r="C35">
        <v>0.32847700000000002</v>
      </c>
      <c r="D35">
        <v>0.329573</v>
      </c>
      <c r="E35">
        <v>0.34121499999999999</v>
      </c>
      <c r="F35">
        <v>0.34961700000000001</v>
      </c>
      <c r="G35">
        <v>0.35772999999999999</v>
      </c>
      <c r="H35">
        <v>0.37221799999999999</v>
      </c>
      <c r="P35">
        <v>6</v>
      </c>
      <c r="Q35">
        <v>0.34701100000000001</v>
      </c>
      <c r="R35">
        <v>0.34929199999999999</v>
      </c>
      <c r="S35">
        <v>0.36448999999999998</v>
      </c>
      <c r="T35">
        <v>0.36751800000000001</v>
      </c>
      <c r="U35">
        <v>0.34121499999999999</v>
      </c>
    </row>
    <row r="36" spans="1:21">
      <c r="A36">
        <v>7</v>
      </c>
      <c r="B36">
        <v>0.38932800000000001</v>
      </c>
      <c r="C36">
        <v>0.41633500000000001</v>
      </c>
      <c r="D36">
        <v>0.42801099999999997</v>
      </c>
      <c r="E36">
        <v>0.43368000000000001</v>
      </c>
      <c r="F36">
        <v>0.45791900000000002</v>
      </c>
      <c r="G36">
        <v>0.46396300000000001</v>
      </c>
      <c r="H36">
        <v>0.47945100000000002</v>
      </c>
      <c r="P36">
        <v>7</v>
      </c>
      <c r="Q36">
        <v>0.44752500000000001</v>
      </c>
      <c r="R36">
        <v>0.43764799999999998</v>
      </c>
      <c r="S36">
        <v>0.43485200000000002</v>
      </c>
      <c r="T36">
        <v>0.46229300000000001</v>
      </c>
      <c r="U36">
        <v>0.43368000000000001</v>
      </c>
    </row>
    <row r="37" spans="1:21">
      <c r="A37">
        <v>8</v>
      </c>
      <c r="B37">
        <v>0.102955</v>
      </c>
      <c r="C37">
        <v>0.10234799999999999</v>
      </c>
      <c r="D37">
        <v>0.10859199999999999</v>
      </c>
      <c r="E37">
        <v>0.11393300000000001</v>
      </c>
      <c r="F37">
        <v>0.115381</v>
      </c>
      <c r="G37">
        <v>0.11589000000000001</v>
      </c>
      <c r="H37">
        <v>0.114124</v>
      </c>
      <c r="P37">
        <v>8</v>
      </c>
      <c r="Q37">
        <v>0.11380800000000001</v>
      </c>
      <c r="R37">
        <v>0.113648</v>
      </c>
      <c r="S37">
        <v>0.110734</v>
      </c>
      <c r="T37">
        <v>0.111162</v>
      </c>
      <c r="U37">
        <v>0.11393300000000001</v>
      </c>
    </row>
    <row r="38" spans="1:21">
      <c r="A38">
        <v>9</v>
      </c>
      <c r="B38">
        <v>0.81044099999999997</v>
      </c>
      <c r="C38">
        <v>0.90652600000000005</v>
      </c>
      <c r="D38">
        <v>0.93197099999999999</v>
      </c>
      <c r="E38">
        <v>0.94318100000000005</v>
      </c>
      <c r="F38">
        <v>0.95091199999999998</v>
      </c>
      <c r="G38">
        <v>0.95349600000000001</v>
      </c>
      <c r="H38">
        <v>0.95559799999999995</v>
      </c>
      <c r="P38">
        <v>9</v>
      </c>
      <c r="Q38">
        <v>0.93654899999999996</v>
      </c>
      <c r="R38">
        <v>0.944635</v>
      </c>
      <c r="S38">
        <v>0.94702299999999995</v>
      </c>
      <c r="T38">
        <v>0.94933199999999995</v>
      </c>
      <c r="U38">
        <v>0.94318100000000005</v>
      </c>
    </row>
    <row r="39" spans="1:21">
      <c r="A39">
        <v>10</v>
      </c>
      <c r="B39">
        <v>0.167683</v>
      </c>
      <c r="C39">
        <v>0.207589</v>
      </c>
      <c r="D39">
        <v>0.210176</v>
      </c>
      <c r="E39">
        <v>0.21091199999999999</v>
      </c>
      <c r="F39">
        <v>0.21776400000000001</v>
      </c>
      <c r="G39">
        <v>0.21507499999999999</v>
      </c>
      <c r="H39">
        <v>0.22703599999999999</v>
      </c>
      <c r="P39">
        <v>10</v>
      </c>
      <c r="Q39">
        <v>0.21775600000000001</v>
      </c>
      <c r="R39">
        <v>0.21673000000000001</v>
      </c>
      <c r="S39">
        <v>0.21579200000000001</v>
      </c>
      <c r="T39">
        <v>0.21681500000000001</v>
      </c>
      <c r="U39">
        <v>0.21091199999999999</v>
      </c>
    </row>
    <row r="40" spans="1:21">
      <c r="A40">
        <v>11</v>
      </c>
      <c r="B40">
        <v>0.28074100000000002</v>
      </c>
      <c r="C40">
        <v>0.30647000000000002</v>
      </c>
      <c r="D40">
        <v>0.31426199999999999</v>
      </c>
      <c r="E40">
        <v>0.32688899999999999</v>
      </c>
      <c r="F40">
        <v>0.33554899999999999</v>
      </c>
      <c r="G40">
        <v>0.33973999999999999</v>
      </c>
      <c r="H40">
        <v>0.34815099999999999</v>
      </c>
      <c r="P40">
        <v>11</v>
      </c>
      <c r="Q40">
        <v>0.32719500000000001</v>
      </c>
      <c r="R40">
        <v>0.33181100000000002</v>
      </c>
      <c r="S40">
        <v>0.34644200000000003</v>
      </c>
      <c r="T40">
        <v>0.35794100000000001</v>
      </c>
      <c r="U40">
        <v>0.32688899999999999</v>
      </c>
    </row>
    <row r="41" spans="1:21">
      <c r="A41">
        <v>12</v>
      </c>
      <c r="B41">
        <v>0.78857600000000005</v>
      </c>
      <c r="C41">
        <v>0.89174399999999998</v>
      </c>
      <c r="D41">
        <v>0.91903299999999999</v>
      </c>
      <c r="E41">
        <v>0.92923900000000004</v>
      </c>
      <c r="F41">
        <v>0.935971</v>
      </c>
      <c r="G41">
        <v>0.93864000000000003</v>
      </c>
      <c r="H41">
        <v>0.94274599999999997</v>
      </c>
      <c r="P41">
        <v>12</v>
      </c>
      <c r="Q41">
        <v>0.92119499999999999</v>
      </c>
      <c r="R41">
        <v>0.93690200000000001</v>
      </c>
      <c r="S41">
        <v>0.93945400000000001</v>
      </c>
      <c r="T41">
        <v>0.94132499999999997</v>
      </c>
      <c r="U41">
        <v>0.92923900000000004</v>
      </c>
    </row>
    <row r="42" spans="1:21">
      <c r="A42">
        <v>13</v>
      </c>
      <c r="B42">
        <v>0.31019999999999998</v>
      </c>
      <c r="C42">
        <v>0.32047300000000001</v>
      </c>
      <c r="D42">
        <v>0.34086899999999998</v>
      </c>
      <c r="E42">
        <v>0.344165</v>
      </c>
      <c r="F42">
        <v>0.36511399999999999</v>
      </c>
      <c r="G42">
        <v>0.36612800000000001</v>
      </c>
      <c r="H42">
        <v>0.37556299999999998</v>
      </c>
      <c r="P42">
        <v>13</v>
      </c>
      <c r="Q42">
        <v>0.34927900000000001</v>
      </c>
      <c r="R42">
        <v>0.35697699999999999</v>
      </c>
      <c r="S42">
        <v>0.35901499999999997</v>
      </c>
      <c r="T42">
        <v>0.39207399999999998</v>
      </c>
      <c r="U42">
        <v>0.344165</v>
      </c>
    </row>
    <row r="43" spans="1:21">
      <c r="A43">
        <v>14</v>
      </c>
      <c r="B43">
        <v>0.925867</v>
      </c>
      <c r="C43">
        <v>0.96276899999999999</v>
      </c>
      <c r="D43">
        <v>0.97368399999999999</v>
      </c>
      <c r="E43">
        <v>0.976051</v>
      </c>
      <c r="F43">
        <v>0.97862099999999996</v>
      </c>
      <c r="G43">
        <v>0.97711999999999999</v>
      </c>
      <c r="H43">
        <v>0.97915399999999997</v>
      </c>
      <c r="P43">
        <v>14</v>
      </c>
      <c r="Q43">
        <v>0.97385900000000003</v>
      </c>
      <c r="R43">
        <v>0.97843500000000005</v>
      </c>
      <c r="S43">
        <v>0.97990500000000003</v>
      </c>
      <c r="T43">
        <v>0.97896700000000003</v>
      </c>
      <c r="U43">
        <v>0.976051</v>
      </c>
    </row>
    <row r="44" spans="1:21">
      <c r="A44">
        <v>15</v>
      </c>
      <c r="B44">
        <v>0.77437400000000001</v>
      </c>
      <c r="C44">
        <v>0.87935099999999999</v>
      </c>
      <c r="D44">
        <v>0.91345799999999999</v>
      </c>
      <c r="E44">
        <v>0.92774400000000001</v>
      </c>
      <c r="F44">
        <v>0.93696199999999996</v>
      </c>
      <c r="G44">
        <v>0.941056</v>
      </c>
      <c r="H44">
        <v>0.942936</v>
      </c>
      <c r="P44">
        <v>15</v>
      </c>
      <c r="Q44">
        <v>0.91696800000000001</v>
      </c>
      <c r="R44">
        <v>0.93003100000000005</v>
      </c>
      <c r="S44">
        <v>0.93464000000000003</v>
      </c>
      <c r="T44">
        <v>0.93948600000000004</v>
      </c>
      <c r="U44">
        <v>0.92774400000000001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workbookViewId="0">
      <selection activeCell="B5" sqref="B5"/>
    </sheetView>
  </sheetViews>
  <sheetFormatPr baseColWidth="10" defaultRowHeight="16"/>
  <cols>
    <col min="2" max="2" width="19.6640625" bestFit="1" customWidth="1"/>
  </cols>
  <sheetData>
    <row r="1" spans="1:6">
      <c r="A1" t="s">
        <v>168</v>
      </c>
    </row>
    <row r="2" spans="1:6">
      <c r="A2" t="s">
        <v>169</v>
      </c>
    </row>
    <row r="4" spans="1:6">
      <c r="A4" s="2" t="s">
        <v>106</v>
      </c>
      <c r="B4" s="2" t="s">
        <v>166</v>
      </c>
      <c r="C4" t="s">
        <v>107</v>
      </c>
      <c r="D4" t="s">
        <v>108</v>
      </c>
    </row>
    <row r="5" spans="1:6">
      <c r="A5" s="3">
        <v>1</v>
      </c>
      <c r="B5" s="3">
        <v>119</v>
      </c>
      <c r="C5">
        <v>110</v>
      </c>
      <c r="D5">
        <v>61</v>
      </c>
      <c r="F5" t="s">
        <v>167</v>
      </c>
    </row>
    <row r="6" spans="1:6">
      <c r="A6" s="3">
        <v>2</v>
      </c>
      <c r="B6" s="3">
        <v>156</v>
      </c>
      <c r="C6">
        <v>216</v>
      </c>
      <c r="D6">
        <v>120</v>
      </c>
      <c r="F6" t="s">
        <v>114</v>
      </c>
    </row>
    <row r="7" spans="1:6">
      <c r="A7" s="3">
        <v>3</v>
      </c>
      <c r="B7" s="3">
        <v>113</v>
      </c>
      <c r="C7">
        <v>165</v>
      </c>
      <c r="D7">
        <v>84</v>
      </c>
      <c r="F7" t="s">
        <v>115</v>
      </c>
    </row>
    <row r="8" spans="1:6">
      <c r="A8" s="3">
        <v>4</v>
      </c>
      <c r="B8" s="3">
        <v>70</v>
      </c>
      <c r="C8">
        <v>91</v>
      </c>
      <c r="D8">
        <v>42</v>
      </c>
      <c r="F8" t="s">
        <v>116</v>
      </c>
    </row>
    <row r="9" spans="1:6">
      <c r="A9" s="3">
        <v>5</v>
      </c>
      <c r="B9" s="3">
        <v>62</v>
      </c>
      <c r="C9">
        <v>81</v>
      </c>
      <c r="D9">
        <v>43</v>
      </c>
    </row>
    <row r="10" spans="1:6">
      <c r="A10" s="3">
        <v>6</v>
      </c>
      <c r="B10" s="3">
        <v>36</v>
      </c>
      <c r="C10">
        <v>39</v>
      </c>
      <c r="D10">
        <v>19</v>
      </c>
    </row>
    <row r="11" spans="1:6">
      <c r="A11" s="3">
        <v>7</v>
      </c>
      <c r="B11" s="3">
        <v>40</v>
      </c>
      <c r="C11">
        <v>46</v>
      </c>
      <c r="D11">
        <v>21</v>
      </c>
    </row>
    <row r="12" spans="1:6">
      <c r="A12" s="3">
        <v>8</v>
      </c>
      <c r="B12" s="3">
        <v>28</v>
      </c>
      <c r="C12">
        <v>29</v>
      </c>
      <c r="D12">
        <v>12</v>
      </c>
    </row>
    <row r="13" spans="1:6">
      <c r="A13" s="3">
        <v>9</v>
      </c>
      <c r="B13" s="3">
        <v>27</v>
      </c>
      <c r="C13">
        <v>28</v>
      </c>
      <c r="D13">
        <v>10</v>
      </c>
    </row>
    <row r="14" spans="1:6">
      <c r="A14" s="3">
        <v>10</v>
      </c>
      <c r="B14" s="3">
        <v>20.8</v>
      </c>
      <c r="C14">
        <v>24</v>
      </c>
      <c r="D14">
        <v>15</v>
      </c>
    </row>
    <row r="15" spans="1:6">
      <c r="A15" s="3">
        <v>11</v>
      </c>
      <c r="B15" s="3">
        <v>21.4</v>
      </c>
      <c r="C15">
        <v>20</v>
      </c>
      <c r="D15">
        <v>12</v>
      </c>
    </row>
    <row r="16" spans="1:6">
      <c r="A16" s="3">
        <v>12</v>
      </c>
      <c r="B16" s="3">
        <v>21.6</v>
      </c>
      <c r="C16">
        <v>14</v>
      </c>
      <c r="D16">
        <v>5</v>
      </c>
    </row>
    <row r="17" spans="1:4">
      <c r="A17" s="3">
        <v>13</v>
      </c>
      <c r="B17" s="3">
        <v>17</v>
      </c>
      <c r="C17">
        <v>16</v>
      </c>
      <c r="D17">
        <v>12</v>
      </c>
    </row>
    <row r="18" spans="1:4">
      <c r="A18" s="3">
        <v>14</v>
      </c>
      <c r="B18" s="3">
        <v>16.399999999999999</v>
      </c>
      <c r="C18">
        <v>18</v>
      </c>
      <c r="D18">
        <v>8</v>
      </c>
    </row>
    <row r="19" spans="1:4">
      <c r="A19" s="3">
        <v>15</v>
      </c>
      <c r="B19" s="3">
        <v>14.4</v>
      </c>
      <c r="C19">
        <v>10</v>
      </c>
      <c r="D19">
        <v>4</v>
      </c>
    </row>
    <row r="20" spans="1:4">
      <c r="A20" s="3">
        <v>16</v>
      </c>
      <c r="B20" s="3">
        <v>1E-3</v>
      </c>
      <c r="C20">
        <v>0</v>
      </c>
      <c r="D20">
        <v>0</v>
      </c>
    </row>
    <row r="21" spans="1:4">
      <c r="A21" s="3">
        <v>17</v>
      </c>
      <c r="B21" s="3">
        <v>11.6</v>
      </c>
      <c r="C21">
        <v>7</v>
      </c>
      <c r="D21">
        <v>3</v>
      </c>
    </row>
    <row r="22" spans="1:4">
      <c r="A22" s="3">
        <v>18</v>
      </c>
      <c r="B22" s="3">
        <v>11.2</v>
      </c>
      <c r="C22">
        <v>5</v>
      </c>
      <c r="D22">
        <v>2</v>
      </c>
    </row>
    <row r="23" spans="1:4">
      <c r="A23" s="3">
        <v>19</v>
      </c>
      <c r="B23" s="3">
        <v>11.6</v>
      </c>
      <c r="C23">
        <v>8</v>
      </c>
      <c r="D23">
        <v>5</v>
      </c>
    </row>
    <row r="24" spans="1:4">
      <c r="A24" s="3">
        <v>20</v>
      </c>
      <c r="B24" s="3">
        <v>15.7</v>
      </c>
      <c r="C24">
        <v>6</v>
      </c>
      <c r="D24">
        <v>3</v>
      </c>
    </row>
    <row r="25" spans="1:4">
      <c r="A25" s="3">
        <v>21</v>
      </c>
      <c r="B25" s="3">
        <v>6</v>
      </c>
      <c r="C25">
        <v>2</v>
      </c>
      <c r="D25">
        <v>1</v>
      </c>
    </row>
    <row r="26" spans="1:4">
      <c r="A26" s="3">
        <v>22</v>
      </c>
      <c r="B26" s="3">
        <v>3.4</v>
      </c>
      <c r="C26">
        <v>0</v>
      </c>
      <c r="D26">
        <v>0</v>
      </c>
    </row>
    <row r="27" spans="1:4">
      <c r="A27" s="3">
        <v>23</v>
      </c>
      <c r="B27" s="3">
        <v>6.2</v>
      </c>
      <c r="C27">
        <v>1</v>
      </c>
      <c r="D27">
        <v>0</v>
      </c>
    </row>
    <row r="28" spans="1:4">
      <c r="A28" s="3">
        <v>24</v>
      </c>
      <c r="B28" s="3">
        <v>8</v>
      </c>
      <c r="C28">
        <v>1</v>
      </c>
      <c r="D28">
        <v>0</v>
      </c>
    </row>
    <row r="29" spans="1:4">
      <c r="A29" s="3">
        <v>25</v>
      </c>
      <c r="B29" s="3">
        <v>1.28</v>
      </c>
      <c r="C29">
        <v>2</v>
      </c>
      <c r="D29">
        <v>0</v>
      </c>
    </row>
    <row r="30" spans="1:4">
      <c r="A30" s="3">
        <v>26</v>
      </c>
      <c r="B30" s="3">
        <v>4.9000000000000004</v>
      </c>
      <c r="C30">
        <v>0</v>
      </c>
      <c r="D30">
        <v>0</v>
      </c>
    </row>
    <row r="31" spans="1:4">
      <c r="A31" s="3">
        <v>27</v>
      </c>
      <c r="B31" s="3">
        <v>4.5999999999999996</v>
      </c>
      <c r="C31">
        <v>0</v>
      </c>
      <c r="D31">
        <v>0</v>
      </c>
    </row>
    <row r="32" spans="1:4">
      <c r="A32" s="3">
        <v>28</v>
      </c>
      <c r="B32" s="3">
        <v>5</v>
      </c>
      <c r="C32">
        <v>2</v>
      </c>
      <c r="D32">
        <v>1</v>
      </c>
    </row>
    <row r="33" spans="1:4">
      <c r="A33" s="3" t="s">
        <v>109</v>
      </c>
      <c r="B33" s="3">
        <v>74</v>
      </c>
      <c r="C33">
        <v>92</v>
      </c>
      <c r="D33">
        <v>51</v>
      </c>
    </row>
    <row r="34" spans="1:4">
      <c r="A34" s="3" t="s">
        <v>110</v>
      </c>
      <c r="B34" s="3">
        <v>1.08</v>
      </c>
      <c r="C34">
        <v>0</v>
      </c>
      <c r="D34">
        <v>0</v>
      </c>
    </row>
    <row r="35" spans="1:4">
      <c r="A35" s="3" t="s">
        <v>111</v>
      </c>
      <c r="B35" s="3">
        <v>20.7</v>
      </c>
      <c r="C35">
        <v>26</v>
      </c>
      <c r="D35">
        <v>17</v>
      </c>
    </row>
    <row r="36" spans="1:4">
      <c r="A36" s="2" t="s">
        <v>112</v>
      </c>
      <c r="B36" s="3">
        <v>0.88</v>
      </c>
      <c r="C36">
        <v>0</v>
      </c>
      <c r="D36">
        <v>0</v>
      </c>
    </row>
    <row r="37" spans="1:4">
      <c r="A37" s="3" t="s">
        <v>113</v>
      </c>
      <c r="B37" s="3">
        <v>73</v>
      </c>
      <c r="C37">
        <v>54</v>
      </c>
      <c r="D37">
        <v>26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activeCell="C16" sqref="C16"/>
    </sheetView>
  </sheetViews>
  <sheetFormatPr baseColWidth="10" defaultRowHeight="16"/>
  <cols>
    <col min="1" max="1" width="19.5" customWidth="1"/>
    <col min="4" max="4" width="18.5" customWidth="1"/>
    <col min="5" max="5" width="15" bestFit="1" customWidth="1"/>
    <col min="8" max="8" width="18.1640625" bestFit="1" customWidth="1"/>
  </cols>
  <sheetData>
    <row r="1" spans="1:9">
      <c r="A1" t="s">
        <v>170</v>
      </c>
    </row>
    <row r="2" spans="1:9">
      <c r="A2" t="s">
        <v>169</v>
      </c>
    </row>
    <row r="4" spans="1:9">
      <c r="A4" t="s">
        <v>123</v>
      </c>
    </row>
    <row r="5" spans="1:9">
      <c r="B5" t="s">
        <v>124</v>
      </c>
      <c r="E5" t="s">
        <v>127</v>
      </c>
      <c r="H5" t="s">
        <v>124</v>
      </c>
      <c r="I5" t="s">
        <v>127</v>
      </c>
    </row>
    <row r="6" spans="1:9">
      <c r="A6" t="s">
        <v>99</v>
      </c>
      <c r="B6" t="s">
        <v>119</v>
      </c>
      <c r="C6" t="s">
        <v>120</v>
      </c>
      <c r="D6" t="s">
        <v>121</v>
      </c>
      <c r="E6" t="s">
        <v>119</v>
      </c>
      <c r="F6" t="s">
        <v>120</v>
      </c>
      <c r="G6" t="s">
        <v>121</v>
      </c>
      <c r="H6" t="s">
        <v>152</v>
      </c>
      <c r="I6" t="s">
        <v>152</v>
      </c>
    </row>
    <row r="7" spans="1:9">
      <c r="A7">
        <v>1</v>
      </c>
      <c r="B7">
        <v>0</v>
      </c>
      <c r="C7">
        <v>246</v>
      </c>
      <c r="D7">
        <v>110</v>
      </c>
      <c r="E7">
        <v>0</v>
      </c>
      <c r="F7">
        <v>90</v>
      </c>
      <c r="G7">
        <v>37</v>
      </c>
      <c r="H7">
        <v>5.9999999999999995E-4</v>
      </c>
      <c r="I7">
        <v>5.0000000000000001E-4</v>
      </c>
    </row>
    <row r="8" spans="1:9">
      <c r="A8">
        <v>2</v>
      </c>
      <c r="B8">
        <v>0</v>
      </c>
      <c r="C8">
        <v>207</v>
      </c>
      <c r="D8">
        <v>17</v>
      </c>
      <c r="E8">
        <v>0</v>
      </c>
      <c r="F8">
        <v>81</v>
      </c>
      <c r="G8">
        <v>5</v>
      </c>
      <c r="H8">
        <v>5.0000000000000001E-4</v>
      </c>
      <c r="I8">
        <v>4.0000000000000002E-4</v>
      </c>
    </row>
    <row r="9" spans="1:9">
      <c r="A9">
        <v>3</v>
      </c>
      <c r="B9">
        <v>6</v>
      </c>
      <c r="C9">
        <v>156</v>
      </c>
      <c r="D9">
        <v>177</v>
      </c>
      <c r="E9">
        <v>2</v>
      </c>
      <c r="F9">
        <v>54</v>
      </c>
      <c r="G9">
        <v>51</v>
      </c>
      <c r="H9">
        <v>8.0000000000000004E-4</v>
      </c>
      <c r="I9">
        <v>5.0000000000000001E-4</v>
      </c>
    </row>
    <row r="10" spans="1:9">
      <c r="A10">
        <v>4</v>
      </c>
      <c r="B10">
        <v>10</v>
      </c>
      <c r="C10">
        <v>45</v>
      </c>
      <c r="D10">
        <v>4</v>
      </c>
      <c r="E10">
        <v>3</v>
      </c>
      <c r="F10">
        <v>11</v>
      </c>
      <c r="G10">
        <v>3</v>
      </c>
      <c r="H10">
        <v>2.9999999999999997E-4</v>
      </c>
      <c r="I10">
        <v>2.0000000000000001E-4</v>
      </c>
    </row>
    <row r="11" spans="1:9">
      <c r="A11">
        <v>5</v>
      </c>
      <c r="B11">
        <v>0</v>
      </c>
      <c r="C11">
        <v>230</v>
      </c>
      <c r="D11">
        <v>64</v>
      </c>
      <c r="E11">
        <v>0</v>
      </c>
      <c r="F11">
        <v>92</v>
      </c>
      <c r="G11">
        <v>21</v>
      </c>
      <c r="H11">
        <v>5.9999999999999995E-4</v>
      </c>
      <c r="I11">
        <v>5.0000000000000001E-4</v>
      </c>
    </row>
    <row r="15" spans="1:9">
      <c r="A15" t="s">
        <v>122</v>
      </c>
      <c r="B15" t="s">
        <v>124</v>
      </c>
      <c r="F15" t="s">
        <v>127</v>
      </c>
    </row>
    <row r="16" spans="1:9">
      <c r="B16" t="s">
        <v>119</v>
      </c>
      <c r="C16" t="s">
        <v>120</v>
      </c>
      <c r="D16" t="s">
        <v>125</v>
      </c>
      <c r="E16" t="s">
        <v>126</v>
      </c>
      <c r="F16" t="s">
        <v>119</v>
      </c>
      <c r="G16" t="s">
        <v>120</v>
      </c>
      <c r="H16" t="s">
        <v>125</v>
      </c>
      <c r="I16" t="s">
        <v>126</v>
      </c>
    </row>
    <row r="17" spans="1:9">
      <c r="A17" t="s">
        <v>153</v>
      </c>
      <c r="B17">
        <v>30</v>
      </c>
      <c r="C17">
        <v>94</v>
      </c>
      <c r="D17">
        <v>405</v>
      </c>
      <c r="E17">
        <v>273</v>
      </c>
      <c r="F17">
        <v>11</v>
      </c>
      <c r="G17">
        <v>27</v>
      </c>
      <c r="H17">
        <v>151</v>
      </c>
      <c r="I17">
        <v>88</v>
      </c>
    </row>
    <row r="18" spans="1:9">
      <c r="A18" t="s">
        <v>154</v>
      </c>
      <c r="B18">
        <f>B17/SUM($B$17:$E$17)</f>
        <v>3.7406483790523692E-2</v>
      </c>
      <c r="C18">
        <f t="shared" ref="C18:E18" si="0">C17/SUM($B$17:$E$17)</f>
        <v>0.1172069825436409</v>
      </c>
      <c r="D18">
        <f t="shared" si="0"/>
        <v>0.50498753117206985</v>
      </c>
      <c r="E18">
        <f t="shared" si="0"/>
        <v>0.34039900249376559</v>
      </c>
      <c r="F18">
        <f>F17/SUM($F$17:$I$17)</f>
        <v>3.9711191335740074E-2</v>
      </c>
      <c r="G18">
        <f t="shared" ref="G18:I18" si="1">G17/SUM($F$17:$I$17)</f>
        <v>9.7472924187725629E-2</v>
      </c>
      <c r="H18">
        <f t="shared" si="1"/>
        <v>0.54512635379061369</v>
      </c>
      <c r="I18">
        <f t="shared" si="1"/>
        <v>0.3176895306859206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>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Manthey</dc:creator>
  <cp:lastModifiedBy>Luke Campillo</cp:lastModifiedBy>
  <dcterms:created xsi:type="dcterms:W3CDTF">2015-03-23T13:58:43Z</dcterms:created>
  <dcterms:modified xsi:type="dcterms:W3CDTF">2019-02-18T22:40:15Z</dcterms:modified>
</cp:coreProperties>
</file>