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9" l="1"/>
  <c r="F44" i="9" l="1"/>
  <c r="D44" i="9"/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92" i="9" l="1"/>
  <c r="C130" i="9"/>
  <c r="C160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K44" i="9" l="1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<sst xmlns="http://schemas.openxmlformats.org/spreadsheetml/2006/main" count="820" uniqueCount="105">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</sst>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4.9584297494904291E-2</c:v>
                </c:pt>
                <c:pt idx="1">
                  <c:v>5.1266845159553064E-2</c:v>
                </c:pt>
                <c:pt idx="2">
                  <c:v>5.3370029740364006E-2</c:v>
                </c:pt>
                <c:pt idx="3">
                  <c:v>5.5999010466377688E-2</c:v>
                </c:pt>
                <c:pt idx="4">
                  <c:v>5.9285236373894788E-2</c:v>
                </c:pt>
                <c:pt idx="5">
                  <c:v>6.3393018758291161E-2</c:v>
                </c:pt>
                <c:pt idx="6">
                  <c:v>6.8527746738786643E-2</c:v>
                </c:pt>
                <c:pt idx="7">
                  <c:v>7.4946156714405993E-2</c:v>
                </c:pt>
                <c:pt idx="8">
                  <c:v>8.2969169183930158E-2</c:v>
                </c:pt>
                <c:pt idx="9">
                  <c:v>9.29979347708354E-2</c:v>
                </c:pt>
                <c:pt idx="10">
                  <c:v>0.10553389175446692</c:v>
                </c:pt>
                <c:pt idx="11">
                  <c:v>0.12120383798400633</c:v>
                </c:pt>
                <c:pt idx="12">
                  <c:v>0.14079127077093059</c:v>
                </c:pt>
                <c:pt idx="13">
                  <c:v>0.16527556175458594</c:v>
                </c:pt>
                <c:pt idx="14">
                  <c:v>0.19588092548415509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4.9584323451023968E-2</c:v>
                </c:pt>
                <c:pt idx="1">
                  <c:v>5.1266871115672727E-2</c:v>
                </c:pt>
                <c:pt idx="2">
                  <c:v>5.3370055696483662E-2</c:v>
                </c:pt>
                <c:pt idx="3">
                  <c:v>5.5999036422497345E-2</c:v>
                </c:pt>
                <c:pt idx="4">
                  <c:v>5.9285262330014458E-2</c:v>
                </c:pt>
                <c:pt idx="5">
                  <c:v>6.3393044714410832E-2</c:v>
                </c:pt>
                <c:pt idx="6">
                  <c:v>6.8527772694906314E-2</c:v>
                </c:pt>
                <c:pt idx="7">
                  <c:v>7.4946182670525649E-2</c:v>
                </c:pt>
                <c:pt idx="8">
                  <c:v>8.2969195140049828E-2</c:v>
                </c:pt>
                <c:pt idx="9">
                  <c:v>9.299796072695507E-2</c:v>
                </c:pt>
                <c:pt idx="10">
                  <c:v>0.10553391771058657</c:v>
                </c:pt>
                <c:pt idx="11">
                  <c:v>0.121203863940126</c:v>
                </c:pt>
                <c:pt idx="12">
                  <c:v>0.14079129672705026</c:v>
                </c:pt>
                <c:pt idx="13">
                  <c:v>0.16527558771070561</c:v>
                </c:pt>
                <c:pt idx="14">
                  <c:v>0.19588095144027473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4.9584329940053878E-2</c:v>
                </c:pt>
                <c:pt idx="1">
                  <c:v>5.1266877604702644E-2</c:v>
                </c:pt>
                <c:pt idx="2">
                  <c:v>5.3370062185513586E-2</c:v>
                </c:pt>
                <c:pt idx="3">
                  <c:v>5.5999042911527269E-2</c:v>
                </c:pt>
                <c:pt idx="4">
                  <c:v>5.928526881904439E-2</c:v>
                </c:pt>
                <c:pt idx="5">
                  <c:v>6.3393051203440756E-2</c:v>
                </c:pt>
                <c:pt idx="6">
                  <c:v>6.8527779183936238E-2</c:v>
                </c:pt>
                <c:pt idx="7">
                  <c:v>7.4946189159555573E-2</c:v>
                </c:pt>
                <c:pt idx="8">
                  <c:v>8.2969201629079753E-2</c:v>
                </c:pt>
                <c:pt idx="9">
                  <c:v>9.2997967215984981E-2</c:v>
                </c:pt>
                <c:pt idx="10">
                  <c:v>0.10553392419961649</c:v>
                </c:pt>
                <c:pt idx="11">
                  <c:v>0.12120387042915594</c:v>
                </c:pt>
                <c:pt idx="12">
                  <c:v>0.14079130321608019</c:v>
                </c:pt>
                <c:pt idx="13">
                  <c:v>0.1652755941997355</c:v>
                </c:pt>
                <c:pt idx="14">
                  <c:v>0.19588095792930468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4.958433805134127E-2</c:v>
                </c:pt>
                <c:pt idx="1">
                  <c:v>5.1266885715990036E-2</c:v>
                </c:pt>
                <c:pt idx="2">
                  <c:v>5.3370070296800985E-2</c:v>
                </c:pt>
                <c:pt idx="3">
                  <c:v>5.5999051022814668E-2</c:v>
                </c:pt>
                <c:pt idx="4">
                  <c:v>5.9285276930331775E-2</c:v>
                </c:pt>
                <c:pt idx="5">
                  <c:v>6.3393059314728134E-2</c:v>
                </c:pt>
                <c:pt idx="6">
                  <c:v>6.8527787295223616E-2</c:v>
                </c:pt>
                <c:pt idx="7">
                  <c:v>7.4946197270842951E-2</c:v>
                </c:pt>
                <c:pt idx="8">
                  <c:v>8.2969209740367145E-2</c:v>
                </c:pt>
                <c:pt idx="9">
                  <c:v>9.2997975327272386E-2</c:v>
                </c:pt>
                <c:pt idx="10">
                  <c:v>0.1055339323109039</c:v>
                </c:pt>
                <c:pt idx="11">
                  <c:v>0.12120387854044333</c:v>
                </c:pt>
                <c:pt idx="12">
                  <c:v>0.14079131132736758</c:v>
                </c:pt>
                <c:pt idx="13">
                  <c:v>0.16527560231102292</c:v>
                </c:pt>
                <c:pt idx="14">
                  <c:v>0.19588096604059205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4.9584348190450531E-2</c:v>
                </c:pt>
                <c:pt idx="1">
                  <c:v>5.1266895855099283E-2</c:v>
                </c:pt>
                <c:pt idx="2">
                  <c:v>5.3370080435910232E-2</c:v>
                </c:pt>
                <c:pt idx="3">
                  <c:v>5.5999061161923908E-2</c:v>
                </c:pt>
                <c:pt idx="4">
                  <c:v>5.9285287069441028E-2</c:v>
                </c:pt>
                <c:pt idx="5">
                  <c:v>6.3393069453837395E-2</c:v>
                </c:pt>
                <c:pt idx="6">
                  <c:v>6.8527797434332877E-2</c:v>
                </c:pt>
                <c:pt idx="7">
                  <c:v>7.4946207409952212E-2</c:v>
                </c:pt>
                <c:pt idx="8">
                  <c:v>8.2969219879476391E-2</c:v>
                </c:pt>
                <c:pt idx="9">
                  <c:v>9.2997985466381619E-2</c:v>
                </c:pt>
                <c:pt idx="10">
                  <c:v>0.10553394245001314</c:v>
                </c:pt>
                <c:pt idx="11">
                  <c:v>0.12120388867955256</c:v>
                </c:pt>
                <c:pt idx="12">
                  <c:v>0.14079132146647683</c:v>
                </c:pt>
                <c:pt idx="13">
                  <c:v>0.16527561245013214</c:v>
                </c:pt>
                <c:pt idx="14">
                  <c:v>0.19588097617970132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4.9584360864337082E-2</c:v>
                </c:pt>
                <c:pt idx="1">
                  <c:v>5.1266908528985841E-2</c:v>
                </c:pt>
                <c:pt idx="2">
                  <c:v>5.3370093109796783E-2</c:v>
                </c:pt>
                <c:pt idx="3">
                  <c:v>5.5999073835810466E-2</c:v>
                </c:pt>
                <c:pt idx="4">
                  <c:v>5.928529974332758E-2</c:v>
                </c:pt>
                <c:pt idx="5">
                  <c:v>6.3393082127723946E-2</c:v>
                </c:pt>
                <c:pt idx="6">
                  <c:v>6.8527810108219428E-2</c:v>
                </c:pt>
                <c:pt idx="7">
                  <c:v>7.4946220083838763E-2</c:v>
                </c:pt>
                <c:pt idx="8">
                  <c:v>8.2969232553362943E-2</c:v>
                </c:pt>
                <c:pt idx="9">
                  <c:v>9.299799814026817E-2</c:v>
                </c:pt>
                <c:pt idx="10">
                  <c:v>0.10553395512389968</c:v>
                </c:pt>
                <c:pt idx="11">
                  <c:v>0.12120390135343913</c:v>
                </c:pt>
                <c:pt idx="12">
                  <c:v>0.14079133414036338</c:v>
                </c:pt>
                <c:pt idx="13">
                  <c:v>0.16527562512401869</c:v>
                </c:pt>
                <c:pt idx="14">
                  <c:v>0.19588098885358785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4.9584376706695264E-2</c:v>
                </c:pt>
                <c:pt idx="1">
                  <c:v>5.1266924371344037E-2</c:v>
                </c:pt>
                <c:pt idx="2">
                  <c:v>5.3370108952154986E-2</c:v>
                </c:pt>
                <c:pt idx="3">
                  <c:v>5.5999089678168662E-2</c:v>
                </c:pt>
                <c:pt idx="4">
                  <c:v>5.9285315585685762E-2</c:v>
                </c:pt>
                <c:pt idx="5">
                  <c:v>6.3393097970082135E-2</c:v>
                </c:pt>
                <c:pt idx="6">
                  <c:v>6.8527825950577617E-2</c:v>
                </c:pt>
                <c:pt idx="7">
                  <c:v>7.4946235926196952E-2</c:v>
                </c:pt>
                <c:pt idx="8">
                  <c:v>8.2969248395721132E-2</c:v>
                </c:pt>
                <c:pt idx="9">
                  <c:v>9.2998013982626374E-2</c:v>
                </c:pt>
                <c:pt idx="10">
                  <c:v>0.10553397096625788</c:v>
                </c:pt>
                <c:pt idx="11">
                  <c:v>0.12120391719579732</c:v>
                </c:pt>
                <c:pt idx="12">
                  <c:v>0.14079134998272155</c:v>
                </c:pt>
                <c:pt idx="13">
                  <c:v>0.1652756409663769</c:v>
                </c:pt>
                <c:pt idx="14">
                  <c:v>0.19588100469594608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4.9584396509643011E-2</c:v>
                </c:pt>
                <c:pt idx="1">
                  <c:v>5.1266944174291763E-2</c:v>
                </c:pt>
                <c:pt idx="2">
                  <c:v>5.3370128755102712E-2</c:v>
                </c:pt>
                <c:pt idx="3">
                  <c:v>5.5999109481116402E-2</c:v>
                </c:pt>
                <c:pt idx="4">
                  <c:v>5.9285335388633488E-2</c:v>
                </c:pt>
                <c:pt idx="5">
                  <c:v>6.3393117773029875E-2</c:v>
                </c:pt>
                <c:pt idx="6">
                  <c:v>6.8527845753525343E-2</c:v>
                </c:pt>
                <c:pt idx="7">
                  <c:v>7.4946255729144706E-2</c:v>
                </c:pt>
                <c:pt idx="8">
                  <c:v>8.2969268198668872E-2</c:v>
                </c:pt>
                <c:pt idx="9">
                  <c:v>9.2998033785574086E-2</c:v>
                </c:pt>
                <c:pt idx="10">
                  <c:v>0.10553399076920564</c:v>
                </c:pt>
                <c:pt idx="11">
                  <c:v>0.12120393699874504</c:v>
                </c:pt>
                <c:pt idx="12">
                  <c:v>0.14079136978566931</c:v>
                </c:pt>
                <c:pt idx="13">
                  <c:v>0.16527566076932465</c:v>
                </c:pt>
                <c:pt idx="14">
                  <c:v>0.1958810244988938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4.958442126332769E-2</c:v>
                </c:pt>
                <c:pt idx="1">
                  <c:v>5.1266968927976449E-2</c:v>
                </c:pt>
                <c:pt idx="2">
                  <c:v>5.3370153508787391E-2</c:v>
                </c:pt>
                <c:pt idx="3">
                  <c:v>5.5999134234801073E-2</c:v>
                </c:pt>
                <c:pt idx="4">
                  <c:v>5.928536014231818E-2</c:v>
                </c:pt>
                <c:pt idx="5">
                  <c:v>6.3393142526714547E-2</c:v>
                </c:pt>
                <c:pt idx="6">
                  <c:v>6.8527870507210029E-2</c:v>
                </c:pt>
                <c:pt idx="7">
                  <c:v>7.4946280482829364E-2</c:v>
                </c:pt>
                <c:pt idx="8">
                  <c:v>8.2969292952353543E-2</c:v>
                </c:pt>
                <c:pt idx="9">
                  <c:v>9.2998058539258785E-2</c:v>
                </c:pt>
                <c:pt idx="10">
                  <c:v>0.10553401552289031</c:v>
                </c:pt>
                <c:pt idx="11">
                  <c:v>0.12120396175242971</c:v>
                </c:pt>
                <c:pt idx="12">
                  <c:v>0.14079139453935399</c:v>
                </c:pt>
                <c:pt idx="13">
                  <c:v>0.16527568552300934</c:v>
                </c:pt>
                <c:pt idx="14">
                  <c:v>0.19588104925257849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4.9584452205433546E-2</c:v>
                </c:pt>
                <c:pt idx="1">
                  <c:v>5.1266999870082298E-2</c:v>
                </c:pt>
                <c:pt idx="2">
                  <c:v>5.337018445089324E-2</c:v>
                </c:pt>
                <c:pt idx="3">
                  <c:v>5.5999165176906916E-2</c:v>
                </c:pt>
                <c:pt idx="4">
                  <c:v>5.928539108442403E-2</c:v>
                </c:pt>
                <c:pt idx="5">
                  <c:v>6.339317346882041E-2</c:v>
                </c:pt>
                <c:pt idx="6">
                  <c:v>6.8527901449315878E-2</c:v>
                </c:pt>
                <c:pt idx="7">
                  <c:v>7.4946311424935214E-2</c:v>
                </c:pt>
                <c:pt idx="8">
                  <c:v>8.2969323894459393E-2</c:v>
                </c:pt>
                <c:pt idx="9">
                  <c:v>9.2998089481364649E-2</c:v>
                </c:pt>
                <c:pt idx="10">
                  <c:v>0.10553404646499616</c:v>
                </c:pt>
                <c:pt idx="11">
                  <c:v>0.12120399269453559</c:v>
                </c:pt>
                <c:pt idx="12">
                  <c:v>0.14079142548145984</c:v>
                </c:pt>
                <c:pt idx="13">
                  <c:v>0.16527571646511519</c:v>
                </c:pt>
                <c:pt idx="14">
                  <c:v>0.19588108019468431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4.9584490883065831E-2</c:v>
                </c:pt>
                <c:pt idx="1">
                  <c:v>5.1267038547714604E-2</c:v>
                </c:pt>
                <c:pt idx="2">
                  <c:v>5.3370223128525546E-2</c:v>
                </c:pt>
                <c:pt idx="3">
                  <c:v>5.5999203854539228E-2</c:v>
                </c:pt>
                <c:pt idx="4">
                  <c:v>5.9285429762056342E-2</c:v>
                </c:pt>
                <c:pt idx="5">
                  <c:v>6.3393212146452715E-2</c:v>
                </c:pt>
                <c:pt idx="6">
                  <c:v>6.8527940126948184E-2</c:v>
                </c:pt>
                <c:pt idx="7">
                  <c:v>7.4946350102567519E-2</c:v>
                </c:pt>
                <c:pt idx="8">
                  <c:v>8.2969362572091698E-2</c:v>
                </c:pt>
                <c:pt idx="9">
                  <c:v>9.299812815899694E-2</c:v>
                </c:pt>
                <c:pt idx="10">
                  <c:v>0.10553408514262846</c:v>
                </c:pt>
                <c:pt idx="11">
                  <c:v>0.12120403137216788</c:v>
                </c:pt>
                <c:pt idx="12">
                  <c:v>0.14079146415909213</c:v>
                </c:pt>
                <c:pt idx="13">
                  <c:v>0.16527575514274748</c:v>
                </c:pt>
                <c:pt idx="14">
                  <c:v>0.19588111887231663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4.9584539230106216E-2</c:v>
                </c:pt>
                <c:pt idx="1">
                  <c:v>5.1267086894754982E-2</c:v>
                </c:pt>
                <c:pt idx="2">
                  <c:v>5.3370271475565931E-2</c:v>
                </c:pt>
                <c:pt idx="3">
                  <c:v>5.5999252201579613E-2</c:v>
                </c:pt>
                <c:pt idx="4">
                  <c:v>5.9285478109096713E-2</c:v>
                </c:pt>
                <c:pt idx="5">
                  <c:v>6.33932604934931E-2</c:v>
                </c:pt>
                <c:pt idx="6">
                  <c:v>6.8527988473988569E-2</c:v>
                </c:pt>
                <c:pt idx="7">
                  <c:v>7.4946398449607904E-2</c:v>
                </c:pt>
                <c:pt idx="8">
                  <c:v>8.2969410919132097E-2</c:v>
                </c:pt>
                <c:pt idx="9">
                  <c:v>9.2998176506037325E-2</c:v>
                </c:pt>
                <c:pt idx="10">
                  <c:v>0.10553413348966884</c:v>
                </c:pt>
                <c:pt idx="11">
                  <c:v>0.12120407971920825</c:v>
                </c:pt>
                <c:pt idx="12">
                  <c:v>0.14079151250613253</c:v>
                </c:pt>
                <c:pt idx="13">
                  <c:v>0.16527580348978788</c:v>
                </c:pt>
                <c:pt idx="14">
                  <c:v>0.19588116721935703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4.95845996639067E-2</c:v>
                </c:pt>
                <c:pt idx="1">
                  <c:v>5.1267147328555474E-2</c:v>
                </c:pt>
                <c:pt idx="2">
                  <c:v>5.3370331909366416E-2</c:v>
                </c:pt>
                <c:pt idx="3">
                  <c:v>5.5999312635380091E-2</c:v>
                </c:pt>
                <c:pt idx="4">
                  <c:v>5.9285538542897205E-2</c:v>
                </c:pt>
                <c:pt idx="5">
                  <c:v>6.3393320927293578E-2</c:v>
                </c:pt>
                <c:pt idx="6">
                  <c:v>6.8528048907789046E-2</c:v>
                </c:pt>
                <c:pt idx="7">
                  <c:v>7.4946458883408409E-2</c:v>
                </c:pt>
                <c:pt idx="8">
                  <c:v>8.2969471352932575E-2</c:v>
                </c:pt>
                <c:pt idx="9">
                  <c:v>9.2998236939837803E-2</c:v>
                </c:pt>
                <c:pt idx="10">
                  <c:v>0.10553419392346931</c:v>
                </c:pt>
                <c:pt idx="11">
                  <c:v>0.12120414015300875</c:v>
                </c:pt>
                <c:pt idx="12">
                  <c:v>0.140791572939933</c:v>
                </c:pt>
                <c:pt idx="13">
                  <c:v>0.16527586392358834</c:v>
                </c:pt>
                <c:pt idx="14">
                  <c:v>0.19588122765315749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4.9584675206157315E-2</c:v>
                </c:pt>
                <c:pt idx="1">
                  <c:v>5.1267222870806081E-2</c:v>
                </c:pt>
                <c:pt idx="2">
                  <c:v>5.3370407451617023E-2</c:v>
                </c:pt>
                <c:pt idx="3">
                  <c:v>5.5999388177630699E-2</c:v>
                </c:pt>
                <c:pt idx="4">
                  <c:v>5.9285614085147806E-2</c:v>
                </c:pt>
                <c:pt idx="5">
                  <c:v>6.3393396469544172E-2</c:v>
                </c:pt>
                <c:pt idx="6">
                  <c:v>6.8528124450039654E-2</c:v>
                </c:pt>
                <c:pt idx="7">
                  <c:v>7.4946534425659003E-2</c:v>
                </c:pt>
                <c:pt idx="8">
                  <c:v>8.2969546895183183E-2</c:v>
                </c:pt>
                <c:pt idx="9">
                  <c:v>9.2998312482088411E-2</c:v>
                </c:pt>
                <c:pt idx="10">
                  <c:v>0.10553426946571993</c:v>
                </c:pt>
                <c:pt idx="11">
                  <c:v>0.12120421569525934</c:v>
                </c:pt>
                <c:pt idx="12">
                  <c:v>0.14079164848218362</c:v>
                </c:pt>
                <c:pt idx="13">
                  <c:v>0.16527593946583896</c:v>
                </c:pt>
                <c:pt idx="14">
                  <c:v>0.19588130319540811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4.9584769633970564E-2</c:v>
                </c:pt>
                <c:pt idx="1">
                  <c:v>5.1267317298619323E-2</c:v>
                </c:pt>
                <c:pt idx="2">
                  <c:v>5.3370501879430272E-2</c:v>
                </c:pt>
                <c:pt idx="3">
                  <c:v>5.5999482605443948E-2</c:v>
                </c:pt>
                <c:pt idx="4">
                  <c:v>5.9285708512961055E-2</c:v>
                </c:pt>
                <c:pt idx="5">
                  <c:v>6.3393490897357421E-2</c:v>
                </c:pt>
                <c:pt idx="6">
                  <c:v>6.8528218877852903E-2</c:v>
                </c:pt>
                <c:pt idx="7">
                  <c:v>7.4946628853472252E-2</c:v>
                </c:pt>
                <c:pt idx="8">
                  <c:v>8.2969641322996418E-2</c:v>
                </c:pt>
                <c:pt idx="9">
                  <c:v>9.2998406909901674E-2</c:v>
                </c:pt>
                <c:pt idx="10">
                  <c:v>0.10553436389353318</c:v>
                </c:pt>
                <c:pt idx="11">
                  <c:v>0.12120431012307263</c:v>
                </c:pt>
                <c:pt idx="12">
                  <c:v>0.14079174290999688</c:v>
                </c:pt>
                <c:pt idx="13">
                  <c:v>0.1652760338936522</c:v>
                </c:pt>
                <c:pt idx="14">
                  <c:v>0.19588139762322135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4.9584887668737129E-2</c:v>
                </c:pt>
                <c:pt idx="1">
                  <c:v>5.1267435333385895E-2</c:v>
                </c:pt>
                <c:pt idx="2">
                  <c:v>5.3370619914196837E-2</c:v>
                </c:pt>
                <c:pt idx="3">
                  <c:v>5.599960064021052E-2</c:v>
                </c:pt>
                <c:pt idx="4">
                  <c:v>5.9285826547727627E-2</c:v>
                </c:pt>
                <c:pt idx="5">
                  <c:v>6.3393608932124007E-2</c:v>
                </c:pt>
                <c:pt idx="6">
                  <c:v>6.8528336912619475E-2</c:v>
                </c:pt>
                <c:pt idx="7">
                  <c:v>7.4946746888238824E-2</c:v>
                </c:pt>
                <c:pt idx="8">
                  <c:v>8.296975935776299E-2</c:v>
                </c:pt>
                <c:pt idx="9">
                  <c:v>9.2998524944668232E-2</c:v>
                </c:pt>
                <c:pt idx="10">
                  <c:v>0.10553448192829976</c:v>
                </c:pt>
                <c:pt idx="11">
                  <c:v>0.12120442815783916</c:v>
                </c:pt>
                <c:pt idx="12">
                  <c:v>0.14079186094476345</c:v>
                </c:pt>
                <c:pt idx="13">
                  <c:v>0.1652761519284188</c:v>
                </c:pt>
                <c:pt idx="14">
                  <c:v>0.19588151565798792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20.161618714279523</c:v>
                </c:pt>
                <c:pt idx="1">
                  <c:v>19.500243759044505</c:v>
                </c:pt>
                <c:pt idx="2">
                  <c:v>18.732140228956442</c:v>
                </c:pt>
                <c:pt idx="3">
                  <c:v>17.853110377249038</c:v>
                </c:pt>
                <c:pt idx="4">
                  <c:v>16.86390948555265</c:v>
                </c:pt>
                <c:pt idx="5">
                  <c:v>15.771574899035476</c:v>
                </c:pt>
                <c:pt idx="6">
                  <c:v>14.59024795901407</c:v>
                </c:pt>
                <c:pt idx="7">
                  <c:v>13.341145195710325</c:v>
                </c:pt>
                <c:pt idx="8">
                  <c:v>12.051456087680533</c:v>
                </c:pt>
                <c:pt idx="9">
                  <c:v>10.752187967701889</c:v>
                </c:pt>
                <c:pt idx="10">
                  <c:v>9.4752755220002438</c:v>
                </c:pt>
                <c:pt idx="11">
                  <c:v>8.2505047750762319</c:v>
                </c:pt>
                <c:pt idx="12">
                  <c:v>7.1028628629998458</c:v>
                </c:pt>
                <c:pt idx="13">
                  <c:v>6.0507855522660572</c:v>
                </c:pt>
                <c:pt idx="14">
                  <c:v>5.1055009214444054</c:v>
                </c:pt>
                <c:pt idx="15">
                  <c:v>20.161611780444563</c:v>
                </c:pt>
                <c:pt idx="16">
                  <c:v>19.500236885225732</c:v>
                </c:pt>
                <c:pt idx="17">
                  <c:v>18.732133439093861</c:v>
                </c:pt>
                <c:pt idx="18">
                  <c:v>17.853103702264807</c:v>
                </c:pt>
                <c:pt idx="19">
                  <c:v>16.863902963837738</c:v>
                </c:pt>
                <c:pt idx="20">
                  <c:v>15.771568576089132</c:v>
                </c:pt>
                <c:pt idx="21">
                  <c:v>14.59024188590098</c:v>
                </c:pt>
                <c:pt idx="22">
                  <c:v>13.341139426178042</c:v>
                </c:pt>
                <c:pt idx="23">
                  <c:v>12.051450674102131</c:v>
                </c:pt>
                <c:pt idx="24">
                  <c:v>10.752182956392113</c:v>
                </c:pt>
                <c:pt idx="25">
                  <c:v>9.4752709487452158</c:v>
                </c:pt>
                <c:pt idx="26">
                  <c:v>8.2505006617675196</c:v>
                </c:pt>
                <c:pt idx="27">
                  <c:v>7.102859216020792</c:v>
                </c:pt>
                <c:pt idx="28">
                  <c:v>6.0507823628309962</c:v>
                </c:pt>
                <c:pt idx="29">
                  <c:v>5.1054981676221773</c:v>
                </c:pt>
                <c:pt idx="30">
                  <c:v>20.161610046986571</c:v>
                </c:pt>
                <c:pt idx="31">
                  <c:v>19.500235166771795</c:v>
                </c:pt>
                <c:pt idx="32">
                  <c:v>18.732131741628983</c:v>
                </c:pt>
                <c:pt idx="33">
                  <c:v>17.853102033519534</c:v>
                </c:pt>
                <c:pt idx="34">
                  <c:v>16.863901333409796</c:v>
                </c:pt>
                <c:pt idx="35">
                  <c:v>15.771566995353339</c:v>
                </c:pt>
                <c:pt idx="36">
                  <c:v>14.590240367623499</c:v>
                </c:pt>
                <c:pt idx="37">
                  <c:v>13.34113798379575</c:v>
                </c:pt>
                <c:pt idx="38">
                  <c:v>12.051449320708292</c:v>
                </c:pt>
                <c:pt idx="39">
                  <c:v>10.7521817035654</c:v>
                </c:pt>
                <c:pt idx="40">
                  <c:v>9.4752698054321485</c:v>
                </c:pt>
                <c:pt idx="41">
                  <c:v>8.2504996334409828</c:v>
                </c:pt>
                <c:pt idx="42">
                  <c:v>7.102858304276614</c:v>
                </c:pt>
                <c:pt idx="43">
                  <c:v>6.0507815654727573</c:v>
                </c:pt>
                <c:pt idx="44">
                  <c:v>5.1054974791670853</c:v>
                </c:pt>
                <c:pt idx="45">
                  <c:v>20.161607880164492</c:v>
                </c:pt>
                <c:pt idx="46">
                  <c:v>19.500233018704797</c:v>
                </c:pt>
                <c:pt idx="47">
                  <c:v>18.732129619798318</c:v>
                </c:pt>
                <c:pt idx="48">
                  <c:v>17.853099947588372</c:v>
                </c:pt>
                <c:pt idx="49">
                  <c:v>16.863899295375315</c:v>
                </c:pt>
                <c:pt idx="50">
                  <c:v>15.771565019434043</c:v>
                </c:pt>
                <c:pt idx="51">
                  <c:v>14.590238469777091</c:v>
                </c:pt>
                <c:pt idx="52">
                  <c:v>13.341136180818324</c:v>
                </c:pt>
                <c:pt idx="53">
                  <c:v>12.051447628966418</c:v>
                </c:pt>
                <c:pt idx="54">
                  <c:v>10.752180137532415</c:v>
                </c:pt>
                <c:pt idx="55">
                  <c:v>9.4752683762912007</c:v>
                </c:pt>
                <c:pt idx="56">
                  <c:v>8.2504983480331724</c:v>
                </c:pt>
                <c:pt idx="57">
                  <c:v>7.1028571645967213</c:v>
                </c:pt>
                <c:pt idx="58">
                  <c:v>6.0507805687752532</c:v>
                </c:pt>
                <c:pt idx="59">
                  <c:v>5.1054966185984796</c:v>
                </c:pt>
                <c:pt idx="60">
                  <c:v>20.161605171637554</c:v>
                </c:pt>
                <c:pt idx="61">
                  <c:v>19.500230333621719</c:v>
                </c:pt>
                <c:pt idx="62">
                  <c:v>18.732126967510666</c:v>
                </c:pt>
                <c:pt idx="63">
                  <c:v>17.853097340175115</c:v>
                </c:pt>
                <c:pt idx="64">
                  <c:v>16.863896747832907</c:v>
                </c:pt>
                <c:pt idx="65">
                  <c:v>15.77156254953562</c:v>
                </c:pt>
                <c:pt idx="66">
                  <c:v>14.590236097469775</c:v>
                </c:pt>
                <c:pt idx="67">
                  <c:v>13.34113392709723</c:v>
                </c:pt>
                <c:pt idx="68">
                  <c:v>12.051445514289746</c:v>
                </c:pt>
                <c:pt idx="69">
                  <c:v>10.752178179991827</c:v>
                </c:pt>
                <c:pt idx="70">
                  <c:v>9.4752665898656243</c:v>
                </c:pt>
                <c:pt idx="71">
                  <c:v>8.2504967412739738</c:v>
                </c:pt>
                <c:pt idx="72">
                  <c:v>7.1028557399973682</c:v>
                </c:pt>
                <c:pt idx="73">
                  <c:v>6.0507793229038347</c:v>
                </c:pt>
                <c:pt idx="74">
                  <c:v>5.1054955428881321</c:v>
                </c:pt>
                <c:pt idx="75">
                  <c:v>20.161601785979904</c:v>
                </c:pt>
                <c:pt idx="76">
                  <c:v>19.500226977268909</c:v>
                </c:pt>
                <c:pt idx="77">
                  <c:v>18.732123652152154</c:v>
                </c:pt>
                <c:pt idx="78">
                  <c:v>17.853094080909603</c:v>
                </c:pt>
                <c:pt idx="79">
                  <c:v>16.86389356340597</c:v>
                </c:pt>
                <c:pt idx="80">
                  <c:v>15.771559462163674</c:v>
                </c:pt>
                <c:pt idx="81">
                  <c:v>14.590233132086713</c:v>
                </c:pt>
                <c:pt idx="82">
                  <c:v>13.341131109946931</c:v>
                </c:pt>
                <c:pt idx="83">
                  <c:v>12.051442870944946</c:v>
                </c:pt>
                <c:pt idx="84">
                  <c:v>10.752175733067096</c:v>
                </c:pt>
                <c:pt idx="85">
                  <c:v>9.4752643568345984</c:v>
                </c:pt>
                <c:pt idx="86">
                  <c:v>8.2504947328258513</c:v>
                </c:pt>
                <c:pt idx="87">
                  <c:v>7.1028539592489803</c:v>
                </c:pt>
                <c:pt idx="88">
                  <c:v>6.0507777655652815</c:v>
                </c:pt>
                <c:pt idx="89">
                  <c:v>5.1054941982508328</c:v>
                </c:pt>
                <c:pt idx="90">
                  <c:v>20.161597553909438</c:v>
                </c:pt>
                <c:pt idx="91">
                  <c:v>19.500222781829521</c:v>
                </c:pt>
                <c:pt idx="92">
                  <c:v>18.732119507955666</c:v>
                </c:pt>
                <c:pt idx="93">
                  <c:v>17.853090006829394</c:v>
                </c:pt>
                <c:pt idx="94">
                  <c:v>16.863889582873998</c:v>
                </c:pt>
                <c:pt idx="95">
                  <c:v>15.771555602950446</c:v>
                </c:pt>
                <c:pt idx="96">
                  <c:v>14.590229425359581</c:v>
                </c:pt>
                <c:pt idx="97">
                  <c:v>13.341127588510728</c:v>
                </c:pt>
                <c:pt idx="98">
                  <c:v>12.05143956676558</c:v>
                </c:pt>
                <c:pt idx="99">
                  <c:v>10.752172674412748</c:v>
                </c:pt>
                <c:pt idx="100">
                  <c:v>9.4752615655472994</c:v>
                </c:pt>
                <c:pt idx="101">
                  <c:v>8.2504922222670753</c:v>
                </c:pt>
                <c:pt idx="102">
                  <c:v>7.1028517333147532</c:v>
                </c:pt>
                <c:pt idx="103">
                  <c:v>6.0507758188932206</c:v>
                </c:pt>
                <c:pt idx="104">
                  <c:v>5.1054925174552075</c:v>
                </c:pt>
                <c:pt idx="105">
                  <c:v>20.161592263823859</c:v>
                </c:pt>
                <c:pt idx="106">
                  <c:v>19.500217537532826</c:v>
                </c:pt>
                <c:pt idx="107">
                  <c:v>18.73211432771264</c:v>
                </c:pt>
                <c:pt idx="108">
                  <c:v>17.853084914231747</c:v>
                </c:pt>
                <c:pt idx="109">
                  <c:v>16.863884607211681</c:v>
                </c:pt>
                <c:pt idx="110">
                  <c:v>15.771550778936568</c:v>
                </c:pt>
                <c:pt idx="111">
                  <c:v>14.590224791953318</c:v>
                </c:pt>
                <c:pt idx="112">
                  <c:v>13.341123186718091</c:v>
                </c:pt>
                <c:pt idx="113">
                  <c:v>12.051435436543922</c:v>
                </c:pt>
                <c:pt idx="114">
                  <c:v>10.752168851097261</c:v>
                </c:pt>
                <c:pt idx="115">
                  <c:v>9.4752580764404861</c:v>
                </c:pt>
                <c:pt idx="116">
                  <c:v>8.2504890840707557</c:v>
                </c:pt>
                <c:pt idx="117">
                  <c:v>7.1028489508989292</c:v>
                </c:pt>
                <c:pt idx="118">
                  <c:v>6.0507733855549031</c:v>
                </c:pt>
                <c:pt idx="119">
                  <c:v>5.1054904164622315</c:v>
                </c:pt>
                <c:pt idx="120">
                  <c:v>20.161585651220786</c:v>
                </c:pt>
                <c:pt idx="121">
                  <c:v>19.500210982165928</c:v>
                </c:pt>
                <c:pt idx="122">
                  <c:v>18.732107852412881</c:v>
                </c:pt>
                <c:pt idx="123">
                  <c:v>17.853078548488774</c:v>
                </c:pt>
                <c:pt idx="124">
                  <c:v>16.863878387637904</c:v>
                </c:pt>
                <c:pt idx="125">
                  <c:v>15.771544748923368</c:v>
                </c:pt>
                <c:pt idx="126">
                  <c:v>14.590219000199626</c:v>
                </c:pt>
                <c:pt idx="127">
                  <c:v>13.341117684481379</c:v>
                </c:pt>
                <c:pt idx="128">
                  <c:v>12.051430273770826</c:v>
                </c:pt>
                <c:pt idx="129">
                  <c:v>10.752164071956724</c:v>
                </c:pt>
                <c:pt idx="130">
                  <c:v>9.4752537150605853</c:v>
                </c:pt>
                <c:pt idx="131">
                  <c:v>8.2504851613287133</c:v>
                </c:pt>
                <c:pt idx="132">
                  <c:v>7.1028454728822163</c:v>
                </c:pt>
                <c:pt idx="133">
                  <c:v>6.0507703438847598</c:v>
                </c:pt>
                <c:pt idx="134">
                  <c:v>5.1054877902234423</c:v>
                </c:pt>
                <c:pt idx="135">
                  <c:v>20.161577385473045</c:v>
                </c:pt>
                <c:pt idx="136">
                  <c:v>19.500202787963499</c:v>
                </c:pt>
                <c:pt idx="137">
                  <c:v>18.732099758294478</c:v>
                </c:pt>
                <c:pt idx="138">
                  <c:v>17.853070591316438</c:v>
                </c:pt>
                <c:pt idx="139">
                  <c:v>16.863870613177134</c:v>
                </c:pt>
                <c:pt idx="140">
                  <c:v>15.771537211413351</c:v>
                </c:pt>
                <c:pt idx="141">
                  <c:v>14.590211760513974</c:v>
                </c:pt>
                <c:pt idx="142">
                  <c:v>13.341110806691871</c:v>
                </c:pt>
                <c:pt idx="143">
                  <c:v>12.05142382031068</c:v>
                </c:pt>
                <c:pt idx="144">
                  <c:v>10.752158098037027</c:v>
                </c:pt>
                <c:pt idx="145">
                  <c:v>9.4752482633413511</c:v>
                </c:pt>
                <c:pt idx="146">
                  <c:v>8.2504802579064016</c:v>
                </c:pt>
                <c:pt idx="147">
                  <c:v>7.1028411253661119</c:v>
                </c:pt>
                <c:pt idx="148">
                  <c:v>6.0507665418013801</c:v>
                </c:pt>
                <c:pt idx="149">
                  <c:v>5.1054845074287547</c:v>
                </c:pt>
                <c:pt idx="150">
                  <c:v>20.161567053297897</c:v>
                </c:pt>
                <c:pt idx="151">
                  <c:v>19.500192545220148</c:v>
                </c:pt>
                <c:pt idx="152">
                  <c:v>18.732089640656309</c:v>
                </c:pt>
                <c:pt idx="153">
                  <c:v>17.853060644860996</c:v>
                </c:pt>
                <c:pt idx="154">
                  <c:v>16.863860895111259</c:v>
                </c:pt>
                <c:pt idx="155">
                  <c:v>15.771527789535964</c:v>
                </c:pt>
                <c:pt idx="156">
                  <c:v>14.590202710917019</c:v>
                </c:pt>
                <c:pt idx="157">
                  <c:v>13.341102209464959</c:v>
                </c:pt>
                <c:pt idx="158">
                  <c:v>12.051415753495217</c:v>
                </c:pt>
                <c:pt idx="159">
                  <c:v>10.752150630646744</c:v>
                </c:pt>
                <c:pt idx="160">
                  <c:v>9.4752414487011354</c:v>
                </c:pt>
                <c:pt idx="161">
                  <c:v>8.2504741286367125</c:v>
                </c:pt>
                <c:pt idx="162">
                  <c:v>7.1028356909784698</c:v>
                </c:pt>
                <c:pt idx="163">
                  <c:v>6.0507617892038761</c:v>
                </c:pt>
                <c:pt idx="164">
                  <c:v>5.1054804039413337</c:v>
                </c:pt>
                <c:pt idx="165">
                  <c:v>20.161554138093859</c:v>
                </c:pt>
                <c:pt idx="166">
                  <c:v>19.50017974180609</c:v>
                </c:pt>
                <c:pt idx="167">
                  <c:v>18.73207699362397</c:v>
                </c:pt>
                <c:pt idx="168">
                  <c:v>17.853048211807273</c:v>
                </c:pt>
                <c:pt idx="169">
                  <c:v>16.863848747544658</c:v>
                </c:pt>
                <c:pt idx="170">
                  <c:v>15.77151601220506</c:v>
                </c:pt>
                <c:pt idx="171">
                  <c:v>14.590191398936604</c:v>
                </c:pt>
                <c:pt idx="172">
                  <c:v>13.341091462946896</c:v>
                </c:pt>
                <c:pt idx="173">
                  <c:v>12.05140566999107</c:v>
                </c:pt>
                <c:pt idx="174">
                  <c:v>10.752141296423472</c:v>
                </c:pt>
                <c:pt idx="175">
                  <c:v>9.4752329304146432</c:v>
                </c:pt>
                <c:pt idx="176">
                  <c:v>8.2504664670624059</c:v>
                </c:pt>
                <c:pt idx="177">
                  <c:v>7.1028288980056073</c:v>
                </c:pt>
                <c:pt idx="178">
                  <c:v>6.0507558484674933</c:v>
                </c:pt>
                <c:pt idx="179">
                  <c:v>5.1054752745913312</c:v>
                </c:pt>
                <c:pt idx="180">
                  <c:v>20.161537994112081</c:v>
                </c:pt>
                <c:pt idx="181">
                  <c:v>19.500163737562165</c:v>
                </c:pt>
                <c:pt idx="182">
                  <c:v>18.73206118485756</c:v>
                </c:pt>
                <c:pt idx="183">
                  <c:v>17.85303267051448</c:v>
                </c:pt>
                <c:pt idx="184">
                  <c:v>16.863833563111026</c:v>
                </c:pt>
                <c:pt idx="185">
                  <c:v>15.771501290566166</c:v>
                </c:pt>
                <c:pt idx="186">
                  <c:v>14.590177258985758</c:v>
                </c:pt>
                <c:pt idx="187">
                  <c:v>13.34107802982367</c:v>
                </c:pt>
                <c:pt idx="188">
                  <c:v>12.051393065634619</c:v>
                </c:pt>
                <c:pt idx="189">
                  <c:v>10.752129628667177</c:v>
                </c:pt>
                <c:pt idx="190">
                  <c:v>9.4752222825780734</c:v>
                </c:pt>
                <c:pt idx="191">
                  <c:v>8.2504568901145348</c:v>
                </c:pt>
                <c:pt idx="192">
                  <c:v>7.1028204068078038</c:v>
                </c:pt>
                <c:pt idx="193">
                  <c:v>6.0507484225634212</c:v>
                </c:pt>
                <c:pt idx="194">
                  <c:v>5.1054688629183236</c:v>
                </c:pt>
                <c:pt idx="195">
                  <c:v>20.161517814171205</c:v>
                </c:pt>
                <c:pt idx="196">
                  <c:v>19.500143732294195</c:v>
                </c:pt>
                <c:pt idx="197">
                  <c:v>18.732041423937073</c:v>
                </c:pt>
                <c:pt idx="198">
                  <c:v>17.853013243936537</c:v>
                </c:pt>
                <c:pt idx="199">
                  <c:v>16.863814582607429</c:v>
                </c:pt>
                <c:pt idx="200">
                  <c:v>15.771482888556193</c:v>
                </c:pt>
                <c:pt idx="201">
                  <c:v>14.59015958408574</c:v>
                </c:pt>
                <c:pt idx="202">
                  <c:v>13.341061238457675</c:v>
                </c:pt>
                <c:pt idx="203">
                  <c:v>12.051377310226131</c:v>
                </c:pt>
                <c:pt idx="204">
                  <c:v>10.752115044007414</c:v>
                </c:pt>
                <c:pt idx="205">
                  <c:v>9.4752089728160112</c:v>
                </c:pt>
                <c:pt idx="206">
                  <c:v>8.2504449189609605</c:v>
                </c:pt>
                <c:pt idx="207">
                  <c:v>7.1028097928390972</c:v>
                </c:pt>
                <c:pt idx="208">
                  <c:v>6.0507391402089619</c:v>
                </c:pt>
                <c:pt idx="209">
                  <c:v>5.1054608483497104</c:v>
                </c:pt>
                <c:pt idx="210">
                  <c:v>20.161492589301925</c:v>
                </c:pt>
                <c:pt idx="211">
                  <c:v>19.500118725766956</c:v>
                </c:pt>
                <c:pt idx="212">
                  <c:v>18.732016722845092</c:v>
                </c:pt>
                <c:pt idx="213">
                  <c:v>17.852988960773555</c:v>
                </c:pt>
                <c:pt idx="214">
                  <c:v>16.863790857038023</c:v>
                </c:pt>
                <c:pt idx="215">
                  <c:v>15.771459886104116</c:v>
                </c:pt>
                <c:pt idx="216">
                  <c:v>14.590137490520938</c:v>
                </c:pt>
                <c:pt idx="217">
                  <c:v>13.341040249309621</c:v>
                </c:pt>
                <c:pt idx="218">
                  <c:v>12.05135761602345</c:v>
                </c:pt>
                <c:pt idx="219">
                  <c:v>10.752096813238351</c:v>
                </c:pt>
                <c:pt idx="220">
                  <c:v>9.4751923356660175</c:v>
                </c:pt>
                <c:pt idx="221">
                  <c:v>8.2504299550678422</c:v>
                </c:pt>
                <c:pt idx="222">
                  <c:v>7.1027965254228222</c:v>
                </c:pt>
                <c:pt idx="223">
                  <c:v>6.0507275373059377</c:v>
                </c:pt>
                <c:pt idx="224">
                  <c:v>5.1054508301743278</c:v>
                </c:pt>
                <c:pt idx="225">
                  <c:v>20.161461058304091</c:v>
                </c:pt>
                <c:pt idx="226">
                  <c:v>19.500087467698101</c:v>
                </c:pt>
                <c:pt idx="227">
                  <c:v>18.731985846571725</c:v>
                </c:pt>
                <c:pt idx="228">
                  <c:v>17.852958606912726</c:v>
                </c:pt>
                <c:pt idx="229">
                  <c:v>16.863761200170146</c:v>
                </c:pt>
                <c:pt idx="230">
                  <c:v>15.771431133133378</c:v>
                </c:pt>
                <c:pt idx="231">
                  <c:v>14.590109873659028</c:v>
                </c:pt>
                <c:pt idx="232">
                  <c:v>13.341014012967431</c:v>
                </c:pt>
                <c:pt idx="233">
                  <c:v>12.051332998360621</c:v>
                </c:pt>
                <c:pt idx="234">
                  <c:v>10.752074024863964</c:v>
                </c:pt>
                <c:pt idx="235">
                  <c:v>9.4751715393106846</c:v>
                </c:pt>
                <c:pt idx="236">
                  <c:v>8.2504112502777804</c:v>
                </c:pt>
                <c:pt idx="237">
                  <c:v>7.1027799412221819</c:v>
                </c:pt>
                <c:pt idx="238">
                  <c:v>6.0507130337397355</c:v>
                </c:pt>
                <c:pt idx="239">
                  <c:v>5.10543830751039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20.161618714279523</c:v>
                </c:pt>
                <c:pt idx="1">
                  <c:v>19.500243759044505</c:v>
                </c:pt>
                <c:pt idx="2">
                  <c:v>18.732140228956442</c:v>
                </c:pt>
                <c:pt idx="3">
                  <c:v>17.853110377249038</c:v>
                </c:pt>
                <c:pt idx="4">
                  <c:v>16.86390948555265</c:v>
                </c:pt>
                <c:pt idx="5">
                  <c:v>15.771574899035476</c:v>
                </c:pt>
                <c:pt idx="6">
                  <c:v>14.59024795901407</c:v>
                </c:pt>
                <c:pt idx="7">
                  <c:v>13.341145195710325</c:v>
                </c:pt>
                <c:pt idx="8">
                  <c:v>12.051456087680533</c:v>
                </c:pt>
                <c:pt idx="9">
                  <c:v>10.752187967701889</c:v>
                </c:pt>
                <c:pt idx="10">
                  <c:v>9.4752755220002438</c:v>
                </c:pt>
                <c:pt idx="11">
                  <c:v>8.2505047750762319</c:v>
                </c:pt>
                <c:pt idx="12">
                  <c:v>7.1028628629998458</c:v>
                </c:pt>
                <c:pt idx="13">
                  <c:v>6.0507855522660572</c:v>
                </c:pt>
                <c:pt idx="14">
                  <c:v>5.1055009214444054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20.161611780444563</c:v>
                </c:pt>
                <c:pt idx="1">
                  <c:v>19.500236885225732</c:v>
                </c:pt>
                <c:pt idx="2">
                  <c:v>18.732133439093861</c:v>
                </c:pt>
                <c:pt idx="3">
                  <c:v>17.853103702264807</c:v>
                </c:pt>
                <c:pt idx="4">
                  <c:v>16.863902963837738</c:v>
                </c:pt>
                <c:pt idx="5">
                  <c:v>15.771568576089132</c:v>
                </c:pt>
                <c:pt idx="6">
                  <c:v>14.59024188590098</c:v>
                </c:pt>
                <c:pt idx="7">
                  <c:v>13.341139426178042</c:v>
                </c:pt>
                <c:pt idx="8">
                  <c:v>12.051450674102131</c:v>
                </c:pt>
                <c:pt idx="9">
                  <c:v>10.752182956392113</c:v>
                </c:pt>
                <c:pt idx="10">
                  <c:v>9.4752709487452158</c:v>
                </c:pt>
                <c:pt idx="11">
                  <c:v>8.2505006617675196</c:v>
                </c:pt>
                <c:pt idx="12">
                  <c:v>7.102859216020792</c:v>
                </c:pt>
                <c:pt idx="13">
                  <c:v>6.0507823628309962</c:v>
                </c:pt>
                <c:pt idx="14">
                  <c:v>5.1054981676221773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20.161610046986571</c:v>
                </c:pt>
                <c:pt idx="1">
                  <c:v>19.500235166771795</c:v>
                </c:pt>
                <c:pt idx="2">
                  <c:v>18.732131741628983</c:v>
                </c:pt>
                <c:pt idx="3">
                  <c:v>17.853102033519534</c:v>
                </c:pt>
                <c:pt idx="4">
                  <c:v>16.863901333409796</c:v>
                </c:pt>
                <c:pt idx="5">
                  <c:v>15.771566995353339</c:v>
                </c:pt>
                <c:pt idx="6">
                  <c:v>14.590240367623499</c:v>
                </c:pt>
                <c:pt idx="7">
                  <c:v>13.34113798379575</c:v>
                </c:pt>
                <c:pt idx="8">
                  <c:v>12.051449320708292</c:v>
                </c:pt>
                <c:pt idx="9">
                  <c:v>10.7521817035654</c:v>
                </c:pt>
                <c:pt idx="10">
                  <c:v>9.4752698054321485</c:v>
                </c:pt>
                <c:pt idx="11">
                  <c:v>8.2504996334409828</c:v>
                </c:pt>
                <c:pt idx="12">
                  <c:v>7.102858304276614</c:v>
                </c:pt>
                <c:pt idx="13">
                  <c:v>6.0507815654727573</c:v>
                </c:pt>
                <c:pt idx="14">
                  <c:v>5.1054974791670853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20.161607880164492</c:v>
                </c:pt>
                <c:pt idx="1">
                  <c:v>19.500233018704797</c:v>
                </c:pt>
                <c:pt idx="2">
                  <c:v>18.732129619798318</c:v>
                </c:pt>
                <c:pt idx="3">
                  <c:v>17.853099947588372</c:v>
                </c:pt>
                <c:pt idx="4">
                  <c:v>16.863899295375315</c:v>
                </c:pt>
                <c:pt idx="5">
                  <c:v>15.771565019434043</c:v>
                </c:pt>
                <c:pt idx="6">
                  <c:v>14.590238469777091</c:v>
                </c:pt>
                <c:pt idx="7">
                  <c:v>13.341136180818324</c:v>
                </c:pt>
                <c:pt idx="8">
                  <c:v>12.051447628966418</c:v>
                </c:pt>
                <c:pt idx="9">
                  <c:v>10.752180137532415</c:v>
                </c:pt>
                <c:pt idx="10">
                  <c:v>9.4752683762912007</c:v>
                </c:pt>
                <c:pt idx="11">
                  <c:v>8.2504983480331724</c:v>
                </c:pt>
                <c:pt idx="12">
                  <c:v>7.1028571645967213</c:v>
                </c:pt>
                <c:pt idx="13">
                  <c:v>6.0507805687752532</c:v>
                </c:pt>
                <c:pt idx="14">
                  <c:v>5.1054966185984796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20.161605171637554</c:v>
                </c:pt>
                <c:pt idx="1">
                  <c:v>19.500230333621719</c:v>
                </c:pt>
                <c:pt idx="2">
                  <c:v>18.732126967510666</c:v>
                </c:pt>
                <c:pt idx="3">
                  <c:v>17.853097340175115</c:v>
                </c:pt>
                <c:pt idx="4">
                  <c:v>16.863896747832907</c:v>
                </c:pt>
                <c:pt idx="5">
                  <c:v>15.77156254953562</c:v>
                </c:pt>
                <c:pt idx="6">
                  <c:v>14.590236097469775</c:v>
                </c:pt>
                <c:pt idx="7">
                  <c:v>13.34113392709723</c:v>
                </c:pt>
                <c:pt idx="8">
                  <c:v>12.051445514289746</c:v>
                </c:pt>
                <c:pt idx="9">
                  <c:v>10.752178179991827</c:v>
                </c:pt>
                <c:pt idx="10">
                  <c:v>9.4752665898656243</c:v>
                </c:pt>
                <c:pt idx="11">
                  <c:v>8.2504967412739738</c:v>
                </c:pt>
                <c:pt idx="12">
                  <c:v>7.1028557399973682</c:v>
                </c:pt>
                <c:pt idx="13">
                  <c:v>6.0507793229038347</c:v>
                </c:pt>
                <c:pt idx="14">
                  <c:v>5.1054955428881321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20.161601785979904</c:v>
                </c:pt>
                <c:pt idx="1">
                  <c:v>19.500226977268909</c:v>
                </c:pt>
                <c:pt idx="2">
                  <c:v>18.732123652152154</c:v>
                </c:pt>
                <c:pt idx="3">
                  <c:v>17.853094080909603</c:v>
                </c:pt>
                <c:pt idx="4">
                  <c:v>16.86389356340597</c:v>
                </c:pt>
                <c:pt idx="5">
                  <c:v>15.771559462163674</c:v>
                </c:pt>
                <c:pt idx="6">
                  <c:v>14.590233132086713</c:v>
                </c:pt>
                <c:pt idx="7">
                  <c:v>13.341131109946931</c:v>
                </c:pt>
                <c:pt idx="8">
                  <c:v>12.051442870944946</c:v>
                </c:pt>
                <c:pt idx="9">
                  <c:v>10.752175733067096</c:v>
                </c:pt>
                <c:pt idx="10">
                  <c:v>9.4752643568345984</c:v>
                </c:pt>
                <c:pt idx="11">
                  <c:v>8.2504947328258513</c:v>
                </c:pt>
                <c:pt idx="12">
                  <c:v>7.1028539592489803</c:v>
                </c:pt>
                <c:pt idx="13">
                  <c:v>6.0507777655652815</c:v>
                </c:pt>
                <c:pt idx="14">
                  <c:v>5.1054941982508328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20.161597553909438</c:v>
                </c:pt>
                <c:pt idx="1">
                  <c:v>19.500222781829521</c:v>
                </c:pt>
                <c:pt idx="2">
                  <c:v>18.732119507955666</c:v>
                </c:pt>
                <c:pt idx="3">
                  <c:v>17.853090006829394</c:v>
                </c:pt>
                <c:pt idx="4">
                  <c:v>16.863889582873998</c:v>
                </c:pt>
                <c:pt idx="5">
                  <c:v>15.771555602950446</c:v>
                </c:pt>
                <c:pt idx="6">
                  <c:v>14.590229425359581</c:v>
                </c:pt>
                <c:pt idx="7">
                  <c:v>13.341127588510728</c:v>
                </c:pt>
                <c:pt idx="8">
                  <c:v>12.05143956676558</c:v>
                </c:pt>
                <c:pt idx="9">
                  <c:v>10.752172674412748</c:v>
                </c:pt>
                <c:pt idx="10">
                  <c:v>9.4752615655472994</c:v>
                </c:pt>
                <c:pt idx="11">
                  <c:v>8.2504922222670753</c:v>
                </c:pt>
                <c:pt idx="12">
                  <c:v>7.1028517333147532</c:v>
                </c:pt>
                <c:pt idx="13">
                  <c:v>6.0507758188932206</c:v>
                </c:pt>
                <c:pt idx="14">
                  <c:v>5.1054925174552075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20.161592263823859</c:v>
                </c:pt>
                <c:pt idx="1">
                  <c:v>19.500217537532826</c:v>
                </c:pt>
                <c:pt idx="2">
                  <c:v>18.73211432771264</c:v>
                </c:pt>
                <c:pt idx="3">
                  <c:v>17.853084914231747</c:v>
                </c:pt>
                <c:pt idx="4">
                  <c:v>16.863884607211681</c:v>
                </c:pt>
                <c:pt idx="5">
                  <c:v>15.771550778936568</c:v>
                </c:pt>
                <c:pt idx="6">
                  <c:v>14.590224791953318</c:v>
                </c:pt>
                <c:pt idx="7">
                  <c:v>13.341123186718091</c:v>
                </c:pt>
                <c:pt idx="8">
                  <c:v>12.051435436543922</c:v>
                </c:pt>
                <c:pt idx="9">
                  <c:v>10.752168851097261</c:v>
                </c:pt>
                <c:pt idx="10">
                  <c:v>9.4752580764404861</c:v>
                </c:pt>
                <c:pt idx="11">
                  <c:v>8.2504890840707557</c:v>
                </c:pt>
                <c:pt idx="12">
                  <c:v>7.1028489508989292</c:v>
                </c:pt>
                <c:pt idx="13">
                  <c:v>6.0507733855549031</c:v>
                </c:pt>
                <c:pt idx="14">
                  <c:v>5.1054904164622315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20.161585651220786</c:v>
                </c:pt>
                <c:pt idx="1">
                  <c:v>19.500210982165928</c:v>
                </c:pt>
                <c:pt idx="2">
                  <c:v>18.732107852412881</c:v>
                </c:pt>
                <c:pt idx="3">
                  <c:v>17.853078548488774</c:v>
                </c:pt>
                <c:pt idx="4">
                  <c:v>16.863878387637904</c:v>
                </c:pt>
                <c:pt idx="5">
                  <c:v>15.771544748923368</c:v>
                </c:pt>
                <c:pt idx="6">
                  <c:v>14.590219000199626</c:v>
                </c:pt>
                <c:pt idx="7">
                  <c:v>13.341117684481379</c:v>
                </c:pt>
                <c:pt idx="8">
                  <c:v>12.051430273770826</c:v>
                </c:pt>
                <c:pt idx="9">
                  <c:v>10.752164071956724</c:v>
                </c:pt>
                <c:pt idx="10">
                  <c:v>9.4752537150605853</c:v>
                </c:pt>
                <c:pt idx="11">
                  <c:v>8.2504851613287133</c:v>
                </c:pt>
                <c:pt idx="12">
                  <c:v>7.1028454728822163</c:v>
                </c:pt>
                <c:pt idx="13">
                  <c:v>6.0507703438847598</c:v>
                </c:pt>
                <c:pt idx="14">
                  <c:v>5.1054877902234423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20.161577385473045</c:v>
                </c:pt>
                <c:pt idx="1">
                  <c:v>19.500202787963499</c:v>
                </c:pt>
                <c:pt idx="2">
                  <c:v>18.732099758294478</c:v>
                </c:pt>
                <c:pt idx="3">
                  <c:v>17.853070591316438</c:v>
                </c:pt>
                <c:pt idx="4">
                  <c:v>16.863870613177134</c:v>
                </c:pt>
                <c:pt idx="5">
                  <c:v>15.771537211413351</c:v>
                </c:pt>
                <c:pt idx="6">
                  <c:v>14.590211760513974</c:v>
                </c:pt>
                <c:pt idx="7">
                  <c:v>13.341110806691871</c:v>
                </c:pt>
                <c:pt idx="8">
                  <c:v>12.05142382031068</c:v>
                </c:pt>
                <c:pt idx="9">
                  <c:v>10.752158098037027</c:v>
                </c:pt>
                <c:pt idx="10">
                  <c:v>9.4752482633413511</c:v>
                </c:pt>
                <c:pt idx="11">
                  <c:v>8.2504802579064016</c:v>
                </c:pt>
                <c:pt idx="12">
                  <c:v>7.1028411253661119</c:v>
                </c:pt>
                <c:pt idx="13">
                  <c:v>6.0507665418013801</c:v>
                </c:pt>
                <c:pt idx="14">
                  <c:v>5.1054845074287547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20.161567053297897</c:v>
                </c:pt>
                <c:pt idx="1">
                  <c:v>19.500192545220148</c:v>
                </c:pt>
                <c:pt idx="2">
                  <c:v>18.732089640656309</c:v>
                </c:pt>
                <c:pt idx="3">
                  <c:v>17.853060644860996</c:v>
                </c:pt>
                <c:pt idx="4">
                  <c:v>16.863860895111259</c:v>
                </c:pt>
                <c:pt idx="5">
                  <c:v>15.771527789535964</c:v>
                </c:pt>
                <c:pt idx="6">
                  <c:v>14.590202710917019</c:v>
                </c:pt>
                <c:pt idx="7">
                  <c:v>13.341102209464959</c:v>
                </c:pt>
                <c:pt idx="8">
                  <c:v>12.051415753495217</c:v>
                </c:pt>
                <c:pt idx="9">
                  <c:v>10.752150630646744</c:v>
                </c:pt>
                <c:pt idx="10">
                  <c:v>9.4752414487011354</c:v>
                </c:pt>
                <c:pt idx="11">
                  <c:v>8.2504741286367125</c:v>
                </c:pt>
                <c:pt idx="12">
                  <c:v>7.1028356909784698</c:v>
                </c:pt>
                <c:pt idx="13">
                  <c:v>6.0507617892038761</c:v>
                </c:pt>
                <c:pt idx="14">
                  <c:v>5.1054804039413337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20.161554138093859</c:v>
                </c:pt>
                <c:pt idx="1">
                  <c:v>19.50017974180609</c:v>
                </c:pt>
                <c:pt idx="2">
                  <c:v>18.73207699362397</c:v>
                </c:pt>
                <c:pt idx="3">
                  <c:v>17.853048211807273</c:v>
                </c:pt>
                <c:pt idx="4">
                  <c:v>16.863848747544658</c:v>
                </c:pt>
                <c:pt idx="5">
                  <c:v>15.77151601220506</c:v>
                </c:pt>
                <c:pt idx="6">
                  <c:v>14.590191398936604</c:v>
                </c:pt>
                <c:pt idx="7">
                  <c:v>13.341091462946896</c:v>
                </c:pt>
                <c:pt idx="8">
                  <c:v>12.05140566999107</c:v>
                </c:pt>
                <c:pt idx="9">
                  <c:v>10.752141296423472</c:v>
                </c:pt>
                <c:pt idx="10">
                  <c:v>9.4752329304146432</c:v>
                </c:pt>
                <c:pt idx="11">
                  <c:v>8.2504664670624059</c:v>
                </c:pt>
                <c:pt idx="12">
                  <c:v>7.1028288980056073</c:v>
                </c:pt>
                <c:pt idx="13">
                  <c:v>6.0507558484674933</c:v>
                </c:pt>
                <c:pt idx="14">
                  <c:v>5.1054752745913312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20.161537994112081</c:v>
                </c:pt>
                <c:pt idx="1">
                  <c:v>19.500163737562165</c:v>
                </c:pt>
                <c:pt idx="2">
                  <c:v>18.73206118485756</c:v>
                </c:pt>
                <c:pt idx="3">
                  <c:v>17.85303267051448</c:v>
                </c:pt>
                <c:pt idx="4">
                  <c:v>16.863833563111026</c:v>
                </c:pt>
                <c:pt idx="5">
                  <c:v>15.771501290566166</c:v>
                </c:pt>
                <c:pt idx="6">
                  <c:v>14.590177258985758</c:v>
                </c:pt>
                <c:pt idx="7">
                  <c:v>13.34107802982367</c:v>
                </c:pt>
                <c:pt idx="8">
                  <c:v>12.051393065634619</c:v>
                </c:pt>
                <c:pt idx="9">
                  <c:v>10.752129628667177</c:v>
                </c:pt>
                <c:pt idx="10">
                  <c:v>9.4752222825780734</c:v>
                </c:pt>
                <c:pt idx="11">
                  <c:v>8.2504568901145348</c:v>
                </c:pt>
                <c:pt idx="12">
                  <c:v>7.1028204068078038</c:v>
                </c:pt>
                <c:pt idx="13">
                  <c:v>6.0507484225634212</c:v>
                </c:pt>
                <c:pt idx="14">
                  <c:v>5.1054688629183236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20.161517814171205</c:v>
                </c:pt>
                <c:pt idx="1">
                  <c:v>19.500143732294195</c:v>
                </c:pt>
                <c:pt idx="2">
                  <c:v>18.732041423937073</c:v>
                </c:pt>
                <c:pt idx="3">
                  <c:v>17.853013243936537</c:v>
                </c:pt>
                <c:pt idx="4">
                  <c:v>16.863814582607429</c:v>
                </c:pt>
                <c:pt idx="5">
                  <c:v>15.771482888556193</c:v>
                </c:pt>
                <c:pt idx="6">
                  <c:v>14.59015958408574</c:v>
                </c:pt>
                <c:pt idx="7">
                  <c:v>13.341061238457675</c:v>
                </c:pt>
                <c:pt idx="8">
                  <c:v>12.051377310226131</c:v>
                </c:pt>
                <c:pt idx="9">
                  <c:v>10.752115044007414</c:v>
                </c:pt>
                <c:pt idx="10">
                  <c:v>9.4752089728160112</c:v>
                </c:pt>
                <c:pt idx="11">
                  <c:v>8.2504449189609605</c:v>
                </c:pt>
                <c:pt idx="12">
                  <c:v>7.1028097928390972</c:v>
                </c:pt>
                <c:pt idx="13">
                  <c:v>6.0507391402089619</c:v>
                </c:pt>
                <c:pt idx="14">
                  <c:v>5.1054608483497104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20.161492589301925</c:v>
                </c:pt>
                <c:pt idx="1">
                  <c:v>19.500118725766956</c:v>
                </c:pt>
                <c:pt idx="2">
                  <c:v>18.732016722845092</c:v>
                </c:pt>
                <c:pt idx="3">
                  <c:v>17.852988960773555</c:v>
                </c:pt>
                <c:pt idx="4">
                  <c:v>16.863790857038023</c:v>
                </c:pt>
                <c:pt idx="5">
                  <c:v>15.771459886104116</c:v>
                </c:pt>
                <c:pt idx="6">
                  <c:v>14.590137490520938</c:v>
                </c:pt>
                <c:pt idx="7">
                  <c:v>13.341040249309621</c:v>
                </c:pt>
                <c:pt idx="8">
                  <c:v>12.05135761602345</c:v>
                </c:pt>
                <c:pt idx="9">
                  <c:v>10.752096813238351</c:v>
                </c:pt>
                <c:pt idx="10">
                  <c:v>9.4751923356660175</c:v>
                </c:pt>
                <c:pt idx="11">
                  <c:v>8.2504299550678422</c:v>
                </c:pt>
                <c:pt idx="12">
                  <c:v>7.1027965254228222</c:v>
                </c:pt>
                <c:pt idx="13">
                  <c:v>6.0507275373059377</c:v>
                </c:pt>
                <c:pt idx="14">
                  <c:v>5.1054508301743278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20.161461058304091</c:v>
                </c:pt>
                <c:pt idx="1">
                  <c:v>19.500087467698101</c:v>
                </c:pt>
                <c:pt idx="2">
                  <c:v>18.731985846571725</c:v>
                </c:pt>
                <c:pt idx="3">
                  <c:v>17.852958606912726</c:v>
                </c:pt>
                <c:pt idx="4">
                  <c:v>16.863761200170146</c:v>
                </c:pt>
                <c:pt idx="5">
                  <c:v>15.771431133133378</c:v>
                </c:pt>
                <c:pt idx="6">
                  <c:v>14.590109873659028</c:v>
                </c:pt>
                <c:pt idx="7">
                  <c:v>13.341014012967431</c:v>
                </c:pt>
                <c:pt idx="8">
                  <c:v>12.051332998360621</c:v>
                </c:pt>
                <c:pt idx="9">
                  <c:v>10.752074024863964</c:v>
                </c:pt>
                <c:pt idx="10">
                  <c:v>9.4751715393106846</c:v>
                </c:pt>
                <c:pt idx="11">
                  <c:v>8.2504112502777804</c:v>
                </c:pt>
                <c:pt idx="12">
                  <c:v>7.1027799412221819</c:v>
                </c:pt>
                <c:pt idx="13">
                  <c:v>6.0507130337397355</c:v>
                </c:pt>
                <c:pt idx="14">
                  <c:v>5.10543830751039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4.9599192117037068E-2</c:v>
                </c:pt>
                <c:pt idx="1">
                  <c:v>5.1281410240637891E-2</c:v>
                </c:pt>
                <c:pt idx="2">
                  <c:v>5.338418289513891E-2</c:v>
                </c:pt>
                <c:pt idx="3">
                  <c:v>5.6012648713265202E-2</c:v>
                </c:pt>
                <c:pt idx="4">
                  <c:v>5.9298230985923059E-2</c:v>
                </c:pt>
                <c:pt idx="5">
                  <c:v>6.3405208826745371E-2</c:v>
                </c:pt>
                <c:pt idx="6">
                  <c:v>6.8538931127773275E-2</c:v>
                </c:pt>
                <c:pt idx="7">
                  <c:v>7.4956084004058149E-2</c:v>
                </c:pt>
                <c:pt idx="8">
                  <c:v>8.2977525099414237E-2</c:v>
                </c:pt>
                <c:pt idx="9">
                  <c:v>9.3004326468609372E-2</c:v>
                </c:pt>
                <c:pt idx="10">
                  <c:v>0.10553782818010327</c:v>
                </c:pt>
                <c:pt idx="11">
                  <c:v>0.12120470531947063</c:v>
                </c:pt>
                <c:pt idx="12">
                  <c:v>0.14078830174367984</c:v>
                </c:pt>
                <c:pt idx="13">
                  <c:v>0.16526779727394136</c:v>
                </c:pt>
                <c:pt idx="14">
                  <c:v>0.19586716668676821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4.9599209174830669E-2</c:v>
                </c:pt>
                <c:pt idx="1">
                  <c:v>5.128142831729627E-2</c:v>
                </c:pt>
                <c:pt idx="2">
                  <c:v>5.3384202245378279E-2</c:v>
                </c:pt>
                <c:pt idx="3">
                  <c:v>5.601266965548081E-2</c:v>
                </c:pt>
                <c:pt idx="4">
                  <c:v>5.9298253918108931E-2</c:v>
                </c:pt>
                <c:pt idx="5">
                  <c:v>6.3405234246394118E-2</c:v>
                </c:pt>
                <c:pt idx="6">
                  <c:v>6.8538959656750595E-2</c:v>
                </c:pt>
                <c:pt idx="7">
                  <c:v>7.4956116419696184E-2</c:v>
                </c:pt>
                <c:pt idx="8">
                  <c:v>8.2977562373378166E-2</c:v>
                </c:pt>
                <c:pt idx="9">
                  <c:v>9.3004369815480631E-2</c:v>
                </c:pt>
                <c:pt idx="10">
                  <c:v>0.10553787911810873</c:v>
                </c:pt>
                <c:pt idx="11">
                  <c:v>0.1212047657463939</c:v>
                </c:pt>
                <c:pt idx="12">
                  <c:v>0.14078837403175032</c:v>
                </c:pt>
                <c:pt idx="13">
                  <c:v>0.16526788438844581</c:v>
                </c:pt>
                <c:pt idx="14">
                  <c:v>0.19586727233431514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4.9599213439279061E-2</c:v>
                </c:pt>
                <c:pt idx="1">
                  <c:v>5.1281432836460861E-2</c:v>
                </c:pt>
                <c:pt idx="2">
                  <c:v>5.3384207082938125E-2</c:v>
                </c:pt>
                <c:pt idx="3">
                  <c:v>5.6012674891034696E-2</c:v>
                </c:pt>
                <c:pt idx="4">
                  <c:v>5.9298259651155406E-2</c:v>
                </c:pt>
                <c:pt idx="5">
                  <c:v>6.3405240601306298E-2</c:v>
                </c:pt>
                <c:pt idx="6">
                  <c:v>6.8538966788994918E-2</c:v>
                </c:pt>
                <c:pt idx="7">
                  <c:v>7.4956124523605686E-2</c:v>
                </c:pt>
                <c:pt idx="8">
                  <c:v>8.2977571691869145E-2</c:v>
                </c:pt>
                <c:pt idx="9">
                  <c:v>9.3004380652198446E-2</c:v>
                </c:pt>
                <c:pt idx="10">
                  <c:v>0.1055378918526101</c:v>
                </c:pt>
                <c:pt idx="11">
                  <c:v>0.12120478085312471</c:v>
                </c:pt>
                <c:pt idx="12">
                  <c:v>0.14078839210376792</c:v>
                </c:pt>
                <c:pt idx="13">
                  <c:v>0.16526790616707188</c:v>
                </c:pt>
                <c:pt idx="14">
                  <c:v>0.19586729874620187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4.9599218769839568E-2</c:v>
                </c:pt>
                <c:pt idx="1">
                  <c:v>5.1281438485416615E-2</c:v>
                </c:pt>
                <c:pt idx="2">
                  <c:v>5.3384213129887934E-2</c:v>
                </c:pt>
                <c:pt idx="3">
                  <c:v>5.601268143547708E-2</c:v>
                </c:pt>
                <c:pt idx="4">
                  <c:v>5.9298266817463488E-2</c:v>
                </c:pt>
                <c:pt idx="5">
                  <c:v>6.340524854494653E-2</c:v>
                </c:pt>
                <c:pt idx="6">
                  <c:v>6.8538975704300328E-2</c:v>
                </c:pt>
                <c:pt idx="7">
                  <c:v>7.4956134653492573E-2</c:v>
                </c:pt>
                <c:pt idx="8">
                  <c:v>8.2977583339982883E-2</c:v>
                </c:pt>
                <c:pt idx="9">
                  <c:v>9.3004394198095738E-2</c:v>
                </c:pt>
                <c:pt idx="10">
                  <c:v>0.10553790777073682</c:v>
                </c:pt>
                <c:pt idx="11">
                  <c:v>0.12120479973653821</c:v>
                </c:pt>
                <c:pt idx="12">
                  <c:v>0.14078841469378992</c:v>
                </c:pt>
                <c:pt idx="13">
                  <c:v>0.16526793339035453</c:v>
                </c:pt>
                <c:pt idx="14">
                  <c:v>0.1958673317610603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4.9599225433040191E-2</c:v>
                </c:pt>
                <c:pt idx="1">
                  <c:v>5.1281445546611293E-2</c:v>
                </c:pt>
                <c:pt idx="2">
                  <c:v>5.3384220688575179E-2</c:v>
                </c:pt>
                <c:pt idx="3">
                  <c:v>5.601268961603003E-2</c:v>
                </c:pt>
                <c:pt idx="4">
                  <c:v>5.9298275775348595E-2</c:v>
                </c:pt>
                <c:pt idx="5">
                  <c:v>6.3405258474496823E-2</c:v>
                </c:pt>
                <c:pt idx="6">
                  <c:v>6.8538986848432085E-2</c:v>
                </c:pt>
                <c:pt idx="7">
                  <c:v>7.4956147315851165E-2</c:v>
                </c:pt>
                <c:pt idx="8">
                  <c:v>8.297759790012503E-2</c:v>
                </c:pt>
                <c:pt idx="9">
                  <c:v>9.3004411130467354E-2</c:v>
                </c:pt>
                <c:pt idx="10">
                  <c:v>0.1055379276683952</c:v>
                </c:pt>
                <c:pt idx="11">
                  <c:v>0.12120482334080508</c:v>
                </c:pt>
                <c:pt idx="12">
                  <c:v>0.14078844293131745</c:v>
                </c:pt>
                <c:pt idx="13">
                  <c:v>0.16526796741945782</c:v>
                </c:pt>
                <c:pt idx="14">
                  <c:v>0.19586737302963331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4.9599233762040972E-2</c:v>
                </c:pt>
                <c:pt idx="1">
                  <c:v>5.1281454373104648E-2</c:v>
                </c:pt>
                <c:pt idx="2">
                  <c:v>5.3384230136934253E-2</c:v>
                </c:pt>
                <c:pt idx="3">
                  <c:v>5.6012699841721254E-2</c:v>
                </c:pt>
                <c:pt idx="4">
                  <c:v>5.9298286972705005E-2</c:v>
                </c:pt>
                <c:pt idx="5">
                  <c:v>6.3405270886434689E-2</c:v>
                </c:pt>
                <c:pt idx="6">
                  <c:v>6.8539000778596801E-2</c:v>
                </c:pt>
                <c:pt idx="7">
                  <c:v>7.4956163143799423E-2</c:v>
                </c:pt>
                <c:pt idx="8">
                  <c:v>8.2977616100302742E-2</c:v>
                </c:pt>
                <c:pt idx="9">
                  <c:v>9.3004432295931833E-2</c:v>
                </c:pt>
                <c:pt idx="10">
                  <c:v>0.10553795254046822</c:v>
                </c:pt>
                <c:pt idx="11">
                  <c:v>0.12120485284613873</c:v>
                </c:pt>
                <c:pt idx="12">
                  <c:v>0.14078847822822685</c:v>
                </c:pt>
                <c:pt idx="13">
                  <c:v>0.16526800995583699</c:v>
                </c:pt>
                <c:pt idx="14">
                  <c:v>0.19586742461534964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4.9599244173291951E-2</c:v>
                </c:pt>
                <c:pt idx="1">
                  <c:v>5.1281465406221347E-2</c:v>
                </c:pt>
                <c:pt idx="2">
                  <c:v>5.3384241947383095E-2</c:v>
                </c:pt>
                <c:pt idx="3">
                  <c:v>5.6012712623835267E-2</c:v>
                </c:pt>
                <c:pt idx="4">
                  <c:v>5.9298300969400489E-2</c:v>
                </c:pt>
                <c:pt idx="5">
                  <c:v>6.3405286401357022E-2</c:v>
                </c:pt>
                <c:pt idx="6">
                  <c:v>6.8539018191302675E-2</c:v>
                </c:pt>
                <c:pt idx="7">
                  <c:v>7.4956182928734752E-2</c:v>
                </c:pt>
                <c:pt idx="8">
                  <c:v>8.2977638850524851E-2</c:v>
                </c:pt>
                <c:pt idx="9">
                  <c:v>9.3004458752762462E-2</c:v>
                </c:pt>
                <c:pt idx="10">
                  <c:v>0.10553798363055945</c:v>
                </c:pt>
                <c:pt idx="11">
                  <c:v>0.12120488972780577</c:v>
                </c:pt>
                <c:pt idx="12">
                  <c:v>0.14078852234936359</c:v>
                </c:pt>
                <c:pt idx="13">
                  <c:v>0.16526806312631084</c:v>
                </c:pt>
                <c:pt idx="14">
                  <c:v>0.19586748909749496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4.9599257187355666E-2</c:v>
                </c:pt>
                <c:pt idx="1">
                  <c:v>5.1281479197617212E-2</c:v>
                </c:pt>
                <c:pt idx="2">
                  <c:v>5.3384256710444125E-2</c:v>
                </c:pt>
                <c:pt idx="3">
                  <c:v>5.6012728601477775E-2</c:v>
                </c:pt>
                <c:pt idx="4">
                  <c:v>5.9298318465269825E-2</c:v>
                </c:pt>
                <c:pt idx="5">
                  <c:v>6.3405305795009914E-2</c:v>
                </c:pt>
                <c:pt idx="6">
                  <c:v>6.8539039957185022E-2</c:v>
                </c:pt>
                <c:pt idx="7">
                  <c:v>7.4956207659903892E-2</c:v>
                </c:pt>
                <c:pt idx="8">
                  <c:v>8.2977667288302484E-2</c:v>
                </c:pt>
                <c:pt idx="9">
                  <c:v>9.3004491823800717E-2</c:v>
                </c:pt>
                <c:pt idx="10">
                  <c:v>0.10553802249317351</c:v>
                </c:pt>
                <c:pt idx="11">
                  <c:v>0.12120493582988953</c:v>
                </c:pt>
                <c:pt idx="12">
                  <c:v>0.14078857750078452</c:v>
                </c:pt>
                <c:pt idx="13">
                  <c:v>0.16526812958940326</c:v>
                </c:pt>
                <c:pt idx="14">
                  <c:v>0.19586756970017663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4.9599273454935318E-2</c:v>
                </c:pt>
                <c:pt idx="1">
                  <c:v>5.1281496436862035E-2</c:v>
                </c:pt>
                <c:pt idx="2">
                  <c:v>5.3384275164270426E-2</c:v>
                </c:pt>
                <c:pt idx="3">
                  <c:v>5.6012748573530918E-2</c:v>
                </c:pt>
                <c:pt idx="4">
                  <c:v>5.9298340335106531E-2</c:v>
                </c:pt>
                <c:pt idx="5">
                  <c:v>6.340533003707606E-2</c:v>
                </c:pt>
                <c:pt idx="6">
                  <c:v>6.8539067164537962E-2</c:v>
                </c:pt>
                <c:pt idx="7">
                  <c:v>7.4956238573865325E-2</c:v>
                </c:pt>
                <c:pt idx="8">
                  <c:v>8.2977702835524553E-2</c:v>
                </c:pt>
                <c:pt idx="9">
                  <c:v>9.3004533162598574E-2</c:v>
                </c:pt>
                <c:pt idx="10">
                  <c:v>0.10553807107144106</c:v>
                </c:pt>
                <c:pt idx="11">
                  <c:v>0.12120499345749423</c:v>
                </c:pt>
                <c:pt idx="12">
                  <c:v>0.14078864644006067</c:v>
                </c:pt>
                <c:pt idx="13">
                  <c:v>0.16526821266826874</c:v>
                </c:pt>
                <c:pt idx="14">
                  <c:v>0.19586767045352876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4.9599293789409887E-2</c:v>
                </c:pt>
                <c:pt idx="1">
                  <c:v>5.1281517985918075E-2</c:v>
                </c:pt>
                <c:pt idx="2">
                  <c:v>5.3384298231553308E-2</c:v>
                </c:pt>
                <c:pt idx="3">
                  <c:v>5.6012773538597356E-2</c:v>
                </c:pt>
                <c:pt idx="4">
                  <c:v>5.9298367672402409E-2</c:v>
                </c:pt>
                <c:pt idx="5">
                  <c:v>6.340536033965874E-2</c:v>
                </c:pt>
                <c:pt idx="6">
                  <c:v>6.8539101173729147E-2</c:v>
                </c:pt>
                <c:pt idx="7">
                  <c:v>7.4956277216317119E-2</c:v>
                </c:pt>
                <c:pt idx="8">
                  <c:v>8.2977747269552135E-2</c:v>
                </c:pt>
                <c:pt idx="9">
                  <c:v>9.3004584836095874E-2</c:v>
                </c:pt>
                <c:pt idx="10">
                  <c:v>0.10553813179427554</c:v>
                </c:pt>
                <c:pt idx="11">
                  <c:v>0.12120506549200019</c:v>
                </c:pt>
                <c:pt idx="12">
                  <c:v>0.14078873261415595</c:v>
                </c:pt>
                <c:pt idx="13">
                  <c:v>0.16526831651685059</c:v>
                </c:pt>
                <c:pt idx="14">
                  <c:v>0.19586779639521895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4.9599319207503094E-2</c:v>
                </c:pt>
                <c:pt idx="1">
                  <c:v>5.1281544922238124E-2</c:v>
                </c:pt>
                <c:pt idx="2">
                  <c:v>5.3384327065656913E-2</c:v>
                </c:pt>
                <c:pt idx="3">
                  <c:v>5.6012804744930388E-2</c:v>
                </c:pt>
                <c:pt idx="4">
                  <c:v>5.9298401844022242E-2</c:v>
                </c:pt>
                <c:pt idx="5">
                  <c:v>6.3405398217887071E-2</c:v>
                </c:pt>
                <c:pt idx="6">
                  <c:v>6.8539143685218087E-2</c:v>
                </c:pt>
                <c:pt idx="7">
                  <c:v>7.4956325519381861E-2</c:v>
                </c:pt>
                <c:pt idx="8">
                  <c:v>8.2977802812086582E-2</c:v>
                </c:pt>
                <c:pt idx="9">
                  <c:v>9.300464942796749E-2</c:v>
                </c:pt>
                <c:pt idx="10">
                  <c:v>0.1055382076978186</c:v>
                </c:pt>
                <c:pt idx="11">
                  <c:v>0.12120515553513256</c:v>
                </c:pt>
                <c:pt idx="12">
                  <c:v>0.14078884033177491</c:v>
                </c:pt>
                <c:pt idx="13">
                  <c:v>0.16526844632757789</c:v>
                </c:pt>
                <c:pt idx="14">
                  <c:v>0.1958679538223316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4.9599350980119597E-2</c:v>
                </c:pt>
                <c:pt idx="1">
                  <c:v>5.128157859263819E-2</c:v>
                </c:pt>
                <c:pt idx="2">
                  <c:v>5.3384363108286405E-2</c:v>
                </c:pt>
                <c:pt idx="3">
                  <c:v>5.6012843752846701E-2</c:v>
                </c:pt>
                <c:pt idx="4">
                  <c:v>5.9298444558547048E-2</c:v>
                </c:pt>
                <c:pt idx="5">
                  <c:v>6.3405445565672486E-2</c:v>
                </c:pt>
                <c:pt idx="6">
                  <c:v>6.8539196824579304E-2</c:v>
                </c:pt>
                <c:pt idx="7">
                  <c:v>7.495638589821281E-2</c:v>
                </c:pt>
                <c:pt idx="8">
                  <c:v>8.2977872240254699E-2</c:v>
                </c:pt>
                <c:pt idx="9">
                  <c:v>9.300473016780704E-2</c:v>
                </c:pt>
                <c:pt idx="10">
                  <c:v>0.10553830257724749</c:v>
                </c:pt>
                <c:pt idx="11">
                  <c:v>0.12120526808904805</c:v>
                </c:pt>
                <c:pt idx="12">
                  <c:v>0.14078897497879872</c:v>
                </c:pt>
                <c:pt idx="13">
                  <c:v>0.16526860859098708</c:v>
                </c:pt>
                <c:pt idx="14">
                  <c:v>0.19586815060622248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4.9599390695890228E-2</c:v>
                </c:pt>
                <c:pt idx="1">
                  <c:v>5.1281620680638254E-2</c:v>
                </c:pt>
                <c:pt idx="2">
                  <c:v>5.3384408161573284E-2</c:v>
                </c:pt>
                <c:pt idx="3">
                  <c:v>5.6012892512742066E-2</c:v>
                </c:pt>
                <c:pt idx="4">
                  <c:v>5.9298497951703034E-2</c:v>
                </c:pt>
                <c:pt idx="5">
                  <c:v>6.3405504750404268E-2</c:v>
                </c:pt>
                <c:pt idx="6">
                  <c:v>6.8539263248780805E-2</c:v>
                </c:pt>
                <c:pt idx="7">
                  <c:v>7.4956461371751465E-2</c:v>
                </c:pt>
                <c:pt idx="8">
                  <c:v>8.2977959025464801E-2</c:v>
                </c:pt>
                <c:pt idx="9">
                  <c:v>9.3004831092606446E-2</c:v>
                </c:pt>
                <c:pt idx="10">
                  <c:v>0.10553842117653352</c:v>
                </c:pt>
                <c:pt idx="11">
                  <c:v>0.12120540878144238</c:v>
                </c:pt>
                <c:pt idx="12">
                  <c:v>0.14078914328757844</c:v>
                </c:pt>
                <c:pt idx="13">
                  <c:v>0.16526881142024849</c:v>
                </c:pt>
                <c:pt idx="14">
                  <c:v>0.19586839658608604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4.9599440340603533E-2</c:v>
                </c:pt>
                <c:pt idx="1">
                  <c:v>5.1281673290638347E-2</c:v>
                </c:pt>
                <c:pt idx="2">
                  <c:v>5.3384464478181869E-2</c:v>
                </c:pt>
                <c:pt idx="3">
                  <c:v>5.6012953462611273E-2</c:v>
                </c:pt>
                <c:pt idx="4">
                  <c:v>5.9298564693148044E-2</c:v>
                </c:pt>
                <c:pt idx="5">
                  <c:v>6.3405578731318996E-2</c:v>
                </c:pt>
                <c:pt idx="6">
                  <c:v>6.8539346279032687E-2</c:v>
                </c:pt>
                <c:pt idx="7">
                  <c:v>7.4956555713674794E-2</c:v>
                </c:pt>
                <c:pt idx="8">
                  <c:v>8.2978067506977435E-2</c:v>
                </c:pt>
                <c:pt idx="9">
                  <c:v>9.3004957248605719E-2</c:v>
                </c:pt>
                <c:pt idx="10">
                  <c:v>0.10553856942564109</c:v>
                </c:pt>
                <c:pt idx="11">
                  <c:v>0.1212055846469353</c:v>
                </c:pt>
                <c:pt idx="12">
                  <c:v>0.14078935367355308</c:v>
                </c:pt>
                <c:pt idx="13">
                  <c:v>0.16526906495682528</c:v>
                </c:pt>
                <c:pt idx="14">
                  <c:v>0.1958687040609155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4.9599502396495146E-2</c:v>
                </c:pt>
                <c:pt idx="1">
                  <c:v>5.1281739053138466E-2</c:v>
                </c:pt>
                <c:pt idx="2">
                  <c:v>5.338453487394261E-2</c:v>
                </c:pt>
                <c:pt idx="3">
                  <c:v>5.601302964994781E-2</c:v>
                </c:pt>
                <c:pt idx="4">
                  <c:v>5.9298648119954285E-2</c:v>
                </c:pt>
                <c:pt idx="5">
                  <c:v>6.3405671207462405E-2</c:v>
                </c:pt>
                <c:pt idx="6">
                  <c:v>6.8539450066847529E-2</c:v>
                </c:pt>
                <c:pt idx="7">
                  <c:v>7.4956673641078955E-2</c:v>
                </c:pt>
                <c:pt idx="8">
                  <c:v>8.2978203108868234E-2</c:v>
                </c:pt>
                <c:pt idx="9">
                  <c:v>9.3005114943604819E-2</c:v>
                </c:pt>
                <c:pt idx="10">
                  <c:v>0.10553875473702554</c:v>
                </c:pt>
                <c:pt idx="11">
                  <c:v>0.12120580447880151</c:v>
                </c:pt>
                <c:pt idx="12">
                  <c:v>0.14078961665602141</c:v>
                </c:pt>
                <c:pt idx="13">
                  <c:v>0.16526938187754625</c:v>
                </c:pt>
                <c:pt idx="14">
                  <c:v>0.19586908840445233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4.9599579966359657E-2</c:v>
                </c:pt>
                <c:pt idx="1">
                  <c:v>5.1281821256263606E-2</c:v>
                </c:pt>
                <c:pt idx="2">
                  <c:v>5.3384622868643539E-2</c:v>
                </c:pt>
                <c:pt idx="3">
                  <c:v>5.6013124884118456E-2</c:v>
                </c:pt>
                <c:pt idx="4">
                  <c:v>5.9298752403462079E-2</c:v>
                </c:pt>
                <c:pt idx="5">
                  <c:v>6.3405786802641653E-2</c:v>
                </c:pt>
                <c:pt idx="6">
                  <c:v>6.853957980161611E-2</c:v>
                </c:pt>
                <c:pt idx="7">
                  <c:v>7.4956821050334146E-2</c:v>
                </c:pt>
                <c:pt idx="8">
                  <c:v>8.2978372611231713E-2</c:v>
                </c:pt>
                <c:pt idx="9">
                  <c:v>9.3005312062353671E-2</c:v>
                </c:pt>
                <c:pt idx="10">
                  <c:v>0.10553898637625611</c:v>
                </c:pt>
                <c:pt idx="11">
                  <c:v>0.12120607926863419</c:v>
                </c:pt>
                <c:pt idx="12">
                  <c:v>0.14078994538410675</c:v>
                </c:pt>
                <c:pt idx="13">
                  <c:v>0.16526977802844747</c:v>
                </c:pt>
                <c:pt idx="14">
                  <c:v>0.19586956883387333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13.59441417415494</c:v>
                </c:pt>
                <c:pt idx="21">
                  <c:v>12.715223050377697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9.719579480667381</c:v>
                </c:pt>
                <c:pt idx="25">
                  <c:v>8.6728204902266359</c:v>
                </c:pt>
                <c:pt idx="26">
                  <c:v>7.6438114234455048</c:v>
                </c:pt>
                <c:pt idx="27">
                  <c:v>6.6565779366231741</c:v>
                </c:pt>
                <c:pt idx="28">
                  <c:v>5.7312984183159736</c:v>
                </c:pt>
                <c:pt idx="29">
                  <c:v>4.8828834885227677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16.178813318488238</c:v>
                </c:pt>
                <c:pt idx="33">
                  <c:v>15.524720718672938</c:v>
                </c:pt>
                <c:pt idx="34">
                  <c:v>14.777901718082983</c:v>
                </c:pt>
                <c:pt idx="35">
                  <c:v>13.93968824607296</c:v>
                </c:pt>
                <c:pt idx="36">
                  <c:v>13.01678612344028</c:v>
                </c:pt>
                <c:pt idx="37">
                  <c:v>12.021873903415372</c:v>
                </c:pt>
                <c:pt idx="38">
                  <c:v>10.973455984492855</c:v>
                </c:pt>
                <c:pt idx="39">
                  <c:v>9.894808190616434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6.7383023712585555</c:v>
                </c:pt>
                <c:pt idx="43">
                  <c:v>5.7917789229781782</c:v>
                </c:pt>
                <c:pt idx="44">
                  <c:v>4.9267147721853055</c:v>
                </c:pt>
                <c:pt idx="45">
                  <c:v>17.792620881229674</c:v>
                </c:pt>
                <c:pt idx="46">
                  <c:v>17.280187829874027</c:v>
                </c:pt>
                <c:pt idx="47">
                  <c:v>16.679711682334677</c:v>
                </c:pt>
                <c:pt idx="48">
                  <c:v>15.985359625831295</c:v>
                </c:pt>
                <c:pt idx="49">
                  <c:v>15.194693480981792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11.201615452356707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7.8649356144236355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19.022417271561647</c:v>
                </c:pt>
                <c:pt idx="76">
                  <c:v>18.437862740486135</c:v>
                </c:pt>
                <c:pt idx="77">
                  <c:v>17.755822294024295</c:v>
                </c:pt>
                <c:pt idx="78">
                  <c:v>16.971093839967839</c:v>
                </c:pt>
                <c:pt idx="79">
                  <c:v>16.082618489765331</c:v>
                </c:pt>
                <c:pt idx="80">
                  <c:v>15.094809022463313</c:v>
                </c:pt>
                <c:pt idx="81">
                  <c:v>14.018520708308431</c:v>
                </c:pt>
                <c:pt idx="82">
                  <c:v>12.871332863168261</c:v>
                </c:pt>
                <c:pt idx="83">
                  <c:v>11.676879591714894</c:v>
                </c:pt>
                <c:pt idx="84">
                  <c:v>10.463159599902243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19.655682452551563</c:v>
                </c:pt>
                <c:pt idx="91">
                  <c:v>19.032197727701764</c:v>
                </c:pt>
                <c:pt idx="92">
                  <c:v>18.306343660578055</c:v>
                </c:pt>
                <c:pt idx="93">
                  <c:v>17.473341090521821</c:v>
                </c:pt>
                <c:pt idx="94">
                  <c:v>16.53295698679403</c:v>
                </c:pt>
                <c:pt idx="95">
                  <c:v>15.490844877238061</c:v>
                </c:pt>
                <c:pt idx="96">
                  <c:v>14.359455995089531</c:v>
                </c:pt>
                <c:pt idx="97">
                  <c:v>13.158180407749915</c:v>
                </c:pt>
                <c:pt idx="98">
                  <c:v>11.91247154704857</c:v>
                </c:pt>
                <c:pt idx="99">
                  <c:v>10.65192514837592</c:v>
                </c:pt>
                <c:pt idx="100">
                  <c:v>9.4075697920212455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</c:v>
                </c:pt>
                <c:pt idx="106">
                  <c:v>19.617549131207209</c:v>
                </c:pt>
                <c:pt idx="107">
                  <c:v>18.847263470536266</c:v>
                </c:pt>
                <c:pt idx="108">
                  <c:v>17.965491711017314</c:v>
                </c:pt>
                <c:pt idx="109">
                  <c:v>16.972892863211296</c:v>
                </c:pt>
                <c:pt idx="110">
                  <c:v>15.876421504004542</c:v>
                </c:pt>
                <c:pt idx="111">
                  <c:v>14.690166257673143</c:v>
                </c:pt>
                <c:pt idx="112">
                  <c:v>13.435338408890868</c:v>
                </c:pt>
                <c:pt idx="113">
                  <c:v>12.139183451454191</c:v>
                </c:pt>
                <c:pt idx="114">
                  <c:v>10.832831183448615</c:v>
                </c:pt>
                <c:pt idx="115">
                  <c:v>9.5483984223109175</c:v>
                </c:pt>
                <c:pt idx="116">
                  <c:v>8.3158943195806074</c:v>
                </c:pt>
                <c:pt idx="117">
                  <c:v>7.1605435803486062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16.583373680706256</c:v>
                </c:pt>
                <c:pt idx="141">
                  <c:v>15.293413970395381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11.157371301482891</c:v>
                </c:pt>
                <c:pt idx="145">
                  <c:v>9.7996481167740672</c:v>
                </c:pt>
                <c:pt idx="146">
                  <c:v>8.5058226780799622</c:v>
                </c:pt>
                <c:pt idx="147">
                  <c:v>7.3009180058390459</c:v>
                </c:pt>
                <c:pt idx="148">
                  <c:v>6.2026170847534514</c:v>
                </c:pt>
                <c:pt idx="149">
                  <c:v>5.2208754250677885</c:v>
                </c:pt>
                <c:pt idx="150">
                  <c:v>21.969504826413235</c:v>
                </c:pt>
                <c:pt idx="151">
                  <c:v>21.193487451650622</c:v>
                </c:pt>
                <c:pt idx="152">
                  <c:v>20.297298810718608</c:v>
                </c:pt>
                <c:pt idx="153">
                  <c:v>19.278295368886369</c:v>
                </c:pt>
                <c:pt idx="154">
                  <c:v>18.139926669950057</c:v>
                </c:pt>
                <c:pt idx="155">
                  <c:v>16.893026211342868</c:v>
                </c:pt>
                <c:pt idx="156">
                  <c:v>15.556384698928648</c:v>
                </c:pt>
                <c:pt idx="157">
                  <c:v>14.156262007532542</c:v>
                </c:pt>
                <c:pt idx="158">
                  <c:v>12.724685716122874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6.2454356389556605</c:v>
                </c:pt>
                <c:pt idx="164">
                  <c:v>5.2511790405962193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23.526745240253852</c:v>
                </c:pt>
                <c:pt idx="211">
                  <c:v>22.639040348964013</c:v>
                </c:pt>
                <c:pt idx="212">
                  <c:v>21.619369955740691</c:v>
                </c:pt>
                <c:pt idx="213">
                  <c:v>20.467065130322261</c:v>
                </c:pt>
                <c:pt idx="214">
                  <c:v>19.188631013416906</c:v>
                </c:pt>
                <c:pt idx="215">
                  <c:v>17.798914226579008</c:v>
                </c:pt>
                <c:pt idx="216">
                  <c:v>16.321343651078212</c:v>
                </c:pt>
                <c:pt idx="217">
                  <c:v>14.786929039296945</c:v>
                </c:pt>
                <c:pt idx="218">
                  <c:v>13.231962362967577</c:v>
                </c:pt>
                <c:pt idx="219">
                  <c:v>11.694718139709215</c:v>
                </c:pt>
                <c:pt idx="220">
                  <c:v>10.211759007086169</c:v>
                </c:pt>
                <c:pt idx="221">
                  <c:v>8.8145827523175466</c:v>
                </c:pt>
                <c:pt idx="222">
                  <c:v>7.5272343725995636</c:v>
                </c:pt>
                <c:pt idx="223">
                  <c:v>6.3652058285150641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13.59441417415494</c:v>
                </c:pt>
                <c:pt idx="6">
                  <c:v>12.715223050377697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9.719579480667381</c:v>
                </c:pt>
                <c:pt idx="10">
                  <c:v>8.6728204902266359</c:v>
                </c:pt>
                <c:pt idx="11">
                  <c:v>7.6438114234455048</c:v>
                </c:pt>
                <c:pt idx="12">
                  <c:v>6.6565779366231741</c:v>
                </c:pt>
                <c:pt idx="13">
                  <c:v>5.7312984183159736</c:v>
                </c:pt>
                <c:pt idx="14">
                  <c:v>4.8828834885227677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16.178813318488238</c:v>
                </c:pt>
                <c:pt idx="3">
                  <c:v>15.524720718672938</c:v>
                </c:pt>
                <c:pt idx="4">
                  <c:v>14.777901718082983</c:v>
                </c:pt>
                <c:pt idx="5">
                  <c:v>13.93968824607296</c:v>
                </c:pt>
                <c:pt idx="6">
                  <c:v>13.01678612344028</c:v>
                </c:pt>
                <c:pt idx="7">
                  <c:v>12.021873903415372</c:v>
                </c:pt>
                <c:pt idx="8">
                  <c:v>10.973455984492855</c:v>
                </c:pt>
                <c:pt idx="9">
                  <c:v>9.894808190616434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6.7383023712585555</c:v>
                </c:pt>
                <c:pt idx="13">
                  <c:v>5.7917789229781782</c:v>
                </c:pt>
                <c:pt idx="14">
                  <c:v>4.9267147721853055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17.792620881229674</c:v>
                </c:pt>
                <c:pt idx="1">
                  <c:v>17.280187829874027</c:v>
                </c:pt>
                <c:pt idx="2">
                  <c:v>16.679711682334677</c:v>
                </c:pt>
                <c:pt idx="3">
                  <c:v>15.985359625831295</c:v>
                </c:pt>
                <c:pt idx="4">
                  <c:v>15.194693480981792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11.201615452356707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7.8649356144236355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19.022417271561647</c:v>
                </c:pt>
                <c:pt idx="1">
                  <c:v>18.437862740486135</c:v>
                </c:pt>
                <c:pt idx="2">
                  <c:v>17.755822294024295</c:v>
                </c:pt>
                <c:pt idx="3">
                  <c:v>16.971093839967839</c:v>
                </c:pt>
                <c:pt idx="4">
                  <c:v>16.082618489765331</c:v>
                </c:pt>
                <c:pt idx="5">
                  <c:v>15.094809022463313</c:v>
                </c:pt>
                <c:pt idx="6">
                  <c:v>14.018520708308431</c:v>
                </c:pt>
                <c:pt idx="7">
                  <c:v>12.871332863168261</c:v>
                </c:pt>
                <c:pt idx="8">
                  <c:v>11.676879591714894</c:v>
                </c:pt>
                <c:pt idx="9">
                  <c:v>10.463159599902243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19.655682452551563</c:v>
                </c:pt>
                <c:pt idx="1">
                  <c:v>19.032197727701764</c:v>
                </c:pt>
                <c:pt idx="2">
                  <c:v>18.306343660578055</c:v>
                </c:pt>
                <c:pt idx="3">
                  <c:v>17.473341090521821</c:v>
                </c:pt>
                <c:pt idx="4">
                  <c:v>16.53295698679403</c:v>
                </c:pt>
                <c:pt idx="5">
                  <c:v>15.490844877238061</c:v>
                </c:pt>
                <c:pt idx="6">
                  <c:v>14.359455995089531</c:v>
                </c:pt>
                <c:pt idx="7">
                  <c:v>13.158180407749915</c:v>
                </c:pt>
                <c:pt idx="8">
                  <c:v>11.91247154704857</c:v>
                </c:pt>
                <c:pt idx="9">
                  <c:v>10.65192514837592</c:v>
                </c:pt>
                <c:pt idx="10">
                  <c:v>9.4075697920212455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20.2806433259735</c:v>
                </c:pt>
                <c:pt idx="1">
                  <c:v>19.617549131207209</c:v>
                </c:pt>
                <c:pt idx="2">
                  <c:v>18.847263470536266</c:v>
                </c:pt>
                <c:pt idx="3">
                  <c:v>17.965491711017314</c:v>
                </c:pt>
                <c:pt idx="4">
                  <c:v>16.972892863211296</c:v>
                </c:pt>
                <c:pt idx="5">
                  <c:v>15.876421504004542</c:v>
                </c:pt>
                <c:pt idx="6">
                  <c:v>14.690166257673143</c:v>
                </c:pt>
                <c:pt idx="7">
                  <c:v>13.435338408890868</c:v>
                </c:pt>
                <c:pt idx="8">
                  <c:v>12.139183451454191</c:v>
                </c:pt>
                <c:pt idx="9">
                  <c:v>10.832831183448615</c:v>
                </c:pt>
                <c:pt idx="10">
                  <c:v>9.5483984223109175</c:v>
                </c:pt>
                <c:pt idx="11">
                  <c:v>8.3158943195806074</c:v>
                </c:pt>
                <c:pt idx="12">
                  <c:v>7.1605435803486062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16.583373680706256</c:v>
                </c:pt>
                <c:pt idx="6">
                  <c:v>15.293413970395381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11.157371301482891</c:v>
                </c:pt>
                <c:pt idx="10">
                  <c:v>9.7996481167740672</c:v>
                </c:pt>
                <c:pt idx="11">
                  <c:v>8.5058226780799622</c:v>
                </c:pt>
                <c:pt idx="12">
                  <c:v>7.3009180058390459</c:v>
                </c:pt>
                <c:pt idx="13">
                  <c:v>6.2026170847534514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21.969504826413235</c:v>
                </c:pt>
                <c:pt idx="1">
                  <c:v>21.193487451650622</c:v>
                </c:pt>
                <c:pt idx="2">
                  <c:v>20.297298810718608</c:v>
                </c:pt>
                <c:pt idx="3">
                  <c:v>19.278295368886369</c:v>
                </c:pt>
                <c:pt idx="4">
                  <c:v>18.139926669950057</c:v>
                </c:pt>
                <c:pt idx="5">
                  <c:v>16.893026211342868</c:v>
                </c:pt>
                <c:pt idx="6">
                  <c:v>15.556384698928648</c:v>
                </c:pt>
                <c:pt idx="7">
                  <c:v>14.156262007532542</c:v>
                </c:pt>
                <c:pt idx="8">
                  <c:v>12.724685716122874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6.2454356389556605</c:v>
                </c:pt>
                <c:pt idx="14">
                  <c:v>5.2511790405962193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23.526745240253852</c:v>
                </c:pt>
                <c:pt idx="1">
                  <c:v>22.639040348964013</c:v>
                </c:pt>
                <c:pt idx="2">
                  <c:v>21.619369955740691</c:v>
                </c:pt>
                <c:pt idx="3">
                  <c:v>20.467065130322261</c:v>
                </c:pt>
                <c:pt idx="4">
                  <c:v>19.188631013416906</c:v>
                </c:pt>
                <c:pt idx="5">
                  <c:v>17.798914226579008</c:v>
                </c:pt>
                <c:pt idx="6">
                  <c:v>16.321343651078212</c:v>
                </c:pt>
                <c:pt idx="7">
                  <c:v>14.786929039296945</c:v>
                </c:pt>
                <c:pt idx="8">
                  <c:v>13.231962362967577</c:v>
                </c:pt>
                <c:pt idx="9">
                  <c:v>11.694718139709215</c:v>
                </c:pt>
                <c:pt idx="10">
                  <c:v>10.211759007086169</c:v>
                </c:pt>
                <c:pt idx="11">
                  <c:v>8.8145827523175466</c:v>
                </c:pt>
                <c:pt idx="12">
                  <c:v>7.5272343725995636</c:v>
                </c:pt>
                <c:pt idx="13">
                  <c:v>6.3652058285150641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7.8645887377516016E-2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0.10288510958617486</c:v>
                </c:pt>
                <c:pt idx="10">
                  <c:v>0.11530274391438122</c:v>
                </c:pt>
                <c:pt idx="11">
                  <c:v>0.13082478682463919</c:v>
                </c:pt>
                <c:pt idx="12">
                  <c:v>0.15022734046246164</c:v>
                </c:pt>
                <c:pt idx="13">
                  <c:v>0.17448053250973972</c:v>
                </c:pt>
                <c:pt idx="14">
                  <c:v>0.20479702256883725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6.1809230399936452E-2</c:v>
                </c:pt>
                <c:pt idx="3">
                  <c:v>6.4413397066603109E-2</c:v>
                </c:pt>
                <c:pt idx="4">
                  <c:v>6.7668605399936424E-2</c:v>
                </c:pt>
                <c:pt idx="5">
                  <c:v>7.1737615816603109E-2</c:v>
                </c:pt>
                <c:pt idx="6">
                  <c:v>7.6823878837436438E-2</c:v>
                </c:pt>
                <c:pt idx="7">
                  <c:v>8.3181707613478081E-2</c:v>
                </c:pt>
                <c:pt idx="8">
                  <c:v>9.112899358353016E-2</c:v>
                </c:pt>
                <c:pt idx="9">
                  <c:v>0.1010631010460953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0.17265852396966011</c:v>
                </c:pt>
                <c:pt idx="14">
                  <c:v>0.20297501402875767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5.6203074672093421E-2</c:v>
                </c:pt>
                <c:pt idx="1">
                  <c:v>5.7869741338760092E-2</c:v>
                </c:pt>
                <c:pt idx="2">
                  <c:v>5.9953074672093432E-2</c:v>
                </c:pt>
                <c:pt idx="3">
                  <c:v>6.2557241338760089E-2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8.9272837855687154E-2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0.1271466225567166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5.2569554422244306E-2</c:v>
                </c:pt>
                <c:pt idx="1">
                  <c:v>5.423622108891097E-2</c:v>
                </c:pt>
                <c:pt idx="2">
                  <c:v>5.6319554422244303E-2</c:v>
                </c:pt>
                <c:pt idx="3">
                  <c:v>5.8923721088910967E-2</c:v>
                </c:pt>
                <c:pt idx="4">
                  <c:v>6.2178929422244317E-2</c:v>
                </c:pt>
                <c:pt idx="5">
                  <c:v>6.624793983891096E-2</c:v>
                </c:pt>
                <c:pt idx="6">
                  <c:v>7.1334202859744303E-2</c:v>
                </c:pt>
                <c:pt idx="7">
                  <c:v>7.769203163578596E-2</c:v>
                </c:pt>
                <c:pt idx="8">
                  <c:v>8.5639317605838025E-2</c:v>
                </c:pt>
                <c:pt idx="9">
                  <c:v>9.5573425068403148E-2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5.0875872787117957E-2</c:v>
                </c:pt>
                <c:pt idx="1">
                  <c:v>5.2542539453784627E-2</c:v>
                </c:pt>
                <c:pt idx="2">
                  <c:v>5.4625872787117953E-2</c:v>
                </c:pt>
                <c:pt idx="3">
                  <c:v>5.7230039453784631E-2</c:v>
                </c:pt>
                <c:pt idx="4">
                  <c:v>6.048524778711796E-2</c:v>
                </c:pt>
                <c:pt idx="5">
                  <c:v>6.4554258203784617E-2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8.3945635970711696E-2</c:v>
                </c:pt>
                <c:pt idx="9">
                  <c:v>9.3879743433276777E-2</c:v>
                </c:pt>
                <c:pt idx="10">
                  <c:v>0.10629737776148317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4.9308100533442943E-2</c:v>
                </c:pt>
                <c:pt idx="1">
                  <c:v>5.0974767200109607E-2</c:v>
                </c:pt>
                <c:pt idx="2">
                  <c:v>5.3058100533442946E-2</c:v>
                </c:pt>
                <c:pt idx="3">
                  <c:v>5.5662267200109604E-2</c:v>
                </c:pt>
                <c:pt idx="4">
                  <c:v>5.8917475533442953E-2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7.4430577746984597E-2</c:v>
                </c:pt>
                <c:pt idx="8">
                  <c:v>8.2377863717036662E-2</c:v>
                </c:pt>
                <c:pt idx="9">
                  <c:v>9.2311971179601784E-2</c:v>
                </c:pt>
                <c:pt idx="10">
                  <c:v>0.10472960550780813</c:v>
                </c:pt>
                <c:pt idx="11">
                  <c:v>0.12025164841806607</c:v>
                </c:pt>
                <c:pt idx="12">
                  <c:v>0.13965420205588858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6.0301360824030578E-2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8.9626846053522766E-2</c:v>
                </c:pt>
                <c:pt idx="10">
                  <c:v>0.10204448038172911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0.16122226897708761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4.5517639468948427E-2</c:v>
                </c:pt>
                <c:pt idx="1">
                  <c:v>4.7184306135615098E-2</c:v>
                </c:pt>
                <c:pt idx="2">
                  <c:v>4.9267639468948424E-2</c:v>
                </c:pt>
                <c:pt idx="3">
                  <c:v>5.1871806135615095E-2</c:v>
                </c:pt>
                <c:pt idx="4">
                  <c:v>5.512701446894841E-2</c:v>
                </c:pt>
                <c:pt idx="5">
                  <c:v>5.9196024885615067E-2</c:v>
                </c:pt>
                <c:pt idx="6">
                  <c:v>6.428228790644841E-2</c:v>
                </c:pt>
                <c:pt idx="7">
                  <c:v>7.0640116682490081E-2</c:v>
                </c:pt>
                <c:pt idx="8">
                  <c:v>7.858740265254216E-2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0.16011693303867214</c:v>
                </c:pt>
                <c:pt idx="14">
                  <c:v>0.19043342309776967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4.2504816955684012E-2</c:v>
                </c:pt>
                <c:pt idx="1">
                  <c:v>4.4171483622350675E-2</c:v>
                </c:pt>
                <c:pt idx="2">
                  <c:v>4.6254816955684008E-2</c:v>
                </c:pt>
                <c:pt idx="3">
                  <c:v>4.885898362235068E-2</c:v>
                </c:pt>
                <c:pt idx="4">
                  <c:v>5.2114191955684008E-2</c:v>
                </c:pt>
                <c:pt idx="5">
                  <c:v>5.618320237235068E-2</c:v>
                </c:pt>
                <c:pt idx="6">
                  <c:v>6.1269465393184001E-2</c:v>
                </c:pt>
                <c:pt idx="7">
                  <c:v>6.7627294169225666E-2</c:v>
                </c:pt>
                <c:pt idx="8">
                  <c:v>7.5574580139277744E-2</c:v>
                </c:pt>
                <c:pt idx="9">
                  <c:v>8.5508687601842853E-2</c:v>
                </c:pt>
                <c:pt idx="10">
                  <c:v>9.7926321930049229E-2</c:v>
                </c:pt>
                <c:pt idx="11">
                  <c:v>0.11344836484030718</c:v>
                </c:pt>
                <c:pt idx="12">
                  <c:v>0.13285091847812966</c:v>
                </c:pt>
                <c:pt idx="13">
                  <c:v>0.15710411052540771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-0.81986613454668733</c:v>
                </c:pt>
                <c:pt idx="1">
                  <c:v>-0.82132276073562505</c:v>
                </c:pt>
                <c:pt idx="2">
                  <c:v>-0.81707600875588149</c:v>
                </c:pt>
                <c:pt idx="3">
                  <c:v>-0.81871504621652846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-3.6320570883180423</c:v>
                </c:pt>
                <c:pt idx="1">
                  <c:v>-3.6378573218386876</c:v>
                </c:pt>
                <c:pt idx="2">
                  <c:v>-3.6225873187198161</c:v>
                </c:pt>
                <c:pt idx="3">
                  <c:v>-3.6285612797450497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-0.11649610687689771</c:v>
                </c:pt>
                <c:pt idx="1">
                  <c:v>-0.12101096670453337</c:v>
                </c:pt>
                <c:pt idx="2">
                  <c:v>-0.11099670161321029</c:v>
                </c:pt>
                <c:pt idx="3">
                  <c:v>-0.1152700302313332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6.5226753867160578</c:v>
                </c:pt>
                <c:pt idx="1">
                  <c:v>6.5158770147056284</c:v>
                </c:pt>
                <c:pt idx="2">
                  <c:v>6.5313114245317738</c:v>
                </c:pt>
                <c:pt idx="3">
                  <c:v>6.5252550779158884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0.6251660218099464</c:v>
                </c:pt>
                <c:pt idx="1">
                  <c:v>0.62427977273237989</c:v>
                </c:pt>
                <c:pt idx="2">
                  <c:v>0.6269105860403541</c:v>
                </c:pt>
                <c:pt idx="3">
                  <c:v>0.62590883476803993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6.5226753867160578</c:v>
                </c:pt>
                <c:pt idx="1">
                  <c:v>6.1645141800228735</c:v>
                </c:pt>
                <c:pt idx="2">
                  <c:v>5.7569756470542348</c:v>
                </c:pt>
                <c:pt idx="3">
                  <c:v>5.3021222571440294</c:v>
                </c:pt>
                <c:pt idx="4">
                  <c:v>4.8056629584660957</c:v>
                </c:pt>
                <c:pt idx="5">
                  <c:v>4.2773826364980305</c:v>
                </c:pt>
                <c:pt idx="6">
                  <c:v>3.7310027758055817</c:v>
                </c:pt>
                <c:pt idx="7">
                  <c:v>3.1832945828868784</c:v>
                </c:pt>
                <c:pt idx="8">
                  <c:v>2.6524403321366439</c:v>
                </c:pt>
                <c:pt idx="9">
                  <c:v>2.1558849519926593</c:v>
                </c:pt>
                <c:pt idx="10">
                  <c:v>1.7081406562800927</c:v>
                </c:pt>
                <c:pt idx="11">
                  <c:v>1.3190848036273</c:v>
                </c:pt>
                <c:pt idx="12">
                  <c:v>0.9931618300540821</c:v>
                </c:pt>
                <c:pt idx="13">
                  <c:v>0.72960981920287882</c:v>
                </c:pt>
                <c:pt idx="14">
                  <c:v>0.52351671072741102</c:v>
                </c:pt>
                <c:pt idx="15">
                  <c:v>3.4592705189525503</c:v>
                </c:pt>
                <c:pt idx="16">
                  <c:v>3.2502952765079094</c:v>
                </c:pt>
                <c:pt idx="17">
                  <c:v>3.0143534381174675</c:v>
                </c:pt>
                <c:pt idx="18">
                  <c:v>2.7534345157547069</c:v>
                </c:pt>
                <c:pt idx="19">
                  <c:v>2.4717057142079017</c:v>
                </c:pt>
                <c:pt idx="20">
                  <c:v>2.1756363431124548</c:v>
                </c:pt>
                <c:pt idx="21">
                  <c:v>1.8737467842115443</c:v>
                </c:pt>
                <c:pt idx="22">
                  <c:v>1.5759126374608865</c:v>
                </c:pt>
                <c:pt idx="23">
                  <c:v>1.292278520722757</c:v>
                </c:pt>
                <c:pt idx="24">
                  <c:v>1.0319828253232437</c:v>
                </c:pt>
                <c:pt idx="25">
                  <c:v>0.80199639474781925</c:v>
                </c:pt>
                <c:pt idx="26">
                  <c:v>0.60637143940811544</c:v>
                </c:pt>
                <c:pt idx="27">
                  <c:v>0.446070264158684</c:v>
                </c:pt>
                <c:pt idx="28">
                  <c:v>0.31935305557153182</c:v>
                </c:pt>
                <c:pt idx="29">
                  <c:v>0.22254128900794612</c:v>
                </c:pt>
                <c:pt idx="30">
                  <c:v>2.9351898504890315</c:v>
                </c:pt>
                <c:pt idx="31">
                  <c:v>2.7546346133278092</c:v>
                </c:pt>
                <c:pt idx="32">
                  <c:v>2.551080452240992</c:v>
                </c:pt>
                <c:pt idx="33">
                  <c:v>2.3263688705381842</c:v>
                </c:pt>
                <c:pt idx="34">
                  <c:v>2.0842267743742671</c:v>
                </c:pt>
                <c:pt idx="35">
                  <c:v>1.8303530349042809</c:v>
                </c:pt>
                <c:pt idx="36">
                  <c:v>1.5721751666006529</c:v>
                </c:pt>
                <c:pt idx="37">
                  <c:v>1.318222479265458</c:v>
                </c:pt>
                <c:pt idx="38">
                  <c:v>1.077171786009206</c:v>
                </c:pt>
                <c:pt idx="39">
                  <c:v>0.85674781833988689</c:v>
                </c:pt>
                <c:pt idx="40">
                  <c:v>0.66274295510369186</c:v>
                </c:pt>
                <c:pt idx="41">
                  <c:v>0.49840699693228974</c:v>
                </c:pt>
                <c:pt idx="42">
                  <c:v>0.36434166960513714</c:v>
                </c:pt>
                <c:pt idx="43">
                  <c:v>0.25886900713040628</c:v>
                </c:pt>
                <c:pt idx="44">
                  <c:v>0.17870701517207088</c:v>
                </c:pt>
                <c:pt idx="45">
                  <c:v>2.3663443490468943</c:v>
                </c:pt>
                <c:pt idx="46">
                  <c:v>2.2175883109915908</c:v>
                </c:pt>
                <c:pt idx="47">
                  <c:v>2.0501683761202543</c:v>
                </c:pt>
                <c:pt idx="48">
                  <c:v>1.8657168944836542</c:v>
                </c:pt>
                <c:pt idx="49">
                  <c:v>1.6674226666039864</c:v>
                </c:pt>
                <c:pt idx="50">
                  <c:v>1.4600825947164537</c:v>
                </c:pt>
                <c:pt idx="51">
                  <c:v>1.2498766916767394</c:v>
                </c:pt>
                <c:pt idx="52">
                  <c:v>1.0438282225625866</c:v>
                </c:pt>
                <c:pt idx="53">
                  <c:v>0.84900349580414769</c:v>
                </c:pt>
                <c:pt idx="54">
                  <c:v>0.6716087060943412</c:v>
                </c:pt>
                <c:pt idx="55">
                  <c:v>0.51620403381696178</c:v>
                </c:pt>
                <c:pt idx="56">
                  <c:v>0.38523637640960207</c:v>
                </c:pt>
                <c:pt idx="57">
                  <c:v>0.27899079349057576</c:v>
                </c:pt>
                <c:pt idx="58">
                  <c:v>0.19592374273361113</c:v>
                </c:pt>
                <c:pt idx="59">
                  <c:v>0.13323389720877987</c:v>
                </c:pt>
                <c:pt idx="60">
                  <c:v>1.7625114079382413</c:v>
                </c:pt>
                <c:pt idx="61">
                  <c:v>1.6485913344775156</c:v>
                </c:pt>
                <c:pt idx="62">
                  <c:v>1.5206342783394753</c:v>
                </c:pt>
                <c:pt idx="63">
                  <c:v>1.37999390270204</c:v>
                </c:pt>
                <c:pt idx="64">
                  <c:v>1.2292187916300659</c:v>
                </c:pt>
                <c:pt idx="65">
                  <c:v>1.0720746654580644</c:v>
                </c:pt>
                <c:pt idx="66">
                  <c:v>0.91335055084146965</c:v>
                </c:pt>
                <c:pt idx="67">
                  <c:v>0.75842486997747116</c:v>
                </c:pt>
                <c:pt idx="68">
                  <c:v>0.61264037737869792</c:v>
                </c:pt>
                <c:pt idx="69">
                  <c:v>0.48061470666550221</c:v>
                </c:pt>
                <c:pt idx="70">
                  <c:v>0.3656569227726294</c:v>
                </c:pt>
                <c:pt idx="71">
                  <c:v>0.26943979331654067</c:v>
                </c:pt>
                <c:pt idx="72">
                  <c:v>0.19199523420804532</c:v>
                </c:pt>
                <c:pt idx="73">
                  <c:v>0.13199505396395672</c:v>
                </c:pt>
                <c:pt idx="74">
                  <c:v>8.7200792174045638E-2</c:v>
                </c:pt>
                <c:pt idx="75">
                  <c:v>1.1365064505005762</c:v>
                </c:pt>
                <c:pt idx="76">
                  <c:v>1.0598732535831523</c:v>
                </c:pt>
                <c:pt idx="77">
                  <c:v>0.97401919876680765</c:v>
                </c:pt>
                <c:pt idx="78">
                  <c:v>0.8799459241792178</c:v>
                </c:pt>
                <c:pt idx="79">
                  <c:v>0.77946293796636112</c:v>
                </c:pt>
                <c:pt idx="80">
                  <c:v>0.67518824196730876</c:v>
                </c:pt>
                <c:pt idx="81">
                  <c:v>0.57039986175699298</c:v>
                </c:pt>
                <c:pt idx="82">
                  <c:v>0.46872628530601901</c:v>
                </c:pt>
                <c:pt idx="83">
                  <c:v>0.37371454368059709</c:v>
                </c:pt>
                <c:pt idx="84">
                  <c:v>0.28836639985132173</c:v>
                </c:pt>
                <c:pt idx="85">
                  <c:v>0.21475905473888801</c:v>
                </c:pt>
                <c:pt idx="86">
                  <c:v>0.15384796124830835</c:v>
                </c:pt>
                <c:pt idx="87">
                  <c:v>0.10549018373421504</c:v>
                </c:pt>
                <c:pt idx="88">
                  <c:v>6.865526099746333E-2</c:v>
                </c:pt>
                <c:pt idx="89">
                  <c:v>4.1740483042851828E-2</c:v>
                </c:pt>
                <c:pt idx="90">
                  <c:v>0.50321244446237756</c:v>
                </c:pt>
                <c:pt idx="91">
                  <c:v>0.46551038674512313</c:v>
                </c:pt>
                <c:pt idx="92">
                  <c:v>0.42347105059550216</c:v>
                </c:pt>
                <c:pt idx="93">
                  <c:v>0.37767314859770096</c:v>
                </c:pt>
                <c:pt idx="94">
                  <c:v>0.32910033001199679</c:v>
                </c:pt>
                <c:pt idx="95">
                  <c:v>0.27912983782738543</c:v>
                </c:pt>
                <c:pt idx="96">
                  <c:v>0.22944371442075528</c:v>
                </c:pt>
                <c:pt idx="97">
                  <c:v>0.18185966590398728</c:v>
                </c:pt>
                <c:pt idx="98">
                  <c:v>0.13810535731997575</c:v>
                </c:pt>
                <c:pt idx="99">
                  <c:v>9.9585477875551831E-2</c:v>
                </c:pt>
                <c:pt idx="100">
                  <c:v>6.7201550170565838E-2</c:v>
                </c:pt>
                <c:pt idx="101">
                  <c:v>4.1271464370801425E-2</c:v>
                </c:pt>
                <c:pt idx="102">
                  <c:v>2.1563077389610719E-2</c:v>
                </c:pt>
                <c:pt idx="103">
                  <c:v>7.419521564700382E-3</c:v>
                </c:pt>
                <c:pt idx="104">
                  <c:v>-2.0697046135529362E-3</c:v>
                </c:pt>
                <c:pt idx="105">
                  <c:v>-0.12178446015399302</c:v>
                </c:pt>
                <c:pt idx="106">
                  <c:v>-0.11987586617620849</c:v>
                </c:pt>
                <c:pt idx="107">
                  <c:v>-0.11748223627695253</c:v>
                </c:pt>
                <c:pt idx="108">
                  <c:v>-0.11450937807956052</c:v>
                </c:pt>
                <c:pt idx="109">
                  <c:v>-0.11086568496538263</c:v>
                </c:pt>
                <c:pt idx="110">
                  <c:v>-0.1064749755548835</c:v>
                </c:pt>
                <c:pt idx="111">
                  <c:v>-0.10129262377288484</c:v>
                </c:pt>
                <c:pt idx="112">
                  <c:v>-9.5322178685734116E-2</c:v>
                </c:pt>
                <c:pt idx="113">
                  <c:v>-8.8628085800026568E-2</c:v>
                </c:pt>
                <c:pt idx="114">
                  <c:v>-8.1339774012938904E-2</c:v>
                </c:pt>
                <c:pt idx="115">
                  <c:v>-7.3644014942674474E-2</c:v>
                </c:pt>
                <c:pt idx="116">
                  <c:v>-6.5765859010671335E-2</c:v>
                </c:pt>
                <c:pt idx="117">
                  <c:v>-5.7942214926494984E-2</c:v>
                </c:pt>
                <c:pt idx="118">
                  <c:v>-5.0394455843814967E-2</c:v>
                </c:pt>
                <c:pt idx="119">
                  <c:v>-4.3306249876150282E-2</c:v>
                </c:pt>
                <c:pt idx="120">
                  <c:v>-0.72369961044147502</c:v>
                </c:pt>
                <c:pt idx="121">
                  <c:v>-0.68252965247976505</c:v>
                </c:pt>
                <c:pt idx="122">
                  <c:v>-0.63623567020819038</c:v>
                </c:pt>
                <c:pt idx="123">
                  <c:v>-0.58525416086511939</c:v>
                </c:pt>
                <c:pt idx="124">
                  <c:v>-0.53042466101183194</c:v>
                </c:pt>
                <c:pt idx="125">
                  <c:v>-0.47299386300928958</c:v>
                </c:pt>
                <c:pt idx="126">
                  <c:v>-0.41454875106547462</c:v>
                </c:pt>
                <c:pt idx="127">
                  <c:v>-0.35687379319043089</c:v>
                </c:pt>
                <c:pt idx="128">
                  <c:v>-0.30175079220629009</c:v>
                </c:pt>
                <c:pt idx="129">
                  <c:v>-0.25074304384512303</c:v>
                </c:pt>
                <c:pt idx="130">
                  <c:v>-0.20501604360634929</c:v>
                </c:pt>
                <c:pt idx="131">
                  <c:v>-0.16523761552754479</c:v>
                </c:pt>
                <c:pt idx="132">
                  <c:v>-0.13157410773526923</c:v>
                </c:pt>
                <c:pt idx="133">
                  <c:v>-0.10376887093867282</c:v>
                </c:pt>
                <c:pt idx="134">
                  <c:v>-8.1268588223529115E-2</c:v>
                </c:pt>
                <c:pt idx="135">
                  <c:v>-1.2898950135082643</c:v>
                </c:pt>
                <c:pt idx="136">
                  <c:v>-1.2107994027681137</c:v>
                </c:pt>
                <c:pt idx="137">
                  <c:v>-1.1222274011014619</c:v>
                </c:pt>
                <c:pt idx="138">
                  <c:v>-1.0251728310050261</c:v>
                </c:pt>
                <c:pt idx="139">
                  <c:v>-0.92141525731862117</c:v>
                </c:pt>
                <c:pt idx="140">
                  <c:v>-0.81350642657328898</c:v>
                </c:pt>
                <c:pt idx="141">
                  <c:v>-0.70461367364858773</c:v>
                </c:pt>
                <c:pt idx="142">
                  <c:v>-0.59821643353767939</c:v>
                </c:pt>
                <c:pt idx="143">
                  <c:v>-0.4976999113722389</c:v>
                </c:pt>
                <c:pt idx="144">
                  <c:v>-0.40593393897333208</c:v>
                </c:pt>
                <c:pt idx="145">
                  <c:v>-0.32494133827254856</c:v>
                </c:pt>
                <c:pt idx="146">
                  <c:v>-0.25573569027565846</c:v>
                </c:pt>
                <c:pt idx="147">
                  <c:v>-0.19835234465150275</c:v>
                </c:pt>
                <c:pt idx="148">
                  <c:v>-0.15203592524783272</c:v>
                </c:pt>
                <c:pt idx="149">
                  <c:v>-0.11550997747684288</c:v>
                </c:pt>
                <c:pt idx="150">
                  <c:v>-1.8108176699851803</c:v>
                </c:pt>
                <c:pt idx="151">
                  <c:v>-1.6959802641557253</c:v>
                </c:pt>
                <c:pt idx="152">
                  <c:v>-1.5676771132346197</c:v>
                </c:pt>
                <c:pt idx="153">
                  <c:v>-1.4274650872791881</c:v>
                </c:pt>
                <c:pt idx="154">
                  <c:v>-1.2780431192995643</c:v>
                </c:pt>
                <c:pt idx="155">
                  <c:v>-1.1232140083498017</c:v>
                </c:pt>
                <c:pt idx="156">
                  <c:v>-0.96763533032685345</c:v>
                </c:pt>
                <c:pt idx="157">
                  <c:v>-0.81635940509196026</c:v>
                </c:pt>
                <c:pt idx="158">
                  <c:v>-0.67423299484666543</c:v>
                </c:pt>
                <c:pt idx="159">
                  <c:v>-0.5452895133954776</c:v>
                </c:pt>
                <c:pt idx="160">
                  <c:v>-0.4322856386584224</c:v>
                </c:pt>
                <c:pt idx="161">
                  <c:v>-0.33649345877465997</c:v>
                </c:pt>
                <c:pt idx="162">
                  <c:v>-0.25777464272591288</c:v>
                </c:pt>
                <c:pt idx="163">
                  <c:v>-0.19487560146613525</c:v>
                </c:pt>
                <c:pt idx="164">
                  <c:v>-0.1458314153612239</c:v>
                </c:pt>
                <c:pt idx="165">
                  <c:v>-2.2804098230038505</c:v>
                </c:pt>
                <c:pt idx="166">
                  <c:v>-2.1326576490453668</c:v>
                </c:pt>
                <c:pt idx="167">
                  <c:v>-1.9678597733416012</c:v>
                </c:pt>
                <c:pt idx="168">
                  <c:v>-1.7881222531586154</c:v>
                </c:pt>
                <c:pt idx="169">
                  <c:v>-1.597017168036686</c:v>
                </c:pt>
                <c:pt idx="170">
                  <c:v>-1.3995151640422971</c:v>
                </c:pt>
                <c:pt idx="171">
                  <c:v>-1.2016448835593945</c:v>
                </c:pt>
                <c:pt idx="172">
                  <c:v>-1.0098850323808986</c:v>
                </c:pt>
                <c:pt idx="173">
                  <c:v>-0.83038632291086856</c:v>
                </c:pt>
                <c:pt idx="174">
                  <c:v>-0.66819790676738045</c:v>
                </c:pt>
                <c:pt idx="175">
                  <c:v>-0.52669252590845694</c:v>
                </c:pt>
                <c:pt idx="176">
                  <c:v>-0.40732717685586017</c:v>
                </c:pt>
                <c:pt idx="177">
                  <c:v>-0.30976495734300702</c:v>
                </c:pt>
                <c:pt idx="178">
                  <c:v>-0.23227276497735261</c:v>
                </c:pt>
                <c:pt idx="179">
                  <c:v>-0.17224777836893335</c:v>
                </c:pt>
                <c:pt idx="180">
                  <c:v>-2.696013007686318</c:v>
                </c:pt>
                <c:pt idx="181">
                  <c:v>-2.5185824917735964</c:v>
                </c:pt>
                <c:pt idx="182">
                  <c:v>-2.3209536180483425</c:v>
                </c:pt>
                <c:pt idx="183">
                  <c:v>-2.1057515867254395</c:v>
                </c:pt>
                <c:pt idx="184">
                  <c:v>-1.877355990945528</c:v>
                </c:pt>
                <c:pt idx="185">
                  <c:v>-1.6418017832986926</c:v>
                </c:pt>
                <c:pt idx="186">
                  <c:v>-1.4063514048686159</c:v>
                </c:pt>
                <c:pt idx="187">
                  <c:v>-1.1787508775170377</c:v>
                </c:pt>
                <c:pt idx="188">
                  <c:v>-0.9662925767461914</c:v>
                </c:pt>
                <c:pt idx="189">
                  <c:v>-0.7748973435008164</c:v>
                </c:pt>
                <c:pt idx="190">
                  <c:v>-0.60844701771928023</c:v>
                </c:pt>
                <c:pt idx="191">
                  <c:v>-0.46852483300942005</c:v>
                </c:pt>
                <c:pt idx="192">
                  <c:v>-0.35458611207557489</c:v>
                </c:pt>
                <c:pt idx="193">
                  <c:v>-0.26445067614793594</c:v>
                </c:pt>
                <c:pt idx="194">
                  <c:v>-0.19493865623924655</c:v>
                </c:pt>
                <c:pt idx="195">
                  <c:v>-3.0578940886856536</c:v>
                </c:pt>
                <c:pt idx="196">
                  <c:v>-2.8542042286948366</c:v>
                </c:pt>
                <c:pt idx="197">
                  <c:v>-2.6275848094755077</c:v>
                </c:pt>
                <c:pt idx="198">
                  <c:v>-2.3811384595878344</c:v>
                </c:pt>
                <c:pt idx="199">
                  <c:v>-2.1199742055583499</c:v>
                </c:pt>
                <c:pt idx="200">
                  <c:v>-1.8510765355629015</c:v>
                </c:pt>
                <c:pt idx="201">
                  <c:v>-1.5827967267630108</c:v>
                </c:pt>
                <c:pt idx="202">
                  <c:v>-1.3239868588205947</c:v>
                </c:pt>
                <c:pt idx="203">
                  <c:v>-1.082922873845293</c:v>
                </c:pt>
                <c:pt idx="204">
                  <c:v>-0.86626313884001327</c:v>
                </c:pt>
                <c:pt idx="205">
                  <c:v>-0.67830509362718416</c:v>
                </c:pt>
                <c:pt idx="206">
                  <c:v>-0.52071376013039128</c:v>
                </c:pt>
                <c:pt idx="207">
                  <c:v>-0.3927398626710028</c:v>
                </c:pt>
                <c:pt idx="208">
                  <c:v>-0.29179748174247777</c:v>
                </c:pt>
                <c:pt idx="209">
                  <c:v>-0.21419551716761198</c:v>
                </c:pt>
                <c:pt idx="210">
                  <c:v>-3.3685652450042802</c:v>
                </c:pt>
                <c:pt idx="211">
                  <c:v>-3.1420236883891448</c:v>
                </c:pt>
                <c:pt idx="212">
                  <c:v>-2.8902194663735266</c:v>
                </c:pt>
                <c:pt idx="213">
                  <c:v>-2.6166839478082977</c:v>
                </c:pt>
                <c:pt idx="214">
                  <c:v>-2.3271716814998449</c:v>
                </c:pt>
                <c:pt idx="215">
                  <c:v>-2.0294987675047995</c:v>
                </c:pt>
                <c:pt idx="216">
                  <c:v>-1.7329613126934671</c:v>
                </c:pt>
                <c:pt idx="217">
                  <c:v>-1.4473620480334297</c:v>
                </c:pt>
                <c:pt idx="218">
                  <c:v>-1.1818128123173075</c:v>
                </c:pt>
                <c:pt idx="219">
                  <c:v>-0.94358879794559058</c:v>
                </c:pt>
                <c:pt idx="220">
                  <c:v>-0.73732367194157433</c:v>
                </c:pt>
                <c:pt idx="221">
                  <c:v>-0.56473212341692403</c:v>
                </c:pt>
                <c:pt idx="222">
                  <c:v>-0.4248721946765599</c:v>
                </c:pt>
                <c:pt idx="223">
                  <c:v>-0.31479801369437066</c:v>
                </c:pt>
                <c:pt idx="224">
                  <c:v>-0.23037357974353334</c:v>
                </c:pt>
                <c:pt idx="225">
                  <c:v>-3.6320570883180423</c:v>
                </c:pt>
                <c:pt idx="226">
                  <c:v>-3.3859126172056548</c:v>
                </c:pt>
                <c:pt idx="227">
                  <c:v>-3.1125358944513835</c:v>
                </c:pt>
                <c:pt idx="228">
                  <c:v>-2.8158355583983408</c:v>
                </c:pt>
                <c:pt idx="229">
                  <c:v>-2.5021274502051263</c:v>
                </c:pt>
                <c:pt idx="230">
                  <c:v>-2.1799445481821973</c:v>
                </c:pt>
                <c:pt idx="231">
                  <c:v>-1.8593911201112459</c:v>
                </c:pt>
                <c:pt idx="232">
                  <c:v>-1.5510764716519727</c:v>
                </c:pt>
                <c:pt idx="233">
                  <c:v>-1.2648148317331334</c:v>
                </c:pt>
                <c:pt idx="234">
                  <c:v>-1.0083924993249216</c:v>
                </c:pt>
                <c:pt idx="235">
                  <c:v>-0.78671344956279654</c:v>
                </c:pt>
                <c:pt idx="236">
                  <c:v>-0.60151986430169657</c:v>
                </c:pt>
                <c:pt idx="237">
                  <c:v>-0.45169440220051005</c:v>
                </c:pt>
                <c:pt idx="238">
                  <c:v>-0.3339778765139787</c:v>
                </c:pt>
                <c:pt idx="239">
                  <c:v>-0.24385292865034547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6.5158770147056284</c:v>
                </c:pt>
                <c:pt idx="1">
                  <c:v>6.1583211345188325</c:v>
                </c:pt>
                <c:pt idx="2">
                  <c:v>5.7514530908162822</c:v>
                </c:pt>
                <c:pt idx="3">
                  <c:v>5.2973241305496277</c:v>
                </c:pt>
                <c:pt idx="4">
                  <c:v>4.8016253067621957</c:v>
                </c:pt>
                <c:pt idx="5">
                  <c:v>4.2741173773002696</c:v>
                </c:pt>
                <c:pt idx="6">
                  <c:v>3.7284932416050243</c:v>
                </c:pt>
                <c:pt idx="7">
                  <c:v>3.1814941537374644</c:v>
                </c:pt>
                <c:pt idx="8">
                  <c:v>2.6512749887803544</c:v>
                </c:pt>
                <c:pt idx="9">
                  <c:v>2.1552596814466103</c:v>
                </c:pt>
                <c:pt idx="10">
                  <c:v>1.7079486185768031</c:v>
                </c:pt>
                <c:pt idx="11">
                  <c:v>1.3192174341531135</c:v>
                </c:pt>
                <c:pt idx="12">
                  <c:v>0.99351791871482753</c:v>
                </c:pt>
                <c:pt idx="13">
                  <c:v>0.73010209832827488</c:v>
                </c:pt>
                <c:pt idx="14">
                  <c:v>0.52407533248453309</c:v>
                </c:pt>
                <c:pt idx="15">
                  <c:v>3.4525160479301533</c:v>
                </c:pt>
                <c:pt idx="16">
                  <c:v>3.2441440195073028</c:v>
                </c:pt>
                <c:pt idx="17">
                  <c:v>3.0088702741612501</c:v>
                </c:pt>
                <c:pt idx="18">
                  <c:v>2.7486731145592511</c:v>
                </c:pt>
                <c:pt idx="19">
                  <c:v>2.4677018830204407</c:v>
                </c:pt>
                <c:pt idx="20">
                  <c:v>2.1724018151298008</c:v>
                </c:pt>
                <c:pt idx="21">
                  <c:v>1.8712647801894828</c:v>
                </c:pt>
                <c:pt idx="22">
                  <c:v>1.5741365120251523</c:v>
                </c:pt>
                <c:pt idx="23">
                  <c:v>1.2911343204755816</c:v>
                </c:pt>
                <c:pt idx="24">
                  <c:v>1.031375689218553</c:v>
                </c:pt>
                <c:pt idx="25">
                  <c:v>0.8018197061786978</c:v>
                </c:pt>
                <c:pt idx="26">
                  <c:v>0.60651690736812025</c:v>
                </c:pt>
                <c:pt idx="27">
                  <c:v>0.44643697882718403</c:v>
                </c:pt>
                <c:pt idx="28">
                  <c:v>0.31985405424157598</c:v>
                </c:pt>
                <c:pt idx="29">
                  <c:v>0.22310701595532922</c:v>
                </c:pt>
                <c:pt idx="30">
                  <c:v>2.9284463546792345</c:v>
                </c:pt>
                <c:pt idx="31">
                  <c:v>2.748493803419862</c:v>
                </c:pt>
                <c:pt idx="32">
                  <c:v>2.5456071363234187</c:v>
                </c:pt>
                <c:pt idx="33">
                  <c:v>2.3216166506623015</c:v>
                </c:pt>
                <c:pt idx="34">
                  <c:v>2.0802313982875891</c:v>
                </c:pt>
                <c:pt idx="35">
                  <c:v>1.8271261896991184</c:v>
                </c:pt>
                <c:pt idx="36">
                  <c:v>1.5697000450991379</c:v>
                </c:pt>
                <c:pt idx="37">
                  <c:v>1.316452429736394</c:v>
                </c:pt>
                <c:pt idx="38">
                  <c:v>1.0760328715199421</c:v>
                </c:pt>
                <c:pt idx="39">
                  <c:v>0.85614521582854053</c:v>
                </c:pt>
                <c:pt idx="40">
                  <c:v>0.66257010380340553</c:v>
                </c:pt>
                <c:pt idx="41">
                  <c:v>0.49855567423828706</c:v>
                </c:pt>
                <c:pt idx="42">
                  <c:v>0.36471104076498317</c:v>
                </c:pt>
                <c:pt idx="43">
                  <c:v>0.25937218567777087</c:v>
                </c:pt>
                <c:pt idx="44">
                  <c:v>0.17927451840970576</c:v>
                </c:pt>
                <c:pt idx="45">
                  <c:v>2.3596145722334967</c:v>
                </c:pt>
                <c:pt idx="46">
                  <c:v>2.2114605599307922</c:v>
                </c:pt>
                <c:pt idx="47">
                  <c:v>2.0447073702331053</c:v>
                </c:pt>
                <c:pt idx="48">
                  <c:v>1.8609761512402763</c:v>
                </c:pt>
                <c:pt idx="49">
                  <c:v>1.6634378593773604</c:v>
                </c:pt>
                <c:pt idx="50">
                  <c:v>1.456865352968375</c:v>
                </c:pt>
                <c:pt idx="51">
                  <c:v>1.2474101733123675</c:v>
                </c:pt>
                <c:pt idx="52">
                  <c:v>1.0420657679046297</c:v>
                </c:pt>
                <c:pt idx="53">
                  <c:v>0.84787118850138299</c:v>
                </c:pt>
                <c:pt idx="54">
                  <c:v>0.67101177056511396</c:v>
                </c:pt>
                <c:pt idx="55">
                  <c:v>0.5160359790944522</c:v>
                </c:pt>
                <c:pt idx="56">
                  <c:v>0.38538906539102857</c:v>
                </c:pt>
                <c:pt idx="57">
                  <c:v>0.2793634852586484</c:v>
                </c:pt>
                <c:pt idx="58">
                  <c:v>0.19642964612265423</c:v>
                </c:pt>
                <c:pt idx="59">
                  <c:v>0.13380362080511521</c:v>
                </c:pt>
                <c:pt idx="60">
                  <c:v>1.7557987798401129</c:v>
                </c:pt>
                <c:pt idx="61">
                  <c:v>1.6424799069464733</c:v>
                </c:pt>
                <c:pt idx="62">
                  <c:v>1.5151886599624227</c:v>
                </c:pt>
                <c:pt idx="63">
                  <c:v>1.3752675052227801</c:v>
                </c:pt>
                <c:pt idx="64">
                  <c:v>1.2252471954536137</c:v>
                </c:pt>
                <c:pt idx="65">
                  <c:v>1.0688694280082451</c:v>
                </c:pt>
                <c:pt idx="66">
                  <c:v>0.91089478637736931</c:v>
                </c:pt>
                <c:pt idx="67">
                  <c:v>0.75667190888927927</c:v>
                </c:pt>
                <c:pt idx="68">
                  <c:v>0.61151632904203801</c:v>
                </c:pt>
                <c:pt idx="69">
                  <c:v>0.4800248548489936</c:v>
                </c:pt>
                <c:pt idx="70">
                  <c:v>0.36549486375941775</c:v>
                </c:pt>
                <c:pt idx="71">
                  <c:v>0.26959749688122248</c:v>
                </c:pt>
                <c:pt idx="72">
                  <c:v>0.19237207672709378</c:v>
                </c:pt>
                <c:pt idx="73">
                  <c:v>0.13250436339732907</c:v>
                </c:pt>
                <c:pt idx="74">
                  <c:v>8.7773291212328353E-2</c:v>
                </c:pt>
                <c:pt idx="75">
                  <c:v>1.129815258249284</c:v>
                </c:pt>
                <c:pt idx="76">
                  <c:v>1.0537822304187188</c:v>
                </c:pt>
                <c:pt idx="77">
                  <c:v>0.96859281473371794</c:v>
                </c:pt>
                <c:pt idx="78">
                  <c:v>0.87523745886367621</c:v>
                </c:pt>
                <c:pt idx="79">
                  <c:v>0.77550785556372759</c:v>
                </c:pt>
                <c:pt idx="80">
                  <c:v>0.67199800985421554</c:v>
                </c:pt>
                <c:pt idx="81">
                  <c:v>0.56795753963516837</c:v>
                </c:pt>
                <c:pt idx="82">
                  <c:v>0.46698519115016701</c:v>
                </c:pt>
                <c:pt idx="83">
                  <c:v>0.37260081902497255</c:v>
                </c:pt>
                <c:pt idx="84">
                  <c:v>0.28778540265236785</c:v>
                </c:pt>
                <c:pt idx="85">
                  <c:v>0.21460449034210605</c:v>
                </c:pt>
                <c:pt idx="86">
                  <c:v>0.15401193302481175</c:v>
                </c:pt>
                <c:pt idx="87">
                  <c:v>0.10587221467743912</c:v>
                </c:pt>
                <c:pt idx="88">
                  <c:v>6.916882797410473E-2</c:v>
                </c:pt>
                <c:pt idx="89">
                  <c:v>4.2316451373527464E-2</c:v>
                </c:pt>
                <c:pt idx="90">
                  <c:v>0.49654804694580434</c:v>
                </c:pt>
                <c:pt idx="91">
                  <c:v>0.45944486896771153</c:v>
                </c:pt>
                <c:pt idx="92">
                  <c:v>0.41806870942415486</c:v>
                </c:pt>
                <c:pt idx="93">
                  <c:v>0.37298709842209377</c:v>
                </c:pt>
                <c:pt idx="94">
                  <c:v>0.32516588976587002</c:v>
                </c:pt>
                <c:pt idx="95">
                  <c:v>0.27595836232880089</c:v>
                </c:pt>
                <c:pt idx="96">
                  <c:v>0.22701819517511268</c:v>
                </c:pt>
                <c:pt idx="97">
                  <c:v>0.18013340536689526</c:v>
                </c:pt>
                <c:pt idx="98">
                  <c:v>0.13700453722409023</c:v>
                </c:pt>
                <c:pt idx="99">
                  <c:v>9.9015548912081641E-2</c:v>
                </c:pt>
                <c:pt idx="100">
                  <c:v>6.7056354012766661E-2</c:v>
                </c:pt>
                <c:pt idx="101">
                  <c:v>4.1443271385150027E-2</c:v>
                </c:pt>
                <c:pt idx="102">
                  <c:v>2.1951593840327632E-2</c:v>
                </c:pt>
                <c:pt idx="103">
                  <c:v>7.9384104514588216E-3</c:v>
                </c:pt>
                <c:pt idx="104">
                  <c:v>-1.4893996830815937E-3</c:v>
                </c:pt>
                <c:pt idx="105">
                  <c:v>-0.12841536436750545</c:v>
                </c:pt>
                <c:pt idx="106">
                  <c:v>-0.12590950233114384</c:v>
                </c:pt>
                <c:pt idx="107">
                  <c:v>-0.12285452397769347</c:v>
                </c:pt>
                <c:pt idx="108">
                  <c:v>-0.11916740943137327</c:v>
                </c:pt>
                <c:pt idx="109">
                  <c:v>-0.11477432261083464</c:v>
                </c:pt>
                <c:pt idx="110">
                  <c:v>-0.10962300537344127</c:v>
                </c:pt>
                <c:pt idx="111">
                  <c:v>-0.10369713950401049</c:v>
                </c:pt>
                <c:pt idx="112">
                  <c:v>-9.7029897272292942E-2</c:v>
                </c:pt>
                <c:pt idx="113">
                  <c:v>-8.9712775261158839E-2</c:v>
                </c:pt>
                <c:pt idx="114">
                  <c:v>-8.1895867739032013E-2</c:v>
                </c:pt>
                <c:pt idx="115">
                  <c:v>-7.3777500851036848E-2</c:v>
                </c:pt>
                <c:pt idx="116">
                  <c:v>-6.5584257991110562E-2</c:v>
                </c:pt>
                <c:pt idx="117">
                  <c:v>-5.7545591626918302E-2</c:v>
                </c:pt>
                <c:pt idx="118">
                  <c:v>-4.9868914599047187E-2</c:v>
                </c:pt>
                <c:pt idx="119">
                  <c:v>-4.2720524220452916E-2</c:v>
                </c:pt>
                <c:pt idx="120">
                  <c:v>-0.73028864820639683</c:v>
                </c:pt>
                <c:pt idx="121">
                  <c:v>-0.68852343678052819</c:v>
                </c:pt>
                <c:pt idx="122">
                  <c:v>-0.64157039123720949</c:v>
                </c:pt>
                <c:pt idx="123">
                  <c:v>-0.5898771688451987</c:v>
                </c:pt>
                <c:pt idx="124">
                  <c:v>-0.53430104555480895</c:v>
                </c:pt>
                <c:pt idx="125">
                  <c:v>-0.47611258586550242</c:v>
                </c:pt>
                <c:pt idx="126">
                  <c:v>-0.41692701252957853</c:v>
                </c:pt>
                <c:pt idx="127">
                  <c:v>-0.35855833445275742</c:v>
                </c:pt>
                <c:pt idx="128">
                  <c:v>-0.30281531847543341</c:v>
                </c:pt>
                <c:pt idx="129">
                  <c:v>-0.25128184361352268</c:v>
                </c:pt>
                <c:pt idx="130">
                  <c:v>-0.20513489177994693</c:v>
                </c:pt>
                <c:pt idx="131">
                  <c:v>-0.16504377206723575</c:v>
                </c:pt>
                <c:pt idx="132">
                  <c:v>-0.13116735093010146</c:v>
                </c:pt>
                <c:pt idx="133">
                  <c:v>-0.10323501429270809</c:v>
                </c:pt>
                <c:pt idx="134">
                  <c:v>-8.0676086699613236E-2</c:v>
                </c:pt>
                <c:pt idx="135">
                  <c:v>-1.2964317184940555</c:v>
                </c:pt>
                <c:pt idx="136">
                  <c:v>-1.2167433725228989</c:v>
                </c:pt>
                <c:pt idx="137">
                  <c:v>-1.1275151640510153</c:v>
                </c:pt>
                <c:pt idx="138">
                  <c:v>-1.0297520600173335</c:v>
                </c:pt>
                <c:pt idx="139">
                  <c:v>-0.92525132571533319</c:v>
                </c:pt>
                <c:pt idx="140">
                  <c:v>-0.81658851594169946</c:v>
                </c:pt>
                <c:pt idx="141">
                  <c:v>-0.70695911747597862</c:v>
                </c:pt>
                <c:pt idx="142">
                  <c:v>-0.59987200332273893</c:v>
                </c:pt>
                <c:pt idx="143">
                  <c:v>-0.49873923380990881</c:v>
                </c:pt>
                <c:pt idx="144">
                  <c:v>-0.40645112143371698</c:v>
                </c:pt>
                <c:pt idx="145">
                  <c:v>-0.32504188939804735</c:v>
                </c:pt>
                <c:pt idx="146">
                  <c:v>-0.25552654386717677</c:v>
                </c:pt>
                <c:pt idx="147">
                  <c:v>-0.1979329210510361</c:v>
                </c:pt>
                <c:pt idx="148">
                  <c:v>-0.15149167442273637</c:v>
                </c:pt>
                <c:pt idx="149">
                  <c:v>-0.11490900617751709</c:v>
                </c:pt>
                <c:pt idx="150">
                  <c:v>-1.8172889594370467</c:v>
                </c:pt>
                <c:pt idx="151">
                  <c:v>-1.7018619661526238</c:v>
                </c:pt>
                <c:pt idx="152">
                  <c:v>-1.5729061789913921</c:v>
                </c:pt>
                <c:pt idx="153">
                  <c:v>-1.4319895929675326</c:v>
                </c:pt>
                <c:pt idx="154">
                  <c:v>-1.281828792875654</c:v>
                </c:pt>
                <c:pt idx="155">
                  <c:v>-1.1262503061945903</c:v>
                </c:pt>
                <c:pt idx="156">
                  <c:v>-0.96993975241625208</c:v>
                </c:pt>
                <c:pt idx="157">
                  <c:v>-0.817978760808586</c:v>
                </c:pt>
                <c:pt idx="158">
                  <c:v>-0.67524081274265413</c:v>
                </c:pt>
                <c:pt idx="159">
                  <c:v>-0.54577967443818665</c:v>
                </c:pt>
                <c:pt idx="160">
                  <c:v>-0.43236331866184408</c:v>
                </c:pt>
                <c:pt idx="161">
                  <c:v>-0.33626518384152249</c:v>
                </c:pt>
                <c:pt idx="162">
                  <c:v>-0.25733938576676962</c:v>
                </c:pt>
                <c:pt idx="163">
                  <c:v>-0.19431835803018505</c:v>
                </c:pt>
                <c:pt idx="164">
                  <c:v>-0.14521985693617001</c:v>
                </c:pt>
                <c:pt idx="165">
                  <c:v>-2.2867993437258178</c:v>
                </c:pt>
                <c:pt idx="166">
                  <c:v>-2.1384615170083272</c:v>
                </c:pt>
                <c:pt idx="167">
                  <c:v>-1.9730154682426324</c:v>
                </c:pt>
                <c:pt idx="168">
                  <c:v>-1.7925783552947507</c:v>
                </c:pt>
                <c:pt idx="169">
                  <c:v>-1.600739848652978</c:v>
                </c:pt>
                <c:pt idx="170">
                  <c:v>-1.4024942230077695</c:v>
                </c:pt>
                <c:pt idx="171">
                  <c:v>-1.2038980289574042</c:v>
                </c:pt>
                <c:pt idx="172">
                  <c:v>-1.01145912094659</c:v>
                </c:pt>
                <c:pt idx="173">
                  <c:v>-0.83135476051674218</c:v>
                </c:pt>
                <c:pt idx="174">
                  <c:v>-0.66865429137758881</c:v>
                </c:pt>
                <c:pt idx="175">
                  <c:v>-0.52674161730311653</c:v>
                </c:pt>
                <c:pt idx="176">
                  <c:v>-0.40707499151778315</c:v>
                </c:pt>
                <c:pt idx="177">
                  <c:v>-0.30930990889716092</c:v>
                </c:pt>
                <c:pt idx="178">
                  <c:v>-0.23169928095450132</c:v>
                </c:pt>
                <c:pt idx="179">
                  <c:v>-0.17162298618286798</c:v>
                </c:pt>
                <c:pt idx="180">
                  <c:v>-2.7023003185701029</c:v>
                </c:pt>
                <c:pt idx="181">
                  <c:v>-2.5242890682307078</c:v>
                </c:pt>
                <c:pt idx="182">
                  <c:v>-2.326017600372225</c:v>
                </c:pt>
                <c:pt idx="183">
                  <c:v>-2.1101221853630783</c:v>
                </c:pt>
                <c:pt idx="184">
                  <c:v>-1.8809999312463681</c:v>
                </c:pt>
                <c:pt idx="185">
                  <c:v>-1.6447092944856347</c:v>
                </c:pt>
                <c:pt idx="186">
                  <c:v>-1.4085404551540908</c:v>
                </c:pt>
                <c:pt idx="187">
                  <c:v>-1.1802683828231295</c:v>
                </c:pt>
                <c:pt idx="188">
                  <c:v>-0.96721178959406551</c:v>
                </c:pt>
                <c:pt idx="189">
                  <c:v>-0.77531150810100691</c:v>
                </c:pt>
                <c:pt idx="190">
                  <c:v>-0.60846037381208617</c:v>
                </c:pt>
                <c:pt idx="191">
                  <c:v>-0.46824276005715326</c:v>
                </c:pt>
                <c:pt idx="192">
                  <c:v>-0.35410632460202951</c:v>
                </c:pt>
                <c:pt idx="193">
                  <c:v>-0.26385689166748705</c:v>
                </c:pt>
                <c:pt idx="194">
                  <c:v>-0.19429732208026884</c:v>
                </c:pt>
                <c:pt idx="195">
                  <c:v>-3.0640536389501207</c:v>
                </c:pt>
                <c:pt idx="196">
                  <c:v>-2.8597891923892504</c:v>
                </c:pt>
                <c:pt idx="197">
                  <c:v>-2.6325341526287644</c:v>
                </c:pt>
                <c:pt idx="198">
                  <c:v>-2.3854021803238439</c:v>
                </c:pt>
                <c:pt idx="199">
                  <c:v>-2.1235197218465878</c:v>
                </c:pt>
                <c:pt idx="200">
                  <c:v>-1.8538946133088832</c:v>
                </c:pt>
                <c:pt idx="201">
                  <c:v>-1.5849056593323354</c:v>
                </c:pt>
                <c:pt idx="202">
                  <c:v>-1.3254336361132104</c:v>
                </c:pt>
                <c:pt idx="203">
                  <c:v>-1.083780556690412</c:v>
                </c:pt>
                <c:pt idx="204">
                  <c:v>-0.86662452925674849</c:v>
                </c:pt>
                <c:pt idx="205">
                  <c:v>-0.67827378131000593</c:v>
                </c:pt>
                <c:pt idx="206">
                  <c:v>-0.52039432827286447</c:v>
                </c:pt>
                <c:pt idx="207">
                  <c:v>-0.39222915192951469</c:v>
                </c:pt>
                <c:pt idx="208">
                  <c:v>-0.29117832212132377</c:v>
                </c:pt>
                <c:pt idx="209">
                  <c:v>-0.21353350589928688</c:v>
                </c:pt>
                <c:pt idx="210">
                  <c:v>-3.3745650971170598</c:v>
                </c:pt>
                <c:pt idx="211">
                  <c:v>-3.1474566386607918</c:v>
                </c:pt>
                <c:pt idx="212">
                  <c:v>-2.8950255129865852</c:v>
                </c:pt>
                <c:pt idx="213">
                  <c:v>-2.6208140734664234</c:v>
                </c:pt>
                <c:pt idx="214">
                  <c:v>-2.3305941699311994</c:v>
                </c:pt>
                <c:pt idx="215">
                  <c:v>-2.0322050554529767</c:v>
                </c:pt>
                <c:pt idx="216">
                  <c:v>-1.7349700999527506</c:v>
                </c:pt>
                <c:pt idx="217">
                  <c:v>-1.4487204169670154</c:v>
                </c:pt>
                <c:pt idx="218">
                  <c:v>-1.1825935841351143</c:v>
                </c:pt>
                <c:pt idx="219">
                  <c:v>-0.94388422192839094</c:v>
                </c:pt>
                <c:pt idx="220">
                  <c:v>-0.73723652523272243</c:v>
                </c:pt>
                <c:pt idx="221">
                  <c:v>-0.56436599388478648</c:v>
                </c:pt>
                <c:pt idx="222">
                  <c:v>-0.42432283065743714</c:v>
                </c:pt>
                <c:pt idx="223">
                  <c:v>-0.31414713582120779</c:v>
                </c:pt>
                <c:pt idx="224">
                  <c:v>-0.22968572264600073</c:v>
                </c:pt>
                <c:pt idx="225">
                  <c:v>-3.6378573218386876</c:v>
                </c:pt>
                <c:pt idx="226">
                  <c:v>-3.3911555546528014</c:v>
                </c:pt>
                <c:pt idx="227">
                  <c:v>-3.1171628241751641</c:v>
                </c:pt>
                <c:pt idx="228">
                  <c:v>-2.8197986938014417</c:v>
                </c:pt>
                <c:pt idx="229">
                  <c:v>-2.505396157188521</c:v>
                </c:pt>
                <c:pt idx="230">
                  <c:v>-2.1825111020133345</c:v>
                </c:pt>
                <c:pt idx="231">
                  <c:v>-1.8612747286003071</c:v>
                </c:pt>
                <c:pt idx="232">
                  <c:v>-1.5523243327270304</c:v>
                </c:pt>
                <c:pt idx="233">
                  <c:v>-1.2654994670731909</c:v>
                </c:pt>
                <c:pt idx="234">
                  <c:v>-1.0086054672892786</c:v>
                </c:pt>
                <c:pt idx="235">
                  <c:v>-0.78655651161555973</c:v>
                </c:pt>
                <c:pt idx="236">
                  <c:v>-0.60109536417151155</c:v>
                </c:pt>
                <c:pt idx="237">
                  <c:v>-0.4510967228457039</c:v>
                </c:pt>
                <c:pt idx="238">
                  <c:v>-0.33328735187870429</c:v>
                </c:pt>
                <c:pt idx="239">
                  <c:v>-0.24313276513733229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6.5313114245317738</c:v>
                </c:pt>
                <c:pt idx="1">
                  <c:v>6.1724505097682361</c:v>
                </c:pt>
                <c:pt idx="2">
                  <c:v>5.7641348170137956</c:v>
                </c:pt>
                <c:pt idx="3">
                  <c:v>5.3084387949336236</c:v>
                </c:pt>
                <c:pt idx="4">
                  <c:v>4.8110909383842131</c:v>
                </c:pt>
                <c:pt idx="5">
                  <c:v>4.2819028450819356</c:v>
                </c:pt>
                <c:pt idx="6">
                  <c:v>3.7346279910777227</c:v>
                </c:pt>
                <c:pt idx="7">
                  <c:v>3.1860714844563773</c:v>
                </c:pt>
                <c:pt idx="8">
                  <c:v>2.6544470751026079</c:v>
                </c:pt>
                <c:pt idx="9">
                  <c:v>2.1572244175584014</c:v>
                </c:pt>
                <c:pt idx="10">
                  <c:v>1.7089305249960161</c:v>
                </c:pt>
                <c:pt idx="11">
                  <c:v>1.3194464284095364</c:v>
                </c:pt>
                <c:pt idx="12">
                  <c:v>0.99321006632257447</c:v>
                </c:pt>
                <c:pt idx="13">
                  <c:v>0.72944546256871412</c:v>
                </c:pt>
                <c:pt idx="14">
                  <c:v>0.52322228036950769</c:v>
                </c:pt>
                <c:pt idx="15">
                  <c:v>3.4679432269646462</c:v>
                </c:pt>
                <c:pt idx="16">
                  <c:v>3.2582674090421513</c:v>
                </c:pt>
                <c:pt idx="17">
                  <c:v>3.0215473748916004</c:v>
                </c:pt>
                <c:pt idx="18">
                  <c:v>2.7597845970770809</c:v>
                </c:pt>
                <c:pt idx="19">
                  <c:v>2.477165812951041</c:v>
                </c:pt>
                <c:pt idx="20">
                  <c:v>2.1801870380924822</c:v>
                </c:pt>
                <c:pt idx="21">
                  <c:v>1.8774006505576537</c:v>
                </c:pt>
                <c:pt idx="22">
                  <c:v>1.5787161704927701</c:v>
                </c:pt>
                <c:pt idx="23">
                  <c:v>1.2943097247378894</c:v>
                </c:pt>
                <c:pt idx="24">
                  <c:v>1.0333444779130829</c:v>
                </c:pt>
                <c:pt idx="25">
                  <c:v>0.80280613004509505</c:v>
                </c:pt>
                <c:pt idx="26">
                  <c:v>0.6067506254178392</c:v>
                </c:pt>
                <c:pt idx="27">
                  <c:v>0.44613383070065105</c:v>
                </c:pt>
                <c:pt idx="28">
                  <c:v>0.3192019238783983</c:v>
                </c:pt>
                <c:pt idx="29">
                  <c:v>0.22225814289771328</c:v>
                </c:pt>
                <c:pt idx="30">
                  <c:v>2.9438717260173739</c:v>
                </c:pt>
                <c:pt idx="31">
                  <c:v>2.7626156965273907</c:v>
                </c:pt>
                <c:pt idx="32">
                  <c:v>2.5582830806880246</c:v>
                </c:pt>
                <c:pt idx="33">
                  <c:v>2.3327273377143296</c:v>
                </c:pt>
                <c:pt idx="34">
                  <c:v>2.0896949027957437</c:v>
                </c:pt>
                <c:pt idx="35">
                  <c:v>1.834911351457114</c:v>
                </c:pt>
                <c:pt idx="36">
                  <c:v>1.5758361956908846</c:v>
                </c:pt>
                <c:pt idx="37">
                  <c:v>1.3210326701405535</c:v>
                </c:pt>
                <c:pt idx="38">
                  <c:v>1.0792091052663295</c:v>
                </c:pt>
                <c:pt idx="39">
                  <c:v>0.85811501766757026</c:v>
                </c:pt>
                <c:pt idx="40">
                  <c:v>0.66355765703023195</c:v>
                </c:pt>
                <c:pt idx="41">
                  <c:v>0.4987905732348521</c:v>
                </c:pt>
                <c:pt idx="42">
                  <c:v>0.36440906870336409</c:v>
                </c:pt>
                <c:pt idx="43">
                  <c:v>0.25872118166219948</c:v>
                </c:pt>
                <c:pt idx="44">
                  <c:v>0.17842669011502554</c:v>
                </c:pt>
                <c:pt idx="45">
                  <c:v>2.375037683952069</c:v>
                </c:pt>
                <c:pt idx="46">
                  <c:v>2.225580582504918</c:v>
                </c:pt>
                <c:pt idx="47">
                  <c:v>2.0573818691411212</c:v>
                </c:pt>
                <c:pt idx="48">
                  <c:v>1.8720858439604733</c:v>
                </c:pt>
                <c:pt idx="49">
                  <c:v>1.6729008321077004</c:v>
                </c:pt>
                <c:pt idx="50">
                  <c:v>1.4646504382205521</c:v>
                </c:pt>
                <c:pt idx="51">
                  <c:v>1.2535466741834203</c:v>
                </c:pt>
                <c:pt idx="52">
                  <c:v>1.0466467357291176</c:v>
                </c:pt>
                <c:pt idx="53">
                  <c:v>0.85104845910234417</c:v>
                </c:pt>
                <c:pt idx="54">
                  <c:v>0.6729828388341037</c:v>
                </c:pt>
                <c:pt idx="55">
                  <c:v>0.51702494402104193</c:v>
                </c:pt>
                <c:pt idx="56">
                  <c:v>0.38562544057032344</c:v>
                </c:pt>
                <c:pt idx="57">
                  <c:v>0.2790629832773206</c:v>
                </c:pt>
                <c:pt idx="58">
                  <c:v>0.19578005004075028</c:v>
                </c:pt>
                <c:pt idx="59">
                  <c:v>0.13295709846331238</c:v>
                </c:pt>
                <c:pt idx="60">
                  <c:v>1.7712190670355845</c:v>
                </c:pt>
                <c:pt idx="61">
                  <c:v>1.656597591355002</c:v>
                </c:pt>
                <c:pt idx="62">
                  <c:v>1.5278613520506248</c:v>
                </c:pt>
                <c:pt idx="63">
                  <c:v>1.3863759550288464</c:v>
                </c:pt>
                <c:pt idx="64">
                  <c:v>1.234709503462037</c:v>
                </c:pt>
                <c:pt idx="65">
                  <c:v>1.0766544176281947</c:v>
                </c:pt>
                <c:pt idx="66">
                  <c:v>0.91703172509729391</c:v>
                </c:pt>
                <c:pt idx="67">
                  <c:v>0.76125378598861815</c:v>
                </c:pt>
                <c:pt idx="68">
                  <c:v>0.61469489571039482</c:v>
                </c:pt>
                <c:pt idx="69">
                  <c:v>0.48199750615439108</c:v>
                </c:pt>
                <c:pt idx="70">
                  <c:v>0.36648559330951436</c:v>
                </c:pt>
                <c:pt idx="71">
                  <c:v>0.26983571728762623</c:v>
                </c:pt>
                <c:pt idx="72">
                  <c:v>0.19207341234479625</c:v>
                </c:pt>
                <c:pt idx="73">
                  <c:v>0.13185652723120178</c:v>
                </c:pt>
                <c:pt idx="74">
                  <c:v>8.692840131037638E-2</c:v>
                </c:pt>
                <c:pt idx="75">
                  <c:v>1.1452320147930166</c:v>
                </c:pt>
                <c:pt idx="76">
                  <c:v>1.067896992122062</c:v>
                </c:pt>
                <c:pt idx="77">
                  <c:v>0.98126324829859612</c:v>
                </c:pt>
                <c:pt idx="78">
                  <c:v>0.88634435502810405</c:v>
                </c:pt>
                <c:pt idx="79">
                  <c:v>0.78496933267032176</c:v>
                </c:pt>
                <c:pt idx="80">
                  <c:v>0.67978287993396869</c:v>
                </c:pt>
                <c:pt idx="81">
                  <c:v>0.57409502566578219</c:v>
                </c:pt>
                <c:pt idx="82">
                  <c:v>0.47156820484220674</c:v>
                </c:pt>
                <c:pt idx="83">
                  <c:v>0.37578100577628781</c:v>
                </c:pt>
                <c:pt idx="84">
                  <c:v>0.28976003275164963</c:v>
                </c:pt>
                <c:pt idx="85">
                  <c:v>0.21559742566970463</c:v>
                </c:pt>
                <c:pt idx="86">
                  <c:v>0.15425245996307702</c:v>
                </c:pt>
                <c:pt idx="87">
                  <c:v>0.10557584729184821</c:v>
                </c:pt>
                <c:pt idx="88">
                  <c:v>6.852319170064991E-2</c:v>
                </c:pt>
                <c:pt idx="89">
                  <c:v>4.1473602019445721E-2</c:v>
                </c:pt>
                <c:pt idx="90">
                  <c:v>0.51196039017821349</c:v>
                </c:pt>
                <c:pt idx="91">
                  <c:v>0.47355597729240628</c:v>
                </c:pt>
                <c:pt idx="92">
                  <c:v>0.43073631983712346</c:v>
                </c:pt>
                <c:pt idx="93">
                  <c:v>0.38409205253606515</c:v>
                </c:pt>
                <c:pt idx="94">
                  <c:v>0.33462632824606686</c:v>
                </c:pt>
                <c:pt idx="95">
                  <c:v>0.28374308298344175</c:v>
                </c:pt>
                <c:pt idx="96">
                  <c:v>0.23315636534346496</c:v>
                </c:pt>
                <c:pt idx="97">
                  <c:v>0.18471783979845391</c:v>
                </c:pt>
                <c:pt idx="98">
                  <c:v>0.14018674907710071</c:v>
                </c:pt>
                <c:pt idx="99">
                  <c:v>0.10099265250117462</c:v>
                </c:pt>
                <c:pt idx="100">
                  <c:v>6.8052046559312629E-2</c:v>
                </c:pt>
                <c:pt idx="101">
                  <c:v>4.1686681485067822E-2</c:v>
                </c:pt>
                <c:pt idx="102">
                  <c:v>2.1658097697369705E-2</c:v>
                </c:pt>
                <c:pt idx="103">
                  <c:v>7.2955240406464839E-3</c:v>
                </c:pt>
                <c:pt idx="104">
                  <c:v>-2.3296983553615647E-3</c:v>
                </c:pt>
                <c:pt idx="105">
                  <c:v>-0.11300853776904773</c:v>
                </c:pt>
                <c:pt idx="106">
                  <c:v>-0.11180296072533125</c:v>
                </c:pt>
                <c:pt idx="107">
                  <c:v>-0.11019044250108934</c:v>
                </c:pt>
                <c:pt idx="108">
                  <c:v>-0.10806488287797578</c:v>
                </c:pt>
                <c:pt idx="109">
                  <c:v>-0.10531518241225513</c:v>
                </c:pt>
                <c:pt idx="110">
                  <c:v>-0.10183847149998826</c:v>
                </c:pt>
                <c:pt idx="111">
                  <c:v>-9.7558114164472798E-2</c:v>
                </c:pt>
                <c:pt idx="112">
                  <c:v>-9.2443686918452173E-2</c:v>
                </c:pt>
                <c:pt idx="113">
                  <c:v>-8.6528032034165037E-2</c:v>
                </c:pt>
                <c:pt idx="114">
                  <c:v>-7.9915672291642537E-2</c:v>
                </c:pt>
                <c:pt idx="115">
                  <c:v>-7.2778361785399426E-2</c:v>
                </c:pt>
                <c:pt idx="116">
                  <c:v>-6.5337243944076917E-2</c:v>
                </c:pt>
                <c:pt idx="117">
                  <c:v>-5.7835498721669154E-2</c:v>
                </c:pt>
                <c:pt idx="118">
                  <c:v>-5.0508363686555313E-2</c:v>
                </c:pt>
                <c:pt idx="119">
                  <c:v>-4.3557634545224211E-2</c:v>
                </c:pt>
                <c:pt idx="120">
                  <c:v>-0.71488871739222049</c:v>
                </c:pt>
                <c:pt idx="121">
                  <c:v>-0.6744226035664056</c:v>
                </c:pt>
                <c:pt idx="122">
                  <c:v>-0.62891072092556755</c:v>
                </c:pt>
                <c:pt idx="123">
                  <c:v>-0.57877767673862124</c:v>
                </c:pt>
                <c:pt idx="124">
                  <c:v>-0.52484352820609814</c:v>
                </c:pt>
                <c:pt idx="125">
                  <c:v>-0.46832828546821403</c:v>
                </c:pt>
                <c:pt idx="126">
                  <c:v>-0.41078691822758984</c:v>
                </c:pt>
                <c:pt idx="127">
                  <c:v>-0.35396990419936891</c:v>
                </c:pt>
                <c:pt idx="128">
                  <c:v>-0.29962741103584989</c:v>
                </c:pt>
                <c:pt idx="129">
                  <c:v>-0.24929778334947272</c:v>
                </c:pt>
                <c:pt idx="130">
                  <c:v>-0.20413144457260124</c:v>
                </c:pt>
                <c:pt idx="131">
                  <c:v>-0.1647922530940491</c:v>
                </c:pt>
                <c:pt idx="132">
                  <c:v>-0.13145277172253245</c:v>
                </c:pt>
                <c:pt idx="133">
                  <c:v>-0.10387016673389127</c:v>
                </c:pt>
                <c:pt idx="134">
                  <c:v>-8.1509211597410314E-2</c:v>
                </c:pt>
                <c:pt idx="135">
                  <c:v>-1.2810404073975086</c:v>
                </c:pt>
                <c:pt idx="136">
                  <c:v>-1.2026496747875868</c:v>
                </c:pt>
                <c:pt idx="137">
                  <c:v>-1.1148610076869936</c:v>
                </c:pt>
                <c:pt idx="138">
                  <c:v>-1.0186563609631847</c:v>
                </c:pt>
                <c:pt idx="139">
                  <c:v>-0.91579583692558941</c:v>
                </c:pt>
                <c:pt idx="140">
                  <c:v>-0.80880450738911769</c:v>
                </c:pt>
                <c:pt idx="141">
                  <c:v>-0.70081768697332159</c:v>
                </c:pt>
                <c:pt idx="142">
                  <c:v>-0.59528079820008095</c:v>
                </c:pt>
                <c:pt idx="143">
                  <c:v>-0.49554737111224156</c:v>
                </c:pt>
                <c:pt idx="144">
                  <c:v>-0.40446223015853455</c:v>
                </c:pt>
                <c:pt idx="145">
                  <c:v>-0.32403305702476537</c:v>
                </c:pt>
                <c:pt idx="146">
                  <c:v>-0.25526939374839408</c:v>
                </c:pt>
                <c:pt idx="147">
                  <c:v>-0.19821273397797334</c:v>
                </c:pt>
                <c:pt idx="148">
                  <c:v>-0.15212145606821359</c:v>
                </c:pt>
                <c:pt idx="149">
                  <c:v>-0.11573714930317802</c:v>
                </c:pt>
                <c:pt idx="150">
                  <c:v>-1.8019084229676317</c:v>
                </c:pt>
                <c:pt idx="151">
                  <c:v>-1.6877771877489423</c:v>
                </c:pt>
                <c:pt idx="152">
                  <c:v>-1.5602589150484789</c:v>
                </c:pt>
                <c:pt idx="153">
                  <c:v>-1.4208986352193982</c:v>
                </c:pt>
                <c:pt idx="154">
                  <c:v>-1.2723758397793574</c:v>
                </c:pt>
                <c:pt idx="155">
                  <c:v>-1.1184666624471085</c:v>
                </c:pt>
                <c:pt idx="156">
                  <c:v>-0.96379665166650241</c:v>
                </c:pt>
                <c:pt idx="157">
                  <c:v>-0.81338408710741383</c:v>
                </c:pt>
                <c:pt idx="158">
                  <c:v>-0.67204400598433622</c:v>
                </c:pt>
                <c:pt idx="159">
                  <c:v>-0.54378474441423386</c:v>
                </c:pt>
                <c:pt idx="160">
                  <c:v>-0.43134775484863042</c:v>
                </c:pt>
                <c:pt idx="161">
                  <c:v>-0.33600099480963763</c:v>
                </c:pt>
                <c:pt idx="162">
                  <c:v>-0.2576121888812235</c:v>
                </c:pt>
                <c:pt idx="163">
                  <c:v>-0.19494142620009303</c:v>
                </c:pt>
                <c:pt idx="164">
                  <c:v>-0.14604177286475739</c:v>
                </c:pt>
                <c:pt idx="165">
                  <c:v>-2.2714322755092411</c:v>
                </c:pt>
                <c:pt idx="166">
                  <c:v>-2.124387887742806</c:v>
                </c:pt>
                <c:pt idx="167">
                  <c:v>-1.9603768198051448</c:v>
                </c:pt>
                <c:pt idx="168">
                  <c:v>-1.7814933241642663</c:v>
                </c:pt>
                <c:pt idx="169">
                  <c:v>-1.59129006516525</c:v>
                </c:pt>
                <c:pt idx="170">
                  <c:v>-1.3947110352654413</c:v>
                </c:pt>
                <c:pt idx="171">
                  <c:v>-1.197752840404636</c:v>
                </c:pt>
                <c:pt idx="172">
                  <c:v>-1.0068601115348912</c:v>
                </c:pt>
                <c:pt idx="173">
                  <c:v>-0.82815177370128445</c:v>
                </c:pt>
                <c:pt idx="174">
                  <c:v>-0.6666518129413479</c:v>
                </c:pt>
                <c:pt idx="175">
                  <c:v>-0.52571763921731929</c:v>
                </c:pt>
                <c:pt idx="176">
                  <c:v>-0.40680200387404852</c:v>
                </c:pt>
                <c:pt idx="177">
                  <c:v>-0.30957394977629971</c:v>
                </c:pt>
                <c:pt idx="178">
                  <c:v>-0.23231395730973148</c:v>
                </c:pt>
                <c:pt idx="179">
                  <c:v>-0.1724371181433888</c:v>
                </c:pt>
                <c:pt idx="180">
                  <c:v>-2.6869500856210102</c:v>
                </c:pt>
                <c:pt idx="181">
                  <c:v>-2.5102293753466789</c:v>
                </c:pt>
                <c:pt idx="182">
                  <c:v>-2.3133897212837624</c:v>
                </c:pt>
                <c:pt idx="183">
                  <c:v>-2.0990445624814136</c:v>
                </c:pt>
                <c:pt idx="184">
                  <c:v>-1.8715541097565094</c:v>
                </c:pt>
                <c:pt idx="185">
                  <c:v>-1.6369266767478443</c:v>
                </c:pt>
                <c:pt idx="186">
                  <c:v>-1.4023926568566889</c:v>
                </c:pt>
                <c:pt idx="187">
                  <c:v>-1.1756639537929772</c:v>
                </c:pt>
                <c:pt idx="188">
                  <c:v>-0.96400107773636101</c:v>
                </c:pt>
                <c:pt idx="189">
                  <c:v>-0.77329959418639049</c:v>
                </c:pt>
                <c:pt idx="190">
                  <c:v>-0.60742587792825908</c:v>
                </c:pt>
                <c:pt idx="191">
                  <c:v>-0.46795877419474152</c:v>
                </c:pt>
                <c:pt idx="192">
                  <c:v>-0.35435941273434768</c:v>
                </c:pt>
                <c:pt idx="193">
                  <c:v>-0.26446107830090693</c:v>
                </c:pt>
                <c:pt idx="194">
                  <c:v>-0.19510172412488469</c:v>
                </c:pt>
                <c:pt idx="195">
                  <c:v>-3.0487244500094981</c:v>
                </c:pt>
                <c:pt idx="196">
                  <c:v>-2.8457469199176906</c:v>
                </c:pt>
                <c:pt idx="197">
                  <c:v>-2.6199197351754151</c:v>
                </c:pt>
                <c:pt idx="198">
                  <c:v>-2.3743338177168916</c:v>
                </c:pt>
                <c:pt idx="199">
                  <c:v>-2.1140788528339733</c:v>
                </c:pt>
                <c:pt idx="200">
                  <c:v>-1.8461127080737807</c:v>
                </c:pt>
                <c:pt idx="201">
                  <c:v>-1.5787545988684197</c:v>
                </c:pt>
                <c:pt idx="202">
                  <c:v>-1.3208224325907825</c:v>
                </c:pt>
                <c:pt idx="203">
                  <c:v>-1.080560188575495</c:v>
                </c:pt>
                <c:pt idx="204">
                  <c:v>-0.86460082105194935</c:v>
                </c:pt>
                <c:pt idx="205">
                  <c:v>-0.67722613824536637</c:v>
                </c:pt>
                <c:pt idx="206">
                  <c:v>-0.52009659470918557</c:v>
                </c:pt>
                <c:pt idx="207">
                  <c:v>-0.39246854920225172</c:v>
                </c:pt>
                <c:pt idx="208">
                  <c:v>-0.29176939667519886</c:v>
                </c:pt>
                <c:pt idx="209">
                  <c:v>-0.21432574561805229</c:v>
                </c:pt>
                <c:pt idx="210">
                  <c:v>-3.359262213068444</c:v>
                </c:pt>
                <c:pt idx="211">
                  <c:v>-3.1334361416041965</c:v>
                </c:pt>
                <c:pt idx="212">
                  <c:v>-2.8824279224971612</c:v>
                </c:pt>
                <c:pt idx="213">
                  <c:v>-2.6097572861461167</c:v>
                </c:pt>
                <c:pt idx="214">
                  <c:v>-2.3211594914837654</c:v>
                </c:pt>
                <c:pt idx="215">
                  <c:v>-2.0244240408415788</c:v>
                </c:pt>
                <c:pt idx="216">
                  <c:v>-1.7288149618029998</c:v>
                </c:pt>
                <c:pt idx="217">
                  <c:v>-1.4441007453773569</c:v>
                </c:pt>
                <c:pt idx="218">
                  <c:v>-1.1793611457699171</c:v>
                </c:pt>
                <c:pt idx="219">
                  <c:v>-0.94184577095115962</c:v>
                </c:pt>
                <c:pt idx="220">
                  <c:v>-0.736172448296319</c:v>
                </c:pt>
                <c:pt idx="221">
                  <c:v>-0.5640510758071553</c:v>
                </c:pt>
                <c:pt idx="222">
                  <c:v>-0.42454511447123711</c:v>
                </c:pt>
                <c:pt idx="223">
                  <c:v>-0.3147218203892681</c:v>
                </c:pt>
                <c:pt idx="224">
                  <c:v>-0.23046275956531215</c:v>
                </c:pt>
                <c:pt idx="225">
                  <c:v>-3.6225873187198161</c:v>
                </c:pt>
                <c:pt idx="226">
                  <c:v>-3.3771622767077005</c:v>
                </c:pt>
                <c:pt idx="227">
                  <c:v>-3.104586267265713</c:v>
                </c:pt>
                <c:pt idx="228">
                  <c:v>-2.8087563755007956</c:v>
                </c:pt>
                <c:pt idx="229">
                  <c:v>-2.4959692168985335</c:v>
                </c:pt>
                <c:pt idx="230">
                  <c:v>-2.174731200674298</c:v>
                </c:pt>
                <c:pt idx="231">
                  <c:v>-1.8551144933781227</c:v>
                </c:pt>
                <c:pt idx="232">
                  <c:v>-1.5476940761285114</c:v>
                </c:pt>
                <c:pt idx="233">
                  <c:v>-1.2622519410064559</c:v>
                </c:pt>
                <c:pt idx="234">
                  <c:v>-1.0065485879875951</c:v>
                </c:pt>
                <c:pt idx="235">
                  <c:v>-0.78547189250234872</c:v>
                </c:pt>
                <c:pt idx="236">
                  <c:v>-0.60075896562741704</c:v>
                </c:pt>
                <c:pt idx="237">
                  <c:v>-0.45129761501635812</c:v>
                </c:pt>
                <c:pt idx="238">
                  <c:v>-0.33384154914202213</c:v>
                </c:pt>
                <c:pt idx="239">
                  <c:v>-0.24389079872585384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6.5252550779158884</c:v>
                </c:pt>
                <c:pt idx="1">
                  <c:v>6.1669104257111726</c:v>
                </c:pt>
                <c:pt idx="2">
                  <c:v>5.7591672559834688</c:v>
                </c:pt>
                <c:pt idx="3">
                  <c:v>5.3040907694059012</c:v>
                </c:pt>
                <c:pt idx="4">
                  <c:v>4.8073945718948803</c:v>
                </c:pt>
                <c:pt idx="5">
                  <c:v>4.2788700729973161</c:v>
                </c:pt>
                <c:pt idx="6">
                  <c:v>3.7322467219371056</c:v>
                </c:pt>
                <c:pt idx="7">
                  <c:v>3.1843043302959035</c:v>
                </c:pt>
                <c:pt idx="8">
                  <c:v>2.6532333598211455</c:v>
                </c:pt>
                <c:pt idx="9">
                  <c:v>2.1564854254929564</c:v>
                </c:pt>
                <c:pt idx="10">
                  <c:v>1.7085770961888711</c:v>
                </c:pt>
                <c:pt idx="11">
                  <c:v>1.3193873877429301</c:v>
                </c:pt>
                <c:pt idx="12">
                  <c:v>0.99335985255067794</c:v>
                </c:pt>
                <c:pt idx="13">
                  <c:v>0.72972972242423317</c:v>
                </c:pt>
                <c:pt idx="14">
                  <c:v>0.523580893912726</c:v>
                </c:pt>
                <c:pt idx="15">
                  <c:v>3.461890503773656</c:v>
                </c:pt>
                <c:pt idx="16">
                  <c:v>3.2527303268316032</c:v>
                </c:pt>
                <c:pt idx="17">
                  <c:v>3.0165821366482</c:v>
                </c:pt>
                <c:pt idx="18">
                  <c:v>2.7554381736776765</c:v>
                </c:pt>
                <c:pt idx="19">
                  <c:v>2.4734703096782074</c:v>
                </c:pt>
                <c:pt idx="20">
                  <c:v>2.1771544019341942</c:v>
                </c:pt>
                <c:pt idx="21">
                  <c:v>1.8750188355232851</c:v>
                </c:pt>
                <c:pt idx="22">
                  <c:v>1.5769478678523097</c:v>
                </c:pt>
                <c:pt idx="23">
                  <c:v>1.2930943664405721</c:v>
                </c:pt>
                <c:pt idx="24">
                  <c:v>1.0326034757247342</c:v>
                </c:pt>
                <c:pt idx="25">
                  <c:v>0.80245045851858343</c:v>
                </c:pt>
                <c:pt idx="26">
                  <c:v>0.60668923832201482</c:v>
                </c:pt>
                <c:pt idx="27">
                  <c:v>0.44628127939761963</c:v>
                </c:pt>
                <c:pt idx="28">
                  <c:v>0.31948394451502349</c:v>
                </c:pt>
                <c:pt idx="29">
                  <c:v>0.22261467909941057</c:v>
                </c:pt>
                <c:pt idx="30">
                  <c:v>2.9378199086816252</c:v>
                </c:pt>
                <c:pt idx="31">
                  <c:v>2.7570793647776668</c:v>
                </c:pt>
                <c:pt idx="32">
                  <c:v>2.5533184231407411</c:v>
                </c:pt>
                <c:pt idx="33">
                  <c:v>2.3283813148465935</c:v>
                </c:pt>
                <c:pt idx="34">
                  <c:v>2.0859996153268145</c:v>
                </c:pt>
                <c:pt idx="35">
                  <c:v>1.8318787492803779</c:v>
                </c:pt>
                <c:pt idx="36">
                  <c:v>1.5734542441832176</c:v>
                </c:pt>
                <c:pt idx="37">
                  <c:v>1.3192640803803783</c:v>
                </c:pt>
                <c:pt idx="38">
                  <c:v>1.0779933362154406</c:v>
                </c:pt>
                <c:pt idx="39">
                  <c:v>0.85737351294896413</c:v>
                </c:pt>
                <c:pt idx="40">
                  <c:v>0.66320142482438982</c:v>
                </c:pt>
                <c:pt idx="41">
                  <c:v>0.4987285995322468</c:v>
                </c:pt>
                <c:pt idx="42">
                  <c:v>0.36455593301805944</c:v>
                </c:pt>
                <c:pt idx="43">
                  <c:v>0.25900264249458083</c:v>
                </c:pt>
                <c:pt idx="44">
                  <c:v>0.17878270698178067</c:v>
                </c:pt>
                <c:pt idx="45">
                  <c:v>2.3689869989348153</c:v>
                </c:pt>
                <c:pt idx="46">
                  <c:v>2.2200451888307668</c:v>
                </c:pt>
                <c:pt idx="47">
                  <c:v>2.0524179374636375</c:v>
                </c:pt>
                <c:pt idx="48">
                  <c:v>1.8677403217570756</c:v>
                </c:pt>
                <c:pt idx="49">
                  <c:v>1.6692058143935213</c:v>
                </c:pt>
                <c:pt idx="50">
                  <c:v>1.4616178785207303</c:v>
                </c:pt>
                <c:pt idx="51">
                  <c:v>1.2511645520842016</c:v>
                </c:pt>
                <c:pt idx="52">
                  <c:v>1.0448777870694492</c:v>
                </c:pt>
                <c:pt idx="53">
                  <c:v>0.84983217660970922</c:v>
                </c:pt>
                <c:pt idx="54">
                  <c:v>0.67224070595293739</c:v>
                </c:pt>
                <c:pt idx="55">
                  <c:v>0.51666801096632398</c:v>
                </c:pt>
                <c:pt idx="56">
                  <c:v>0.38556273360953508</c:v>
                </c:pt>
                <c:pt idx="57">
                  <c:v>0.27920911711446106</c:v>
                </c:pt>
                <c:pt idx="58">
                  <c:v>0.19606081111809637</c:v>
                </c:pt>
                <c:pt idx="59">
                  <c:v>0.13331246616163117</c:v>
                </c:pt>
                <c:pt idx="60">
                  <c:v>1.7651697974155951</c:v>
                </c:pt>
                <c:pt idx="61">
                  <c:v>1.6510633702746134</c:v>
                </c:pt>
                <c:pt idx="62">
                  <c:v>1.52289832770985</c:v>
                </c:pt>
                <c:pt idx="63">
                  <c:v>1.3820310586555102</c:v>
                </c:pt>
                <c:pt idx="64">
                  <c:v>1.2310148229411073</c:v>
                </c:pt>
                <c:pt idx="65">
                  <c:v>1.0736219110244924</c:v>
                </c:pt>
                <c:pt idx="66">
                  <c:v>0.91464938975875754</c:v>
                </c:pt>
                <c:pt idx="67">
                  <c:v>0.75948438870483947</c:v>
                </c:pt>
                <c:pt idx="68">
                  <c:v>0.61347797141592331</c:v>
                </c:pt>
                <c:pt idx="69">
                  <c:v>0.48125458807043486</c:v>
                </c:pt>
                <c:pt idx="70">
                  <c:v>0.36612778419415015</c:v>
                </c:pt>
                <c:pt idx="71">
                  <c:v>0.26977209375456912</c:v>
                </c:pt>
                <c:pt idx="72">
                  <c:v>0.19221863308544052</c:v>
                </c:pt>
                <c:pt idx="73">
                  <c:v>0.13213641361517237</c:v>
                </c:pt>
                <c:pt idx="74">
                  <c:v>8.7282957548536544E-2</c:v>
                </c:pt>
                <c:pt idx="75">
                  <c:v>1.139184514418254</c:v>
                </c:pt>
                <c:pt idx="76">
                  <c:v>1.0623642367827699</c:v>
                </c:pt>
                <c:pt idx="77">
                  <c:v>0.97630135812785568</c:v>
                </c:pt>
                <c:pt idx="78">
                  <c:v>0.88200024094176044</c:v>
                </c:pt>
                <c:pt idx="79">
                  <c:v>0.78127507364063575</c:v>
                </c:pt>
                <c:pt idx="80">
                  <c:v>0.67675043970036164</c:v>
                </c:pt>
                <c:pt idx="81">
                  <c:v>0.5717124237782798</c:v>
                </c:pt>
                <c:pt idx="82">
                  <c:v>0.46979824677866766</c:v>
                </c:pt>
                <c:pt idx="83">
                  <c:v>0.37456327923005439</c:v>
                </c:pt>
                <c:pt idx="84">
                  <c:v>0.28901613316485175</c:v>
                </c:pt>
                <c:pt idx="85">
                  <c:v>0.21523852147923073</c:v>
                </c:pt>
                <c:pt idx="86">
                  <c:v>0.15418769071539806</c:v>
                </c:pt>
                <c:pt idx="87">
                  <c:v>0.10571992666257124</c:v>
                </c:pt>
                <c:pt idx="88">
                  <c:v>6.8801984718557918E-2</c:v>
                </c:pt>
                <c:pt idx="89">
                  <c:v>4.1827143933002908E-2</c:v>
                </c:pt>
                <c:pt idx="90">
                  <c:v>0.50591510135787132</c:v>
                </c:pt>
                <c:pt idx="91">
                  <c:v>0.46802505412775375</c:v>
                </c:pt>
                <c:pt idx="92">
                  <c:v>0.42577584737761143</c:v>
                </c:pt>
                <c:pt idx="93">
                  <c:v>0.37974891630756957</c:v>
                </c:pt>
                <c:pt idx="94">
                  <c:v>0.33093259607996472</c:v>
                </c:pt>
                <c:pt idx="95">
                  <c:v>0.28071072571238354</c:v>
                </c:pt>
                <c:pt idx="96">
                  <c:v>0.23077343027004815</c:v>
                </c:pt>
                <c:pt idx="97">
                  <c:v>0.18294718076081296</c:v>
                </c:pt>
                <c:pt idx="98">
                  <c:v>0.13896801971700867</c:v>
                </c:pt>
                <c:pt idx="99">
                  <c:v>0.10024752603682785</c:v>
                </c:pt>
                <c:pt idx="100">
                  <c:v>6.7691773526052046E-2</c:v>
                </c:pt>
                <c:pt idx="101">
                  <c:v>4.1620480095234669E-2</c:v>
                </c:pt>
                <c:pt idx="102">
                  <c:v>2.1800750356786303E-2</c:v>
                </c:pt>
                <c:pt idx="103">
                  <c:v>7.5729503520074459E-3</c:v>
                </c:pt>
                <c:pt idx="104">
                  <c:v>-1.9774243466175179E-3</c:v>
                </c:pt>
                <c:pt idx="105">
                  <c:v>-0.11905106214964434</c:v>
                </c:pt>
                <c:pt idx="106">
                  <c:v>-0.11733159367438617</c:v>
                </c:pt>
                <c:pt idx="107">
                  <c:v>-0.11514914282363264</c:v>
                </c:pt>
                <c:pt idx="108">
                  <c:v>-0.11240679678556731</c:v>
                </c:pt>
                <c:pt idx="109">
                  <c:v>-0.10900825599961905</c:v>
                </c:pt>
                <c:pt idx="110">
                  <c:v>-0.10487072506797546</c:v>
                </c:pt>
                <c:pt idx="111">
                  <c:v>-9.9941465719824762E-2</c:v>
                </c:pt>
                <c:pt idx="112">
                  <c:v>-9.4215222172779889E-2</c:v>
                </c:pt>
                <c:pt idx="113">
                  <c:v>-8.7748014910268068E-2</c:v>
                </c:pt>
                <c:pt idx="114">
                  <c:v>-8.0662332351355559E-2</c:v>
                </c:pt>
                <c:pt idx="115">
                  <c:v>-7.3140345870433165E-2</c:v>
                </c:pt>
                <c:pt idx="116">
                  <c:v>-6.5405235509850002E-2</c:v>
                </c:pt>
                <c:pt idx="117">
                  <c:v>-5.7694629449677848E-2</c:v>
                </c:pt>
                <c:pt idx="118">
                  <c:v>-5.0232645756776328E-2</c:v>
                </c:pt>
                <c:pt idx="119">
                  <c:v>-4.3206945416036646E-2</c:v>
                </c:pt>
                <c:pt idx="120">
                  <c:v>-0.72092778622828391</c:v>
                </c:pt>
                <c:pt idx="121">
                  <c:v>-0.6799483737501717</c:v>
                </c:pt>
                <c:pt idx="122">
                  <c:v>-0.63386720608012581</c:v>
                </c:pt>
                <c:pt idx="123">
                  <c:v>-0.58311806274727829</c:v>
                </c:pt>
                <c:pt idx="124">
                  <c:v>-0.52853577857120371</c:v>
                </c:pt>
                <c:pt idx="125">
                  <c:v>-0.47136040940754143</c:v>
                </c:pt>
                <c:pt idx="126">
                  <c:v>-0.41317079038464755</c:v>
                </c:pt>
                <c:pt idx="127">
                  <c:v>-0.35574253472309358</c:v>
                </c:pt>
                <c:pt idx="128">
                  <c:v>-0.30084896080492207</c:v>
                </c:pt>
                <c:pt idx="129">
                  <c:v>-0.25004636040094042</c:v>
                </c:pt>
                <c:pt idx="130">
                  <c:v>-0.20449556746967623</c:v>
                </c:pt>
                <c:pt idx="131">
                  <c:v>-0.16486248237700885</c:v>
                </c:pt>
                <c:pt idx="132">
                  <c:v>-0.13131413168215023</c:v>
                </c:pt>
                <c:pt idx="133">
                  <c:v>-0.10359658427858065</c:v>
                </c:pt>
                <c:pt idx="134">
                  <c:v>-8.1160503565383735E-2</c:v>
                </c:pt>
                <c:pt idx="135">
                  <c:v>-1.2870751568109391</c:v>
                </c:pt>
                <c:pt idx="136">
                  <c:v>-1.2081718665213401</c:v>
                </c:pt>
                <c:pt idx="137">
                  <c:v>-1.1198147238866127</c:v>
                </c:pt>
                <c:pt idx="138">
                  <c:v>-1.0229948371016064</c:v>
                </c:pt>
                <c:pt idx="139">
                  <c:v>-0.91948705826469279</c:v>
                </c:pt>
                <c:pt idx="140">
                  <c:v>-0.81183646929290099</c:v>
                </c:pt>
                <c:pt idx="141">
                  <c:v>-0.70320220988140569</c:v>
                </c:pt>
                <c:pt idx="142">
                  <c:v>-0.59705479780826032</c:v>
                </c:pt>
                <c:pt idx="143">
                  <c:v>-0.49677087949431709</c:v>
                </c:pt>
                <c:pt idx="144">
                  <c:v>-0.40521320344586265</c:v>
                </c:pt>
                <c:pt idx="145">
                  <c:v>-0.32439985343271438</c:v>
                </c:pt>
                <c:pt idx="146">
                  <c:v>-0.25534242017356057</c:v>
                </c:pt>
                <c:pt idx="147">
                  <c:v>-0.19807688047293315</c:v>
                </c:pt>
                <c:pt idx="148">
                  <c:v>-0.15185054295207046</c:v>
                </c:pt>
                <c:pt idx="149">
                  <c:v>-0.11539091763903375</c:v>
                </c:pt>
                <c:pt idx="150">
                  <c:v>-1.8079377731153414</c:v>
                </c:pt>
                <c:pt idx="151">
                  <c:v>-1.6932949064304772</c:v>
                </c:pt>
                <c:pt idx="152">
                  <c:v>-1.5652091700623032</c:v>
                </c:pt>
                <c:pt idx="153">
                  <c:v>-1.4252347240253798</c:v>
                </c:pt>
                <c:pt idx="154">
                  <c:v>-1.2760657748387949</c:v>
                </c:pt>
                <c:pt idx="155">
                  <c:v>-1.1214984218068995</c:v>
                </c:pt>
                <c:pt idx="156">
                  <c:v>-0.96618198801162869</c:v>
                </c:pt>
                <c:pt idx="157">
                  <c:v>-0.81515979806758665</c:v>
                </c:pt>
                <c:pt idx="158">
                  <c:v>-0.67326996262766059</c:v>
                </c:pt>
                <c:pt idx="159">
                  <c:v>-0.54453871299040202</c:v>
                </c:pt>
                <c:pt idx="160">
                  <c:v>-0.43171789313863762</c:v>
                </c:pt>
                <c:pt idx="161">
                  <c:v>-0.33607751765587857</c:v>
                </c:pt>
                <c:pt idx="162">
                  <c:v>-0.2574798185388385</c:v>
                </c:pt>
                <c:pt idx="163">
                  <c:v>-0.19467384975178526</c:v>
                </c:pt>
                <c:pt idx="164">
                  <c:v>-0.14569863665488469</c:v>
                </c:pt>
                <c:pt idx="165">
                  <c:v>-2.2774548765944083</c:v>
                </c:pt>
                <c:pt idx="166">
                  <c:v>-2.1299000151251661</c:v>
                </c:pt>
                <c:pt idx="167">
                  <c:v>-1.9653227483490276</c:v>
                </c:pt>
                <c:pt idx="168">
                  <c:v>-1.7858264288130776</c:v>
                </c:pt>
                <c:pt idx="169">
                  <c:v>-1.5949783923795593</c:v>
                </c:pt>
                <c:pt idx="170">
                  <c:v>-1.3977425414459272</c:v>
                </c:pt>
                <c:pt idx="171">
                  <c:v>-1.2001391935433592</c:v>
                </c:pt>
                <c:pt idx="172">
                  <c:v>-1.0086379616794723</c:v>
                </c:pt>
                <c:pt idx="173">
                  <c:v>-0.82938079066335391</c:v>
                </c:pt>
                <c:pt idx="174">
                  <c:v>-0.66740952561921318</c:v>
                </c:pt>
                <c:pt idx="175">
                  <c:v>-0.52609195484970073</c:v>
                </c:pt>
                <c:pt idx="176">
                  <c:v>-0.40688289723618887</c:v>
                </c:pt>
                <c:pt idx="177">
                  <c:v>-0.30944593337704962</c:v>
                </c:pt>
                <c:pt idx="178">
                  <c:v>-0.2320505516866529</c:v>
                </c:pt>
                <c:pt idx="179">
                  <c:v>-0.17209785124264165</c:v>
                </c:pt>
                <c:pt idx="180">
                  <c:v>-2.6929642504086502</c:v>
                </c:pt>
                <c:pt idx="181">
                  <c:v>-2.5157345136302034</c:v>
                </c:pt>
                <c:pt idx="182">
                  <c:v>-2.3183302417594511</c:v>
                </c:pt>
                <c:pt idx="183">
                  <c:v>-2.1033739369468378</c:v>
                </c:pt>
                <c:pt idx="184">
                  <c:v>-1.875240427171331</c:v>
                </c:pt>
                <c:pt idx="185">
                  <c:v>-1.6399578664552674</c:v>
                </c:pt>
                <c:pt idx="186">
                  <c:v>-1.4047802809831627</c:v>
                </c:pt>
                <c:pt idx="187">
                  <c:v>-1.1774444779093294</c:v>
                </c:pt>
                <c:pt idx="188">
                  <c:v>-0.96523392008464093</c:v>
                </c:pt>
                <c:pt idx="189">
                  <c:v>-0.77406198697675599</c:v>
                </c:pt>
                <c:pt idx="190">
                  <c:v>-0.6078054152226553</c:v>
                </c:pt>
                <c:pt idx="191">
                  <c:v>-0.46804513068543585</c:v>
                </c:pt>
                <c:pt idx="192">
                  <c:v>-0.35423683874809875</c:v>
                </c:pt>
                <c:pt idx="193">
                  <c:v>-0.26420288619441479</c:v>
                </c:pt>
                <c:pt idx="194">
                  <c:v>-0.19476729384692426</c:v>
                </c:pt>
                <c:pt idx="195">
                  <c:v>-3.0547280694731391</c:v>
                </c:pt>
                <c:pt idx="196">
                  <c:v>-2.8512433218669706</c:v>
                </c:pt>
                <c:pt idx="197">
                  <c:v>-2.6248534955959038</c:v>
                </c:pt>
                <c:pt idx="198">
                  <c:v>-2.3786585294735225</c:v>
                </c:pt>
                <c:pt idx="199">
                  <c:v>-2.1177626580102924</c:v>
                </c:pt>
                <c:pt idx="200">
                  <c:v>-1.8491435021915521</c:v>
                </c:pt>
                <c:pt idx="201">
                  <c:v>-1.5811438117229599</c:v>
                </c:pt>
                <c:pt idx="202">
                  <c:v>-1.3226062991582168</c:v>
                </c:pt>
                <c:pt idx="203">
                  <c:v>-1.0817978126374435</c:v>
                </c:pt>
                <c:pt idx="204">
                  <c:v>-0.86536906396010416</c:v>
                </c:pt>
                <c:pt idx="205">
                  <c:v>-0.67761220259236943</c:v>
                </c:pt>
                <c:pt idx="206">
                  <c:v>-0.52018978008507766</c:v>
                </c:pt>
                <c:pt idx="207">
                  <c:v>-0.39235277820738634</c:v>
                </c:pt>
                <c:pt idx="208">
                  <c:v>-0.29151772144108268</c:v>
                </c:pt>
                <c:pt idx="209">
                  <c:v>-0.21399736109729517</c:v>
                </c:pt>
                <c:pt idx="210">
                  <c:v>-3.3652526509519305</c:v>
                </c:pt>
                <c:pt idx="211">
                  <c:v>-3.13892162319706</c:v>
                </c:pt>
                <c:pt idx="212">
                  <c:v>-2.8873532328956024</c:v>
                </c:pt>
                <c:pt idx="213">
                  <c:v>-2.61407616954871</c:v>
                </c:pt>
                <c:pt idx="214">
                  <c:v>-2.3248401563788867</c:v>
                </c:pt>
                <c:pt idx="215">
                  <c:v>-2.027454340474895</c:v>
                </c:pt>
                <c:pt idx="216">
                  <c:v>-1.7312061605572779</c:v>
                </c:pt>
                <c:pt idx="217">
                  <c:v>-1.4458887899873272</c:v>
                </c:pt>
                <c:pt idx="218">
                  <c:v>-1.1806047469441285</c:v>
                </c:pt>
                <c:pt idx="219">
                  <c:v>-0.94262132647086538</c:v>
                </c:pt>
                <c:pt idx="220">
                  <c:v>-0.73656667142015309</c:v>
                </c:pt>
                <c:pt idx="221">
                  <c:v>-0.56415279724970624</c:v>
                </c:pt>
                <c:pt idx="222">
                  <c:v>-0.42443784717674315</c:v>
                </c:pt>
                <c:pt idx="223">
                  <c:v>-0.31447829120912818</c:v>
                </c:pt>
                <c:pt idx="224">
                  <c:v>-0.2301419322078111</c:v>
                </c:pt>
                <c:pt idx="225">
                  <c:v>-3.6285612797450497</c:v>
                </c:pt>
                <c:pt idx="226">
                  <c:v>-3.3826341079509561</c:v>
                </c:pt>
                <c:pt idx="227">
                  <c:v>-3.1095010152099469</c:v>
                </c:pt>
                <c:pt idx="228">
                  <c:v>-2.8130679735107442</c:v>
                </c:pt>
                <c:pt idx="229">
                  <c:v>-2.4996459564686262</c:v>
                </c:pt>
                <c:pt idx="230">
                  <c:v>-2.1777608822061207</c:v>
                </c:pt>
                <c:pt idx="231">
                  <c:v>-1.8575081744909063</c:v>
                </c:pt>
                <c:pt idx="232">
                  <c:v>-1.5494873432583454</c:v>
                </c:pt>
                <c:pt idx="233">
                  <c:v>-1.2635030135243763</c:v>
                </c:pt>
                <c:pt idx="234">
                  <c:v>-1.0073332842159779</c:v>
                </c:pt>
                <c:pt idx="235">
                  <c:v>-0.78587631403639691</c:v>
                </c:pt>
                <c:pt idx="236">
                  <c:v>-0.60087135709104444</c:v>
                </c:pt>
                <c:pt idx="237">
                  <c:v>-0.45120097728661168</c:v>
                </c:pt>
                <c:pt idx="238">
                  <c:v>-0.33360820247232859</c:v>
                </c:pt>
                <c:pt idx="239">
                  <c:v>-0.24357941777046932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20.159039023079693</c:v>
                </c:pt>
                <c:pt idx="1">
                  <c:v>19.497847513356206</c:v>
                </c:pt>
                <c:pt idx="2">
                  <c:v>18.729948620027209</c:v>
                </c:pt>
                <c:pt idx="3">
                  <c:v>17.851141864987166</c:v>
                </c:pt>
                <c:pt idx="4">
                  <c:v>16.862177872123866</c:v>
                </c:pt>
                <c:pt idx="5">
                  <c:v>15.770087462536191</c:v>
                </c:pt>
                <c:pt idx="6">
                  <c:v>14.589004012882546</c:v>
                </c:pt>
                <c:pt idx="7">
                  <c:v>13.3401354483013</c:v>
                </c:pt>
                <c:pt idx="8">
                  <c:v>12.050663059996031</c:v>
                </c:pt>
                <c:pt idx="9">
                  <c:v>10.751587494201592</c:v>
                </c:pt>
                <c:pt idx="10">
                  <c:v>9.4748390820914654</c:v>
                </c:pt>
                <c:pt idx="11">
                  <c:v>8.2502021909606018</c:v>
                </c:pt>
                <c:pt idx="12">
                  <c:v>7.10266484050325</c:v>
                </c:pt>
                <c:pt idx="13">
                  <c:v>6.0506656490447028</c:v>
                </c:pt>
                <c:pt idx="14">
                  <c:v>5.1054367382590904</c:v>
                </c:pt>
                <c:pt idx="15">
                  <c:v>20.158991795623457</c:v>
                </c:pt>
                <c:pt idx="16">
                  <c:v>19.497801834902038</c:v>
                </c:pt>
                <c:pt idx="17">
                  <c:v>18.729904740563128</c:v>
                </c:pt>
                <c:pt idx="18">
                  <c:v>17.851100044341838</c:v>
                </c:pt>
                <c:pt idx="19">
                  <c:v>16.862138368367432</c:v>
                </c:pt>
                <c:pt idx="20">
                  <c:v>15.770050517267393</c:v>
                </c:pt>
                <c:pt idx="21">
                  <c:v>14.588969834589239</c:v>
                </c:pt>
                <c:pt idx="22">
                  <c:v>13.340104195786619</c:v>
                </c:pt>
                <c:pt idx="23">
                  <c:v>12.050634828384316</c:v>
                </c:pt>
                <c:pt idx="24">
                  <c:v>10.751562305990623</c:v>
                </c:pt>
                <c:pt idx="25">
                  <c:v>9.4748168849744516</c:v>
                </c:pt>
                <c:pt idx="26">
                  <c:v>8.2501828628536202</c:v>
                </c:pt>
                <c:pt idx="27">
                  <c:v>7.1026482007818563</c:v>
                </c:pt>
                <c:pt idx="28">
                  <c:v>6.0506514738875046</c:v>
                </c:pt>
                <c:pt idx="29">
                  <c:v>5.1054247775307129</c:v>
                </c:pt>
                <c:pt idx="30">
                  <c:v>20.158979988793977</c:v>
                </c:pt>
                <c:pt idx="31">
                  <c:v>19.497790415321937</c:v>
                </c:pt>
                <c:pt idx="32">
                  <c:v>18.729893770729234</c:v>
                </c:pt>
                <c:pt idx="33">
                  <c:v>17.851089589211124</c:v>
                </c:pt>
                <c:pt idx="34">
                  <c:v>16.862128492457249</c:v>
                </c:pt>
                <c:pt idx="35">
                  <c:v>15.770041280977242</c:v>
                </c:pt>
                <c:pt idx="36">
                  <c:v>14.588961290040935</c:v>
                </c:pt>
                <c:pt idx="37">
                  <c:v>13.34009638268083</c:v>
                </c:pt>
                <c:pt idx="38">
                  <c:v>12.050627770502057</c:v>
                </c:pt>
                <c:pt idx="39">
                  <c:v>10.751556008956323</c:v>
                </c:pt>
                <c:pt idx="40">
                  <c:v>9.4748113357114505</c:v>
                </c:pt>
                <c:pt idx="41">
                  <c:v>8.2501780308410257</c:v>
                </c:pt>
                <c:pt idx="42">
                  <c:v>7.1026440408636917</c:v>
                </c:pt>
                <c:pt idx="43">
                  <c:v>6.0506479301085827</c:v>
                </c:pt>
                <c:pt idx="44">
                  <c:v>5.1054217873573755</c:v>
                </c:pt>
                <c:pt idx="45">
                  <c:v>20.158965230276571</c:v>
                </c:pt>
                <c:pt idx="46">
                  <c:v>19.497776140865621</c:v>
                </c:pt>
                <c:pt idx="47">
                  <c:v>18.729880058454935</c:v>
                </c:pt>
                <c:pt idx="48">
                  <c:v>17.851076520314951</c:v>
                </c:pt>
                <c:pt idx="49">
                  <c:v>16.86211614758578</c:v>
                </c:pt>
                <c:pt idx="50">
                  <c:v>15.770029735629766</c:v>
                </c:pt>
                <c:pt idx="51">
                  <c:v>14.588950609369629</c:v>
                </c:pt>
                <c:pt idx="52">
                  <c:v>13.340086616311462</c:v>
                </c:pt>
                <c:pt idx="53">
                  <c:v>12.050618948160857</c:v>
                </c:pt>
                <c:pt idx="54">
                  <c:v>10.751548137673819</c:v>
                </c:pt>
                <c:pt idx="55">
                  <c:v>9.4748043991418385</c:v>
                </c:pt>
                <c:pt idx="56">
                  <c:v>8.2501719908332394</c:v>
                </c:pt>
                <c:pt idx="57">
                  <c:v>7.102638840972836</c:v>
                </c:pt>
                <c:pt idx="58">
                  <c:v>6.0506435003907679</c:v>
                </c:pt>
                <c:pt idx="59">
                  <c:v>5.1054180496456283</c:v>
                </c:pt>
                <c:pt idx="60">
                  <c:v>20.1589467821602</c:v>
                </c:pt>
                <c:pt idx="61">
                  <c:v>19.497758297824621</c:v>
                </c:pt>
                <c:pt idx="62">
                  <c:v>18.729862918140292</c:v>
                </c:pt>
                <c:pt idx="63">
                  <c:v>17.851060184221645</c:v>
                </c:pt>
                <c:pt idx="64">
                  <c:v>16.862100716521866</c:v>
                </c:pt>
                <c:pt idx="65">
                  <c:v>15.770015303969192</c:v>
                </c:pt>
                <c:pt idx="66">
                  <c:v>14.588937258552487</c:v>
                </c:pt>
                <c:pt idx="67">
                  <c:v>13.340074408369862</c:v>
                </c:pt>
                <c:pt idx="68">
                  <c:v>12.050607920252521</c:v>
                </c:pt>
                <c:pt idx="69">
                  <c:v>10.751538298586894</c:v>
                </c:pt>
                <c:pt idx="70">
                  <c:v>9.4747957284441036</c:v>
                </c:pt>
                <c:pt idx="71">
                  <c:v>8.2501644408359454</c:v>
                </c:pt>
                <c:pt idx="72">
                  <c:v>7.102632341119973</c:v>
                </c:pt>
                <c:pt idx="73">
                  <c:v>6.050637963252619</c:v>
                </c:pt>
                <c:pt idx="74">
                  <c:v>5.1054133775136412</c:v>
                </c:pt>
                <c:pt idx="75">
                  <c:v>20.158923722062227</c:v>
                </c:pt>
                <c:pt idx="76">
                  <c:v>19.497735994069291</c:v>
                </c:pt>
                <c:pt idx="77">
                  <c:v>18.729841492791106</c:v>
                </c:pt>
                <c:pt idx="78">
                  <c:v>17.85103976414706</c:v>
                </c:pt>
                <c:pt idx="79">
                  <c:v>16.862081427731695</c:v>
                </c:pt>
                <c:pt idx="80">
                  <c:v>15.769997264430621</c:v>
                </c:pt>
                <c:pt idx="81">
                  <c:v>14.588920570065426</c:v>
                </c:pt>
                <c:pt idx="82">
                  <c:v>13.340059148474282</c:v>
                </c:pt>
                <c:pt idx="83">
                  <c:v>12.050594135395489</c:v>
                </c:pt>
                <c:pt idx="84">
                  <c:v>10.751525999753566</c:v>
                </c:pt>
                <c:pt idx="85">
                  <c:v>9.4747848900942557</c:v>
                </c:pt>
                <c:pt idx="86">
                  <c:v>8.2501550033587616</c:v>
                </c:pt>
                <c:pt idx="87">
                  <c:v>7.1026242163206241</c:v>
                </c:pt>
                <c:pt idx="88">
                  <c:v>6.0506310418441869</c:v>
                </c:pt>
                <c:pt idx="89">
                  <c:v>5.1054075373606818</c:v>
                </c:pt>
                <c:pt idx="90">
                  <c:v>20.158894897013944</c:v>
                </c:pt>
                <c:pt idx="91">
                  <c:v>19.49770811444689</c:v>
                </c:pt>
                <c:pt idx="92">
                  <c:v>18.729814711173557</c:v>
                </c:pt>
                <c:pt idx="93">
                  <c:v>17.851014239119525</c:v>
                </c:pt>
                <c:pt idx="94">
                  <c:v>16.86205731680603</c:v>
                </c:pt>
                <c:pt idx="95">
                  <c:v>15.769974715065448</c:v>
                </c:pt>
                <c:pt idx="96">
                  <c:v>14.588899709510288</c:v>
                </c:pt>
                <c:pt idx="97">
                  <c:v>13.340040073653903</c:v>
                </c:pt>
                <c:pt idx="98">
                  <c:v>12.050576904368548</c:v>
                </c:pt>
                <c:pt idx="99">
                  <c:v>10.751510626251472</c:v>
                </c:pt>
                <c:pt idx="100">
                  <c:v>9.4747713421918132</c:v>
                </c:pt>
                <c:pt idx="101">
                  <c:v>8.2501432065426421</c:v>
                </c:pt>
                <c:pt idx="102">
                  <c:v>7.1026140603475776</c:v>
                </c:pt>
                <c:pt idx="103">
                  <c:v>6.0506223901059135</c:v>
                </c:pt>
                <c:pt idx="104">
                  <c:v>5.1054002371882721</c:v>
                </c:pt>
                <c:pt idx="105">
                  <c:v>20.158858865819511</c:v>
                </c:pt>
                <c:pt idx="106">
                  <c:v>19.497673265031004</c:v>
                </c:pt>
                <c:pt idx="107">
                  <c:v>18.72978123425932</c:v>
                </c:pt>
                <c:pt idx="108">
                  <c:v>17.850982332937754</c:v>
                </c:pt>
                <c:pt idx="109">
                  <c:v>16.862027178245917</c:v>
                </c:pt>
                <c:pt idx="110">
                  <c:v>15.76994652844966</c:v>
                </c:pt>
                <c:pt idx="111">
                  <c:v>14.588873633900258</c:v>
                </c:pt>
                <c:pt idx="112">
                  <c:v>13.340016230205137</c:v>
                </c:pt>
                <c:pt idx="113">
                  <c:v>12.050555365654164</c:v>
                </c:pt>
                <c:pt idx="114">
                  <c:v>10.751491409435678</c:v>
                </c:pt>
                <c:pt idx="115">
                  <c:v>9.4747544073682448</c:v>
                </c:pt>
                <c:pt idx="116">
                  <c:v>8.2501284605699343</c:v>
                </c:pt>
                <c:pt idx="117">
                  <c:v>7.1026013654221121</c:v>
                </c:pt>
                <c:pt idx="118">
                  <c:v>6.0506115754678644</c:v>
                </c:pt>
                <c:pt idx="119">
                  <c:v>5.1053911120021178</c:v>
                </c:pt>
                <c:pt idx="120">
                  <c:v>20.158813827007595</c:v>
                </c:pt>
                <c:pt idx="121">
                  <c:v>19.497629703436335</c:v>
                </c:pt>
                <c:pt idx="122">
                  <c:v>18.729739388284816</c:v>
                </c:pt>
                <c:pt idx="123">
                  <c:v>17.850942450370933</c:v>
                </c:pt>
                <c:pt idx="124">
                  <c:v>16.861989505197275</c:v>
                </c:pt>
                <c:pt idx="125">
                  <c:v>15.76991129532162</c:v>
                </c:pt>
                <c:pt idx="126">
                  <c:v>14.588841039518799</c:v>
                </c:pt>
                <c:pt idx="127">
                  <c:v>13.339986426014041</c:v>
                </c:pt>
                <c:pt idx="128">
                  <c:v>12.050528442369458</c:v>
                </c:pt>
                <c:pt idx="129">
                  <c:v>10.751467388512541</c:v>
                </c:pt>
                <c:pt idx="130">
                  <c:v>9.4747332389239123</c:v>
                </c:pt>
                <c:pt idx="131">
                  <c:v>8.2501100281781774</c:v>
                </c:pt>
                <c:pt idx="132">
                  <c:v>7.1025854968290973</c:v>
                </c:pt>
                <c:pt idx="133">
                  <c:v>6.0505980572246676</c:v>
                </c:pt>
                <c:pt idx="134">
                  <c:v>5.105379705565297</c:v>
                </c:pt>
                <c:pt idx="135">
                  <c:v>20.15875752877572</c:v>
                </c:pt>
                <c:pt idx="136">
                  <c:v>19.497575251716725</c:v>
                </c:pt>
                <c:pt idx="137">
                  <c:v>18.729687081079629</c:v>
                </c:pt>
                <c:pt idx="138">
                  <c:v>17.850892597413019</c:v>
                </c:pt>
                <c:pt idx="139">
                  <c:v>16.861942414123206</c:v>
                </c:pt>
                <c:pt idx="140">
                  <c:v>15.769867254132963</c:v>
                </c:pt>
                <c:pt idx="141">
                  <c:v>14.588800296746792</c:v>
                </c:pt>
                <c:pt idx="142">
                  <c:v>13.339949170962452</c:v>
                </c:pt>
                <c:pt idx="143">
                  <c:v>12.050494788432758</c:v>
                </c:pt>
                <c:pt idx="144">
                  <c:v>10.751437362509558</c:v>
                </c:pt>
                <c:pt idx="145">
                  <c:v>9.4747067785015169</c:v>
                </c:pt>
                <c:pt idx="146">
                  <c:v>8.2500869878043037</c:v>
                </c:pt>
                <c:pt idx="147">
                  <c:v>7.1025656611875423</c:v>
                </c:pt>
                <c:pt idx="148">
                  <c:v>6.0505811595056178</c:v>
                </c:pt>
                <c:pt idx="149">
                  <c:v>5.1053654475909456</c:v>
                </c:pt>
                <c:pt idx="150">
                  <c:v>20.158687156428059</c:v>
                </c:pt>
                <c:pt idx="151">
                  <c:v>19.4975071874949</c:v>
                </c:pt>
                <c:pt idx="152">
                  <c:v>18.729621697483992</c:v>
                </c:pt>
                <c:pt idx="153">
                  <c:v>17.850830281607188</c:v>
                </c:pt>
                <c:pt idx="154">
                  <c:v>16.861883550650489</c:v>
                </c:pt>
                <c:pt idx="155">
                  <c:v>15.769812202993062</c:v>
                </c:pt>
                <c:pt idx="156">
                  <c:v>14.588749368601794</c:v>
                </c:pt>
                <c:pt idx="157">
                  <c:v>13.339902602440585</c:v>
                </c:pt>
                <c:pt idx="158">
                  <c:v>12.050452721276212</c:v>
                </c:pt>
                <c:pt idx="159">
                  <c:v>10.751399830241668</c:v>
                </c:pt>
                <c:pt idx="160">
                  <c:v>9.4746737031813506</c:v>
                </c:pt>
                <c:pt idx="161">
                  <c:v>8.2500581875179311</c:v>
                </c:pt>
                <c:pt idx="162">
                  <c:v>7.1025408667913954</c:v>
                </c:pt>
                <c:pt idx="163">
                  <c:v>6.0505600374895261</c:v>
                </c:pt>
                <c:pt idx="164">
                  <c:v>5.1053476252349945</c:v>
                </c:pt>
                <c:pt idx="165">
                  <c:v>20.158599191684416</c:v>
                </c:pt>
                <c:pt idx="166">
                  <c:v>19.497422107885889</c:v>
                </c:pt>
                <c:pt idx="167">
                  <c:v>18.729539968631396</c:v>
                </c:pt>
                <c:pt idx="168">
                  <c:v>17.850752387461736</c:v>
                </c:pt>
                <c:pt idx="169">
                  <c:v>16.861809971887531</c:v>
                </c:pt>
                <c:pt idx="170">
                  <c:v>15.76974338960869</c:v>
                </c:pt>
                <c:pt idx="171">
                  <c:v>14.588685708920568</c:v>
                </c:pt>
                <c:pt idx="172">
                  <c:v>13.339844392245469</c:v>
                </c:pt>
                <c:pt idx="173">
                  <c:v>12.050400137743555</c:v>
                </c:pt>
                <c:pt idx="174">
                  <c:v>10.751352915275305</c:v>
                </c:pt>
                <c:pt idx="175">
                  <c:v>9.474632359355887</c:v>
                </c:pt>
                <c:pt idx="176">
                  <c:v>8.2500221874427346</c:v>
                </c:pt>
                <c:pt idx="177">
                  <c:v>7.10250987403965</c:v>
                </c:pt>
                <c:pt idx="178">
                  <c:v>6.0505336351767935</c:v>
                </c:pt>
                <c:pt idx="179">
                  <c:v>5.1053253474650395</c:v>
                </c:pt>
                <c:pt idx="180">
                  <c:v>20.158489236834413</c:v>
                </c:pt>
                <c:pt idx="181">
                  <c:v>19.497315759418772</c:v>
                </c:pt>
                <c:pt idx="182">
                  <c:v>18.729437808568669</c:v>
                </c:pt>
                <c:pt idx="183">
                  <c:v>17.850655020735879</c:v>
                </c:pt>
                <c:pt idx="184">
                  <c:v>16.861717999336829</c:v>
                </c:pt>
                <c:pt idx="185">
                  <c:v>15.76965737372274</c:v>
                </c:pt>
                <c:pt idx="186">
                  <c:v>14.588606135100305</c:v>
                </c:pt>
                <c:pt idx="187">
                  <c:v>13.339771630215962</c:v>
                </c:pt>
                <c:pt idx="188">
                  <c:v>12.050334408973068</c:v>
                </c:pt>
                <c:pt idx="189">
                  <c:v>10.751294272143117</c:v>
                </c:pt>
                <c:pt idx="190">
                  <c:v>9.4745806800814485</c:v>
                </c:pt>
                <c:pt idx="191">
                  <c:v>8.2499771877905506</c:v>
                </c:pt>
                <c:pt idx="192">
                  <c:v>7.1024711334803277</c:v>
                </c:pt>
                <c:pt idx="193">
                  <c:v>6.0505006326099</c:v>
                </c:pt>
                <c:pt idx="194">
                  <c:v>5.1052975005260013</c:v>
                </c:pt>
                <c:pt idx="195">
                  <c:v>20.158351794958691</c:v>
                </c:pt>
                <c:pt idx="196">
                  <c:v>19.497182825466329</c:v>
                </c:pt>
                <c:pt idx="197">
                  <c:v>18.729310110057469</c:v>
                </c:pt>
                <c:pt idx="198">
                  <c:v>17.850533313822226</c:v>
                </c:pt>
                <c:pt idx="199">
                  <c:v>16.861603035059371</c:v>
                </c:pt>
                <c:pt idx="200">
                  <c:v>15.769549855184843</c:v>
                </c:pt>
                <c:pt idx="201">
                  <c:v>14.588506669045689</c:v>
                </c:pt>
                <c:pt idx="202">
                  <c:v>13.339680678795297</c:v>
                </c:pt>
                <c:pt idx="203">
                  <c:v>12.050252249018282</c:v>
                </c:pt>
                <c:pt idx="204">
                  <c:v>10.751220969127505</c:v>
                </c:pt>
                <c:pt idx="205">
                  <c:v>9.4745160817811964</c:v>
                </c:pt>
                <c:pt idx="206">
                  <c:v>8.2499209389156469</c:v>
                </c:pt>
                <c:pt idx="207">
                  <c:v>7.1024227083754807</c:v>
                </c:pt>
                <c:pt idx="208">
                  <c:v>6.0504593799075668</c:v>
                </c:pt>
                <c:pt idx="209">
                  <c:v>5.1052626922793936</c:v>
                </c:pt>
                <c:pt idx="210">
                  <c:v>20.158179995249576</c:v>
                </c:pt>
                <c:pt idx="211">
                  <c:v>19.497016660574872</c:v>
                </c:pt>
                <c:pt idx="212">
                  <c:v>18.729150489367168</c:v>
                </c:pt>
                <c:pt idx="213">
                  <c:v>17.850381182513967</c:v>
                </c:pt>
                <c:pt idx="214">
                  <c:v>16.861459331917064</c:v>
                </c:pt>
                <c:pt idx="215">
                  <c:v>15.769415459074212</c:v>
                </c:pt>
                <c:pt idx="216">
                  <c:v>14.588382338384749</c:v>
                </c:pt>
                <c:pt idx="217">
                  <c:v>13.339566991263519</c:v>
                </c:pt>
                <c:pt idx="218">
                  <c:v>12.050149550650271</c:v>
                </c:pt>
                <c:pt idx="219">
                  <c:v>10.751129341763626</c:v>
                </c:pt>
                <c:pt idx="220">
                  <c:v>9.4744353351445962</c:v>
                </c:pt>
                <c:pt idx="221">
                  <c:v>8.2498506289006244</c:v>
                </c:pt>
                <c:pt idx="222">
                  <c:v>7.1023621779230055</c:v>
                </c:pt>
                <c:pt idx="223">
                  <c:v>6.0504078148206952</c:v>
                </c:pt>
                <c:pt idx="224">
                  <c:v>5.1052191826386055</c:v>
                </c:pt>
                <c:pt idx="225">
                  <c:v>20.157965249731099</c:v>
                </c:pt>
                <c:pt idx="226">
                  <c:v>19.496808958443403</c:v>
                </c:pt>
                <c:pt idx="227">
                  <c:v>18.728950967330288</c:v>
                </c:pt>
                <c:pt idx="228">
                  <c:v>17.850191022025129</c:v>
                </c:pt>
                <c:pt idx="229">
                  <c:v>16.861279706433645</c:v>
                </c:pt>
                <c:pt idx="230">
                  <c:v>15.769247467157301</c:v>
                </c:pt>
                <c:pt idx="231">
                  <c:v>14.588226928038688</c:v>
                </c:pt>
                <c:pt idx="232">
                  <c:v>13.339424884573804</c:v>
                </c:pt>
                <c:pt idx="233">
                  <c:v>12.050021180151864</c:v>
                </c:pt>
                <c:pt idx="234">
                  <c:v>10.75101480975502</c:v>
                </c:pt>
                <c:pt idx="235">
                  <c:v>9.4743344037842849</c:v>
                </c:pt>
                <c:pt idx="236">
                  <c:v>8.2497627430671283</c:v>
                </c:pt>
                <c:pt idx="237">
                  <c:v>7.1022865163082836</c:v>
                </c:pt>
                <c:pt idx="238">
                  <c:v>6.0503433596980853</c:v>
                </c:pt>
                <c:pt idx="239">
                  <c:v>5.1051647966305138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4.9605539175509278E-2</c:v>
                </c:pt>
                <c:pt idx="1">
                  <c:v>4.9605655388832555E-2</c:v>
                </c:pt>
                <c:pt idx="2">
                  <c:v>4.9605684442163366E-2</c:v>
                </c:pt>
                <c:pt idx="3">
                  <c:v>4.9605720758826889E-2</c:v>
                </c:pt>
                <c:pt idx="4">
                  <c:v>4.9605766154656304E-2</c:v>
                </c:pt>
                <c:pt idx="5">
                  <c:v>4.9605822899443042E-2</c:v>
                </c:pt>
                <c:pt idx="6">
                  <c:v>4.960589383042649E-2</c:v>
                </c:pt>
                <c:pt idx="7">
                  <c:v>4.9605982494155793E-2</c:v>
                </c:pt>
                <c:pt idx="8">
                  <c:v>4.9606093323817435E-2</c:v>
                </c:pt>
                <c:pt idx="9">
                  <c:v>4.9606231860894454E-2</c:v>
                </c:pt>
                <c:pt idx="10">
                  <c:v>4.9606405032240758E-2</c:v>
                </c:pt>
                <c:pt idx="11">
                  <c:v>4.9606621496423621E-2</c:v>
                </c:pt>
                <c:pt idx="12">
                  <c:v>4.9606892076652212E-2</c:v>
                </c:pt>
                <c:pt idx="13">
                  <c:v>4.9607230301937949E-2</c:v>
                </c:pt>
                <c:pt idx="14">
                  <c:v>4.960765308354511E-2</c:v>
                </c:pt>
                <c:pt idx="15">
                  <c:v>4.960818156055407E-2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5.1287712621354266E-2</c:v>
                </c:pt>
                <c:pt idx="1">
                  <c:v>5.1287832775587558E-2</c:v>
                </c:pt>
                <c:pt idx="2">
                  <c:v>5.1287862814145886E-2</c:v>
                </c:pt>
                <c:pt idx="3">
                  <c:v>5.1287900362343791E-2</c:v>
                </c:pt>
                <c:pt idx="4">
                  <c:v>5.1287947297591167E-2</c:v>
                </c:pt>
                <c:pt idx="5">
                  <c:v>5.1288005966650396E-2</c:v>
                </c:pt>
                <c:pt idx="6">
                  <c:v>5.1288079302974424E-2</c:v>
                </c:pt>
                <c:pt idx="7">
                  <c:v>5.1288170973379468E-2</c:v>
                </c:pt>
                <c:pt idx="8">
                  <c:v>5.1288285561385767E-2</c:v>
                </c:pt>
                <c:pt idx="9">
                  <c:v>5.1288428796393636E-2</c:v>
                </c:pt>
                <c:pt idx="10">
                  <c:v>5.1288607840153495E-2</c:v>
                </c:pt>
                <c:pt idx="11">
                  <c:v>5.1288831644853296E-2</c:v>
                </c:pt>
                <c:pt idx="12">
                  <c:v>5.1289111400728046E-2</c:v>
                </c:pt>
                <c:pt idx="13">
                  <c:v>5.1289461095571497E-2</c:v>
                </c:pt>
                <c:pt idx="14">
                  <c:v>5.1289898214125794E-2</c:v>
                </c:pt>
                <c:pt idx="15">
                  <c:v>5.1290444612318679E-2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5.3390429428660513E-2</c:v>
                </c:pt>
                <c:pt idx="1">
                  <c:v>5.3390554509031331E-2</c:v>
                </c:pt>
                <c:pt idx="2">
                  <c:v>5.3390585779124033E-2</c:v>
                </c:pt>
                <c:pt idx="3">
                  <c:v>5.3390624866739907E-2</c:v>
                </c:pt>
                <c:pt idx="4">
                  <c:v>5.3390673726259767E-2</c:v>
                </c:pt>
                <c:pt idx="5">
                  <c:v>5.3390734800659589E-2</c:v>
                </c:pt>
                <c:pt idx="6">
                  <c:v>5.3390811143659352E-2</c:v>
                </c:pt>
                <c:pt idx="7">
                  <c:v>5.3390906572409066E-2</c:v>
                </c:pt>
                <c:pt idx="8">
                  <c:v>5.3391025858346201E-2</c:v>
                </c:pt>
                <c:pt idx="9">
                  <c:v>5.3391174965767625E-2</c:v>
                </c:pt>
                <c:pt idx="10">
                  <c:v>5.3391361350044408E-2</c:v>
                </c:pt>
                <c:pt idx="11">
                  <c:v>5.3391594330390375E-2</c:v>
                </c:pt>
                <c:pt idx="12">
                  <c:v>5.3391885555822853E-2</c:v>
                </c:pt>
                <c:pt idx="13">
                  <c:v>5.3392249587613433E-2</c:v>
                </c:pt>
                <c:pt idx="14">
                  <c:v>5.3392704627351663E-2</c:v>
                </c:pt>
                <c:pt idx="15">
                  <c:v>5.3393273427024442E-2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5.6018825437793296E-2</c:v>
                </c:pt>
                <c:pt idx="1">
                  <c:v>5.6018956675836028E-2</c:v>
                </c:pt>
                <c:pt idx="2">
                  <c:v>5.6018989485346705E-2</c:v>
                </c:pt>
                <c:pt idx="3">
                  <c:v>5.6019030497235063E-2</c:v>
                </c:pt>
                <c:pt idx="4">
                  <c:v>5.601908176209551E-2</c:v>
                </c:pt>
                <c:pt idx="5">
                  <c:v>5.6019145843171053E-2</c:v>
                </c:pt>
                <c:pt idx="6">
                  <c:v>5.6019225944515492E-2</c:v>
                </c:pt>
                <c:pt idx="7">
                  <c:v>5.601932607119605E-2</c:v>
                </c:pt>
                <c:pt idx="8">
                  <c:v>5.6019451229546734E-2</c:v>
                </c:pt>
                <c:pt idx="9">
                  <c:v>5.6019607677485088E-2</c:v>
                </c:pt>
                <c:pt idx="10">
                  <c:v>5.6019803237408052E-2</c:v>
                </c:pt>
                <c:pt idx="11">
                  <c:v>5.6020047687311725E-2</c:v>
                </c:pt>
                <c:pt idx="12">
                  <c:v>5.6020353249691325E-2</c:v>
                </c:pt>
                <c:pt idx="13">
                  <c:v>5.6020735202665838E-2</c:v>
                </c:pt>
                <c:pt idx="14">
                  <c:v>5.6021212643883975E-2</c:v>
                </c:pt>
                <c:pt idx="15">
                  <c:v>5.6021809445406627E-2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5.9304320449209302E-2</c:v>
                </c:pt>
                <c:pt idx="1">
                  <c:v>5.9304459384341923E-2</c:v>
                </c:pt>
                <c:pt idx="2">
                  <c:v>5.9304494118125065E-2</c:v>
                </c:pt>
                <c:pt idx="3">
                  <c:v>5.9304537535354016E-2</c:v>
                </c:pt>
                <c:pt idx="4">
                  <c:v>5.9304591806890197E-2</c:v>
                </c:pt>
                <c:pt idx="5">
                  <c:v>5.9304659646310404E-2</c:v>
                </c:pt>
                <c:pt idx="6">
                  <c:v>5.9304744445585693E-2</c:v>
                </c:pt>
                <c:pt idx="7">
                  <c:v>5.9304850444679785E-2</c:v>
                </c:pt>
                <c:pt idx="8">
                  <c:v>5.930498294354742E-2</c:v>
                </c:pt>
                <c:pt idx="9">
                  <c:v>5.9305148567131934E-2</c:v>
                </c:pt>
                <c:pt idx="10">
                  <c:v>5.9305355596612604E-2</c:v>
                </c:pt>
                <c:pt idx="11">
                  <c:v>5.9305614383463413E-2</c:v>
                </c:pt>
                <c:pt idx="12">
                  <c:v>5.9305937867026953E-2</c:v>
                </c:pt>
                <c:pt idx="13">
                  <c:v>5.9306342221481373E-2</c:v>
                </c:pt>
                <c:pt idx="14">
                  <c:v>5.9306847664549384E-2</c:v>
                </c:pt>
                <c:pt idx="15">
                  <c:v>5.9307479468384404E-2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6.3411189213479296E-2</c:v>
                </c:pt>
                <c:pt idx="1">
                  <c:v>6.3411337769974263E-2</c:v>
                </c:pt>
                <c:pt idx="2">
                  <c:v>6.3411374909097998E-2</c:v>
                </c:pt>
                <c:pt idx="3">
                  <c:v>6.3411421333002677E-2</c:v>
                </c:pt>
                <c:pt idx="4">
                  <c:v>6.3411479362883535E-2</c:v>
                </c:pt>
                <c:pt idx="5">
                  <c:v>6.3411551900234606E-2</c:v>
                </c:pt>
                <c:pt idx="6">
                  <c:v>6.3411642571923416E-2</c:v>
                </c:pt>
                <c:pt idx="7">
                  <c:v>6.3411755911534459E-2</c:v>
                </c:pt>
                <c:pt idx="8">
                  <c:v>6.3411897586048246E-2</c:v>
                </c:pt>
                <c:pt idx="9">
                  <c:v>6.341207467919048E-2</c:v>
                </c:pt>
                <c:pt idx="10">
                  <c:v>6.3412296045618294E-2</c:v>
                </c:pt>
                <c:pt idx="11">
                  <c:v>6.3412572753653029E-2</c:v>
                </c:pt>
                <c:pt idx="12">
                  <c:v>6.3412918638696469E-2</c:v>
                </c:pt>
                <c:pt idx="13">
                  <c:v>6.341335099500077E-2</c:v>
                </c:pt>
                <c:pt idx="14">
                  <c:v>6.3413891440381134E-2</c:v>
                </c:pt>
                <c:pt idx="15">
                  <c:v>6.3414566997106583E-2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6.8544775168816782E-2</c:v>
                </c:pt>
                <c:pt idx="1">
                  <c:v>6.8544935752014702E-2</c:v>
                </c:pt>
                <c:pt idx="2">
                  <c:v>6.8544975897814178E-2</c:v>
                </c:pt>
                <c:pt idx="3">
                  <c:v>6.8545026080063534E-2</c:v>
                </c:pt>
                <c:pt idx="4">
                  <c:v>6.8545088807875229E-2</c:v>
                </c:pt>
                <c:pt idx="5">
                  <c:v>6.8545167217639827E-2</c:v>
                </c:pt>
                <c:pt idx="6">
                  <c:v>6.8545265229845595E-2</c:v>
                </c:pt>
                <c:pt idx="7">
                  <c:v>6.8545387745102798E-2</c:v>
                </c:pt>
                <c:pt idx="8">
                  <c:v>6.8545540889174306E-2</c:v>
                </c:pt>
                <c:pt idx="9">
                  <c:v>6.8545732319263669E-2</c:v>
                </c:pt>
                <c:pt idx="10">
                  <c:v>6.8545971606875394E-2</c:v>
                </c:pt>
                <c:pt idx="11">
                  <c:v>6.8546270716390051E-2</c:v>
                </c:pt>
                <c:pt idx="12">
                  <c:v>6.8546644603283371E-2</c:v>
                </c:pt>
                <c:pt idx="13">
                  <c:v>6.8547111961900026E-2</c:v>
                </c:pt>
                <c:pt idx="14">
                  <c:v>6.8547696160170812E-2</c:v>
                </c:pt>
                <c:pt idx="15">
                  <c:v>6.854842640800933E-2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7.4961757612988664E-2</c:v>
                </c:pt>
                <c:pt idx="1">
                  <c:v>7.4961933229565264E-2</c:v>
                </c:pt>
                <c:pt idx="2">
                  <c:v>7.4961977133709404E-2</c:v>
                </c:pt>
                <c:pt idx="3">
                  <c:v>7.4962032013889596E-2</c:v>
                </c:pt>
                <c:pt idx="4">
                  <c:v>7.4962100614114832E-2</c:v>
                </c:pt>
                <c:pt idx="5">
                  <c:v>7.4962186364396374E-2</c:v>
                </c:pt>
                <c:pt idx="6">
                  <c:v>7.4962293552248302E-2</c:v>
                </c:pt>
                <c:pt idx="7">
                  <c:v>7.4962427537063225E-2</c:v>
                </c:pt>
                <c:pt idx="8">
                  <c:v>7.4962595018081876E-2</c:v>
                </c:pt>
                <c:pt idx="9">
                  <c:v>7.4962804369355165E-2</c:v>
                </c:pt>
                <c:pt idx="10">
                  <c:v>7.4963066058446798E-2</c:v>
                </c:pt>
                <c:pt idx="11">
                  <c:v>7.4963393169811335E-2</c:v>
                </c:pt>
                <c:pt idx="12">
                  <c:v>7.496380205901701E-2</c:v>
                </c:pt>
                <c:pt idx="13">
                  <c:v>7.4964313170524086E-2</c:v>
                </c:pt>
                <c:pt idx="14">
                  <c:v>7.4964952059907927E-2</c:v>
                </c:pt>
                <c:pt idx="15">
                  <c:v>7.4965750671637757E-2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8.2982985668203502E-2</c:v>
                </c:pt>
                <c:pt idx="1">
                  <c:v>8.2983180076503446E-2</c:v>
                </c:pt>
                <c:pt idx="2">
                  <c:v>8.2983228678578436E-2</c:v>
                </c:pt>
                <c:pt idx="3">
                  <c:v>8.2983289431172183E-2</c:v>
                </c:pt>
                <c:pt idx="4">
                  <c:v>8.2983365371914364E-2</c:v>
                </c:pt>
                <c:pt idx="5">
                  <c:v>8.2983460297842065E-2</c:v>
                </c:pt>
                <c:pt idx="6">
                  <c:v>8.2983578955251699E-2</c:v>
                </c:pt>
                <c:pt idx="7">
                  <c:v>8.2983727277013766E-2</c:v>
                </c:pt>
                <c:pt idx="8">
                  <c:v>8.2983912679216343E-2</c:v>
                </c:pt>
                <c:pt idx="9">
                  <c:v>8.2984144431969525E-2</c:v>
                </c:pt>
                <c:pt idx="10">
                  <c:v>8.2984434122911052E-2</c:v>
                </c:pt>
                <c:pt idx="11">
                  <c:v>8.2984796236587929E-2</c:v>
                </c:pt>
                <c:pt idx="12">
                  <c:v>8.298524887868404E-2</c:v>
                </c:pt>
                <c:pt idx="13">
                  <c:v>8.2985814681304171E-2</c:v>
                </c:pt>
                <c:pt idx="14">
                  <c:v>8.2986521934579324E-2</c:v>
                </c:pt>
                <c:pt idx="15">
                  <c:v>8.2987406001173283E-2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9.3009520737222032E-2</c:v>
                </c:pt>
                <c:pt idx="1">
                  <c:v>9.3009738635176184E-2</c:v>
                </c:pt>
                <c:pt idx="2">
                  <c:v>9.3009793109664715E-2</c:v>
                </c:pt>
                <c:pt idx="3">
                  <c:v>9.3009861202775379E-2</c:v>
                </c:pt>
                <c:pt idx="4">
                  <c:v>9.3009946319163733E-2</c:v>
                </c:pt>
                <c:pt idx="5">
                  <c:v>9.3010052714649141E-2</c:v>
                </c:pt>
                <c:pt idx="6">
                  <c:v>9.3010185709005933E-2</c:v>
                </c:pt>
                <c:pt idx="7">
                  <c:v>9.3010351951951925E-2</c:v>
                </c:pt>
                <c:pt idx="8">
                  <c:v>9.3010559755634381E-2</c:v>
                </c:pt>
                <c:pt idx="9">
                  <c:v>9.3010819510237472E-2</c:v>
                </c:pt>
                <c:pt idx="10">
                  <c:v>9.3011144203491325E-2</c:v>
                </c:pt>
                <c:pt idx="11">
                  <c:v>9.3011550070058638E-2</c:v>
                </c:pt>
                <c:pt idx="12">
                  <c:v>9.3012057403267817E-2</c:v>
                </c:pt>
                <c:pt idx="13">
                  <c:v>9.3012691569779274E-2</c:v>
                </c:pt>
                <c:pt idx="14">
                  <c:v>9.3013484277918571E-2</c:v>
                </c:pt>
                <c:pt idx="15">
                  <c:v>9.3014475163092691E-2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0.10554268957349523</c:v>
                </c:pt>
                <c:pt idx="1">
                  <c:v>0.10554293683351712</c:v>
                </c:pt>
                <c:pt idx="2">
                  <c:v>0.10554299864852258</c:v>
                </c:pt>
                <c:pt idx="3">
                  <c:v>0.10554307591727941</c:v>
                </c:pt>
                <c:pt idx="4">
                  <c:v>0.10554317250322548</c:v>
                </c:pt>
                <c:pt idx="5">
                  <c:v>0.10554329323565803</c:v>
                </c:pt>
                <c:pt idx="6">
                  <c:v>0.10554344415119875</c:v>
                </c:pt>
                <c:pt idx="7">
                  <c:v>0.10554363279562462</c:v>
                </c:pt>
                <c:pt idx="8">
                  <c:v>0.105543868601157</c:v>
                </c:pt>
                <c:pt idx="9">
                  <c:v>0.1055441633580724</c:v>
                </c:pt>
                <c:pt idx="10">
                  <c:v>0.10554453180421673</c:v>
                </c:pt>
                <c:pt idx="11">
                  <c:v>0.10554499236189709</c:v>
                </c:pt>
                <c:pt idx="12">
                  <c:v>0.10554556805899756</c:v>
                </c:pt>
                <c:pt idx="13">
                  <c:v>0.10554628768037315</c:v>
                </c:pt>
                <c:pt idx="14">
                  <c:v>0.10554718720709262</c:v>
                </c:pt>
                <c:pt idx="15">
                  <c:v>0.10554831161549197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0.12120915061883668</c:v>
                </c:pt>
                <c:pt idx="1">
                  <c:v>0.12120943458144325</c:v>
                </c:pt>
                <c:pt idx="2">
                  <c:v>0.12120950557209487</c:v>
                </c:pt>
                <c:pt idx="3">
                  <c:v>0.12120959431040945</c:v>
                </c:pt>
                <c:pt idx="4">
                  <c:v>0.12120970523330264</c:v>
                </c:pt>
                <c:pt idx="5">
                  <c:v>0.12120984388691909</c:v>
                </c:pt>
                <c:pt idx="6">
                  <c:v>0.12121001720393972</c:v>
                </c:pt>
                <c:pt idx="7">
                  <c:v>0.12121023385021548</c:v>
                </c:pt>
                <c:pt idx="8">
                  <c:v>0.12121050465806019</c:v>
                </c:pt>
                <c:pt idx="9">
                  <c:v>0.12121084316786607</c:v>
                </c:pt>
                <c:pt idx="10">
                  <c:v>0.12121126630512344</c:v>
                </c:pt>
                <c:pt idx="11">
                  <c:v>0.1212117952266951</c:v>
                </c:pt>
                <c:pt idx="12">
                  <c:v>0.12121245637865974</c:v>
                </c:pt>
                <c:pt idx="13">
                  <c:v>0.12121328281861547</c:v>
                </c:pt>
                <c:pt idx="14">
                  <c:v>0.12121431586856016</c:v>
                </c:pt>
                <c:pt idx="15">
                  <c:v>0.12121560718099102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0.14079222692551355</c:v>
                </c:pt>
                <c:pt idx="1">
                  <c:v>0.14079255676635097</c:v>
                </c:pt>
                <c:pt idx="2">
                  <c:v>0.14079263922656027</c:v>
                </c:pt>
                <c:pt idx="3">
                  <c:v>0.14079274230182198</c:v>
                </c:pt>
                <c:pt idx="4">
                  <c:v>0.14079287114589908</c:v>
                </c:pt>
                <c:pt idx="5">
                  <c:v>0.14079303220099548</c:v>
                </c:pt>
                <c:pt idx="6">
                  <c:v>0.14079323351986597</c:v>
                </c:pt>
                <c:pt idx="7">
                  <c:v>0.14079348516845411</c:v>
                </c:pt>
                <c:pt idx="8">
                  <c:v>0.14079379972918923</c:v>
                </c:pt>
                <c:pt idx="9">
                  <c:v>0.14079419293010814</c:v>
                </c:pt>
                <c:pt idx="10">
                  <c:v>0.14079468443125684</c:v>
                </c:pt>
                <c:pt idx="11">
                  <c:v>0.14079529880769265</c:v>
                </c:pt>
                <c:pt idx="12">
                  <c:v>0.14079606677823744</c:v>
                </c:pt>
                <c:pt idx="13">
                  <c:v>0.14079702674141842</c:v>
                </c:pt>
                <c:pt idx="14">
                  <c:v>0.14079822669539463</c:v>
                </c:pt>
                <c:pt idx="15">
                  <c:v>0.14079972663786489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0.1652710723088596</c:v>
                </c:pt>
                <c:pt idx="1">
                  <c:v>0.16527145949748556</c:v>
                </c:pt>
                <c:pt idx="2">
                  <c:v>0.16527155629464205</c:v>
                </c:pt>
                <c:pt idx="3">
                  <c:v>0.16527167729108766</c:v>
                </c:pt>
                <c:pt idx="4">
                  <c:v>0.16527182853664471</c:v>
                </c:pt>
                <c:pt idx="5">
                  <c:v>0.16527201759359095</c:v>
                </c:pt>
                <c:pt idx="6">
                  <c:v>0.16527225391477379</c:v>
                </c:pt>
                <c:pt idx="7">
                  <c:v>0.16527254931625235</c:v>
                </c:pt>
                <c:pt idx="8">
                  <c:v>0.16527291856810056</c:v>
                </c:pt>
                <c:pt idx="9">
                  <c:v>0.16527338013291076</c:v>
                </c:pt>
                <c:pt idx="10">
                  <c:v>0.16527395708892362</c:v>
                </c:pt>
                <c:pt idx="11">
                  <c:v>0.16527467828393957</c:v>
                </c:pt>
                <c:pt idx="12">
                  <c:v>0.16527557977770962</c:v>
                </c:pt>
                <c:pt idx="13">
                  <c:v>0.16527670664492206</c:v>
                </c:pt>
                <c:pt idx="14">
                  <c:v>0.16527811522893771</c:v>
                </c:pt>
                <c:pt idx="15">
                  <c:v>0.16527987595895721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0.19586962903804217</c:v>
                </c:pt>
                <c:pt idx="1">
                  <c:v>0.19587008791140381</c:v>
                </c:pt>
                <c:pt idx="2">
                  <c:v>0.19587020262974422</c:v>
                </c:pt>
                <c:pt idx="3">
                  <c:v>0.19587034602766976</c:v>
                </c:pt>
                <c:pt idx="4">
                  <c:v>0.19587052527507662</c:v>
                </c:pt>
                <c:pt idx="5">
                  <c:v>0.19587074933433526</c:v>
                </c:pt>
                <c:pt idx="6">
                  <c:v>0.19587102940840853</c:v>
                </c:pt>
                <c:pt idx="7">
                  <c:v>0.19587137950100014</c:v>
                </c:pt>
                <c:pt idx="8">
                  <c:v>0.19587181711673965</c:v>
                </c:pt>
                <c:pt idx="9">
                  <c:v>0.19587236413641401</c:v>
                </c:pt>
                <c:pt idx="10">
                  <c:v>0.19587304791100701</c:v>
                </c:pt>
                <c:pt idx="11">
                  <c:v>0.19587390262924823</c:v>
                </c:pt>
                <c:pt idx="12">
                  <c:v>0.19587497102704976</c:v>
                </c:pt>
                <c:pt idx="13">
                  <c:v>0.19587630652430166</c:v>
                </c:pt>
                <c:pt idx="14">
                  <c:v>0.1958779758958665</c:v>
                </c:pt>
                <c:pt idx="15">
                  <c:v>0.19588006261032262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4.9622273637693025E-2</c:v>
                </c:pt>
                <c:pt idx="1">
                  <c:v>4.9622281828690024E-2</c:v>
                </c:pt>
                <c:pt idx="2">
                  <c:v>4.9622283876439272E-2</c:v>
                </c:pt>
                <c:pt idx="3">
                  <c:v>4.9622286436125845E-2</c:v>
                </c:pt>
                <c:pt idx="4">
                  <c:v>4.9622289635734049E-2</c:v>
                </c:pt>
                <c:pt idx="5">
                  <c:v>4.9622293635244286E-2</c:v>
                </c:pt>
                <c:pt idx="6">
                  <c:v>4.9622298634632113E-2</c:v>
                </c:pt>
                <c:pt idx="7">
                  <c:v>4.9622304883866881E-2</c:v>
                </c:pt>
                <c:pt idx="8">
                  <c:v>4.9622312695410356E-2</c:v>
                </c:pt>
                <c:pt idx="9">
                  <c:v>4.9622322459839684E-2</c:v>
                </c:pt>
                <c:pt idx="10">
                  <c:v>4.9622334665376348E-2</c:v>
                </c:pt>
                <c:pt idx="11">
                  <c:v>4.9622349922297179E-2</c:v>
                </c:pt>
                <c:pt idx="12">
                  <c:v>4.962236899344822E-2</c:v>
                </c:pt>
                <c:pt idx="13">
                  <c:v>4.9622392832387022E-2</c:v>
                </c:pt>
                <c:pt idx="14">
                  <c:v>4.962242263106053E-2</c:v>
                </c:pt>
                <c:pt idx="15">
                  <c:v>4.9622459879402406E-2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5.130400816663936E-2</c:v>
                </c:pt>
                <c:pt idx="1">
                  <c:v>5.1304018405385607E-2</c:v>
                </c:pt>
                <c:pt idx="2">
                  <c:v>5.1304020965072167E-2</c:v>
                </c:pt>
                <c:pt idx="3">
                  <c:v>5.1304024164680377E-2</c:v>
                </c:pt>
                <c:pt idx="4">
                  <c:v>5.1304028164190635E-2</c:v>
                </c:pt>
                <c:pt idx="5">
                  <c:v>5.1304033163578455E-2</c:v>
                </c:pt>
                <c:pt idx="6">
                  <c:v>5.1304039412813224E-2</c:v>
                </c:pt>
                <c:pt idx="7">
                  <c:v>5.1304047224356684E-2</c:v>
                </c:pt>
                <c:pt idx="8">
                  <c:v>5.1304056988786026E-2</c:v>
                </c:pt>
                <c:pt idx="9">
                  <c:v>5.1304069194322691E-2</c:v>
                </c:pt>
                <c:pt idx="10">
                  <c:v>5.1304084451243522E-2</c:v>
                </c:pt>
                <c:pt idx="11">
                  <c:v>5.1304103522394562E-2</c:v>
                </c:pt>
                <c:pt idx="12">
                  <c:v>5.1304127361333364E-2</c:v>
                </c:pt>
                <c:pt idx="13">
                  <c:v>5.1304157160006858E-2</c:v>
                </c:pt>
                <c:pt idx="14">
                  <c:v>5.1304194408348734E-2</c:v>
                </c:pt>
                <c:pt idx="15">
                  <c:v>5.1304240968776088E-2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5.3406176327822269E-2</c:v>
                </c:pt>
                <c:pt idx="1">
                  <c:v>5.3406189126255083E-2</c:v>
                </c:pt>
                <c:pt idx="2">
                  <c:v>5.3406192325863286E-2</c:v>
                </c:pt>
                <c:pt idx="3">
                  <c:v>5.3406196325373544E-2</c:v>
                </c:pt>
                <c:pt idx="4">
                  <c:v>5.3406201324761357E-2</c:v>
                </c:pt>
                <c:pt idx="5">
                  <c:v>5.3406207573996133E-2</c:v>
                </c:pt>
                <c:pt idx="6">
                  <c:v>5.34062153855396E-2</c:v>
                </c:pt>
                <c:pt idx="7">
                  <c:v>5.3406225149968928E-2</c:v>
                </c:pt>
                <c:pt idx="8">
                  <c:v>5.3406237355505599E-2</c:v>
                </c:pt>
                <c:pt idx="9">
                  <c:v>5.340625261242643E-2</c:v>
                </c:pt>
                <c:pt idx="10">
                  <c:v>5.3406271683577471E-2</c:v>
                </c:pt>
                <c:pt idx="11">
                  <c:v>5.3406295522516266E-2</c:v>
                </c:pt>
                <c:pt idx="12">
                  <c:v>5.3406325321189774E-2</c:v>
                </c:pt>
                <c:pt idx="13">
                  <c:v>5.340636256953165E-2</c:v>
                </c:pt>
                <c:pt idx="14">
                  <c:v>5.340640912995899E-2</c:v>
                </c:pt>
                <c:pt idx="15">
                  <c:v>5.3406467330493174E-2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5.6033886529300914E-2</c:v>
                </c:pt>
                <c:pt idx="1">
                  <c:v>5.6033902527341931E-2</c:v>
                </c:pt>
                <c:pt idx="2">
                  <c:v>5.6033906526852181E-2</c:v>
                </c:pt>
                <c:pt idx="3">
                  <c:v>5.6033911526239995E-2</c:v>
                </c:pt>
                <c:pt idx="4">
                  <c:v>5.6033917775474763E-2</c:v>
                </c:pt>
                <c:pt idx="5">
                  <c:v>5.6033925587018245E-2</c:v>
                </c:pt>
                <c:pt idx="6">
                  <c:v>5.6033935351447572E-2</c:v>
                </c:pt>
                <c:pt idx="7">
                  <c:v>5.6033947556984237E-2</c:v>
                </c:pt>
                <c:pt idx="8">
                  <c:v>5.6033962813905061E-2</c:v>
                </c:pt>
                <c:pt idx="9">
                  <c:v>5.6033981885056101E-2</c:v>
                </c:pt>
                <c:pt idx="10">
                  <c:v>5.6034005723994917E-2</c:v>
                </c:pt>
                <c:pt idx="11">
                  <c:v>5.6034035522668411E-2</c:v>
                </c:pt>
                <c:pt idx="12">
                  <c:v>5.6034072771010288E-2</c:v>
                </c:pt>
                <c:pt idx="13">
                  <c:v>5.6034119331437635E-2</c:v>
                </c:pt>
                <c:pt idx="14">
                  <c:v>5.6034177531971825E-2</c:v>
                </c:pt>
                <c:pt idx="15">
                  <c:v>5.6034250282639537E-2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5.9318524281149219E-2</c:v>
                </c:pt>
                <c:pt idx="1">
                  <c:v>5.931854427870048E-2</c:v>
                </c:pt>
                <c:pt idx="2">
                  <c:v>5.9318549278088301E-2</c:v>
                </c:pt>
                <c:pt idx="3">
                  <c:v>5.9318555527323083E-2</c:v>
                </c:pt>
                <c:pt idx="4">
                  <c:v>5.9318563338866544E-2</c:v>
                </c:pt>
                <c:pt idx="5">
                  <c:v>5.9318573103295871E-2</c:v>
                </c:pt>
                <c:pt idx="6">
                  <c:v>5.9318585308832536E-2</c:v>
                </c:pt>
                <c:pt idx="7">
                  <c:v>5.931860056575336E-2</c:v>
                </c:pt>
                <c:pt idx="8">
                  <c:v>5.9318619636904414E-2</c:v>
                </c:pt>
                <c:pt idx="9">
                  <c:v>5.9318643475843216E-2</c:v>
                </c:pt>
                <c:pt idx="10">
                  <c:v>5.9318673274516703E-2</c:v>
                </c:pt>
                <c:pt idx="11">
                  <c:v>5.9318710522858593E-2</c:v>
                </c:pt>
                <c:pt idx="12">
                  <c:v>5.931875708328594E-2</c:v>
                </c:pt>
                <c:pt idx="13">
                  <c:v>5.9318815283820131E-2</c:v>
                </c:pt>
                <c:pt idx="14">
                  <c:v>5.9318888034487864E-2</c:v>
                </c:pt>
                <c:pt idx="15">
                  <c:v>5.9318978972822511E-2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6.3424321470959596E-2</c:v>
                </c:pt>
                <c:pt idx="1">
                  <c:v>6.3424346467898685E-2</c:v>
                </c:pt>
                <c:pt idx="2">
                  <c:v>6.3424352717133467E-2</c:v>
                </c:pt>
                <c:pt idx="3">
                  <c:v>6.3424360528676935E-2</c:v>
                </c:pt>
                <c:pt idx="4">
                  <c:v>6.3424370293106255E-2</c:v>
                </c:pt>
                <c:pt idx="5">
                  <c:v>6.342438249864292E-2</c:v>
                </c:pt>
                <c:pt idx="6">
                  <c:v>6.3424397755563758E-2</c:v>
                </c:pt>
                <c:pt idx="7">
                  <c:v>6.3424416826714791E-2</c:v>
                </c:pt>
                <c:pt idx="8">
                  <c:v>6.3424440665653586E-2</c:v>
                </c:pt>
                <c:pt idx="9">
                  <c:v>6.3424470464327101E-2</c:v>
                </c:pt>
                <c:pt idx="10">
                  <c:v>6.342450771266897E-2</c:v>
                </c:pt>
                <c:pt idx="11">
                  <c:v>6.3424554273096317E-2</c:v>
                </c:pt>
                <c:pt idx="12">
                  <c:v>6.3424612473630501E-2</c:v>
                </c:pt>
                <c:pt idx="13">
                  <c:v>6.3424685224298227E-2</c:v>
                </c:pt>
                <c:pt idx="14">
                  <c:v>6.3424776162632895E-2</c:v>
                </c:pt>
                <c:pt idx="15">
                  <c:v>6.3424889835551224E-2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6.855656795822257E-2</c:v>
                </c:pt>
                <c:pt idx="1">
                  <c:v>6.8556599204396426E-2</c:v>
                </c:pt>
                <c:pt idx="2">
                  <c:v>6.8556607015939908E-2</c:v>
                </c:pt>
                <c:pt idx="3">
                  <c:v>6.8556616780369242E-2</c:v>
                </c:pt>
                <c:pt idx="4">
                  <c:v>6.8556628985905907E-2</c:v>
                </c:pt>
                <c:pt idx="5">
                  <c:v>6.8556644242826731E-2</c:v>
                </c:pt>
                <c:pt idx="6">
                  <c:v>6.8556663313977778E-2</c:v>
                </c:pt>
                <c:pt idx="7">
                  <c:v>6.8556687152916573E-2</c:v>
                </c:pt>
                <c:pt idx="8">
                  <c:v>6.8556716951590074E-2</c:v>
                </c:pt>
                <c:pt idx="9">
                  <c:v>6.8556754199931957E-2</c:v>
                </c:pt>
                <c:pt idx="10">
                  <c:v>6.855680076035929E-2</c:v>
                </c:pt>
                <c:pt idx="11">
                  <c:v>6.8556858960893488E-2</c:v>
                </c:pt>
                <c:pt idx="12">
                  <c:v>6.8556931711561214E-2</c:v>
                </c:pt>
                <c:pt idx="13">
                  <c:v>6.8557022649895868E-2</c:v>
                </c:pt>
                <c:pt idx="14">
                  <c:v>6.8557136322814197E-2</c:v>
                </c:pt>
                <c:pt idx="15">
                  <c:v>6.85572784139621E-2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7.4971876067301296E-2</c:v>
                </c:pt>
                <c:pt idx="1">
                  <c:v>7.4971915125018621E-2</c:v>
                </c:pt>
                <c:pt idx="2">
                  <c:v>7.4971924889447955E-2</c:v>
                </c:pt>
                <c:pt idx="3">
                  <c:v>7.497193709498462E-2</c:v>
                </c:pt>
                <c:pt idx="4">
                  <c:v>7.4971952351905458E-2</c:v>
                </c:pt>
                <c:pt idx="5">
                  <c:v>7.4971971423056505E-2</c:v>
                </c:pt>
                <c:pt idx="6">
                  <c:v>7.49719952619953E-2</c:v>
                </c:pt>
                <c:pt idx="7">
                  <c:v>7.4972025060668801E-2</c:v>
                </c:pt>
                <c:pt idx="8">
                  <c:v>7.497206230901067E-2</c:v>
                </c:pt>
                <c:pt idx="9">
                  <c:v>7.4972108869438017E-2</c:v>
                </c:pt>
                <c:pt idx="10">
                  <c:v>7.4972167069972215E-2</c:v>
                </c:pt>
                <c:pt idx="11">
                  <c:v>7.4972239820639927E-2</c:v>
                </c:pt>
                <c:pt idx="12">
                  <c:v>7.4972330758974595E-2</c:v>
                </c:pt>
                <c:pt idx="13">
                  <c:v>7.497244443189291E-2</c:v>
                </c:pt>
                <c:pt idx="14">
                  <c:v>7.4972586523040813E-2</c:v>
                </c:pt>
                <c:pt idx="15">
                  <c:v>7.4972764136975692E-2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8.299101120364967E-2</c:v>
                </c:pt>
                <c:pt idx="1">
                  <c:v>8.2991060025796343E-2</c:v>
                </c:pt>
                <c:pt idx="2">
                  <c:v>8.2991072231333021E-2</c:v>
                </c:pt>
                <c:pt idx="3">
                  <c:v>8.2991087488253859E-2</c:v>
                </c:pt>
                <c:pt idx="4">
                  <c:v>8.2991106559404906E-2</c:v>
                </c:pt>
                <c:pt idx="5">
                  <c:v>8.2991130398343688E-2</c:v>
                </c:pt>
                <c:pt idx="6">
                  <c:v>8.2991160197017202E-2</c:v>
                </c:pt>
                <c:pt idx="7">
                  <c:v>8.2991197445359058E-2</c:v>
                </c:pt>
                <c:pt idx="8">
                  <c:v>8.2991244005786419E-2</c:v>
                </c:pt>
                <c:pt idx="9">
                  <c:v>8.2991302206320602E-2</c:v>
                </c:pt>
                <c:pt idx="10">
                  <c:v>8.2991374956988315E-2</c:v>
                </c:pt>
                <c:pt idx="11">
                  <c:v>8.2991465895322983E-2</c:v>
                </c:pt>
                <c:pt idx="12">
                  <c:v>8.2991579568241311E-2</c:v>
                </c:pt>
                <c:pt idx="13">
                  <c:v>8.2991721659389214E-2</c:v>
                </c:pt>
                <c:pt idx="14">
                  <c:v>8.2991899273324093E-2</c:v>
                </c:pt>
                <c:pt idx="15">
                  <c:v>8.2992121290742696E-2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9.3014930124085196E-2</c:v>
                </c:pt>
                <c:pt idx="1">
                  <c:v>9.301499115176852E-2</c:v>
                </c:pt>
                <c:pt idx="2">
                  <c:v>9.3015006408689344E-2</c:v>
                </c:pt>
                <c:pt idx="3">
                  <c:v>9.3015025479840405E-2</c:v>
                </c:pt>
                <c:pt idx="4">
                  <c:v>9.30150493187792E-2</c:v>
                </c:pt>
                <c:pt idx="5">
                  <c:v>9.3015079117452701E-2</c:v>
                </c:pt>
                <c:pt idx="6">
                  <c:v>9.3015116365794556E-2</c:v>
                </c:pt>
                <c:pt idx="7">
                  <c:v>9.3015162926221903E-2</c:v>
                </c:pt>
                <c:pt idx="8">
                  <c:v>9.3015221126756087E-2</c:v>
                </c:pt>
                <c:pt idx="9">
                  <c:v>9.3015293877423813E-2</c:v>
                </c:pt>
                <c:pt idx="10">
                  <c:v>9.3015384815758495E-2</c:v>
                </c:pt>
                <c:pt idx="11">
                  <c:v>9.3015498488676809E-2</c:v>
                </c:pt>
                <c:pt idx="12">
                  <c:v>9.3015640579824713E-2</c:v>
                </c:pt>
                <c:pt idx="13">
                  <c:v>9.3015818193759606E-2</c:v>
                </c:pt>
                <c:pt idx="14">
                  <c:v>9.3016040211178222E-2</c:v>
                </c:pt>
                <c:pt idx="15">
                  <c:v>9.3016317732951451E-2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0.10554482877462955</c:v>
                </c:pt>
                <c:pt idx="1">
                  <c:v>0.10554490505923371</c:v>
                </c:pt>
                <c:pt idx="2">
                  <c:v>0.10554492413038476</c:v>
                </c:pt>
                <c:pt idx="3">
                  <c:v>0.10554494796932355</c:v>
                </c:pt>
                <c:pt idx="4">
                  <c:v>0.10554497776799707</c:v>
                </c:pt>
                <c:pt idx="5">
                  <c:v>0.10554501501633892</c:v>
                </c:pt>
                <c:pt idx="6">
                  <c:v>0.1055450615767663</c:v>
                </c:pt>
                <c:pt idx="7">
                  <c:v>0.10554511977730044</c:v>
                </c:pt>
                <c:pt idx="8">
                  <c:v>0.10554519252796819</c:v>
                </c:pt>
                <c:pt idx="9">
                  <c:v>0.10554528346630285</c:v>
                </c:pt>
                <c:pt idx="10">
                  <c:v>0.10554539713922116</c:v>
                </c:pt>
                <c:pt idx="11">
                  <c:v>0.10554553923036906</c:v>
                </c:pt>
                <c:pt idx="12">
                  <c:v>0.10554571684430396</c:v>
                </c:pt>
                <c:pt idx="13">
                  <c:v>0.10554593886172257</c:v>
                </c:pt>
                <c:pt idx="14">
                  <c:v>0.10554621638349583</c:v>
                </c:pt>
                <c:pt idx="15">
                  <c:v>0.10554656328571238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0.12120720208781002</c:v>
                </c:pt>
                <c:pt idx="1">
                  <c:v>0.12120729744356522</c:v>
                </c:pt>
                <c:pt idx="2">
                  <c:v>0.12120732128250401</c:v>
                </c:pt>
                <c:pt idx="3">
                  <c:v>0.12120735108117756</c:v>
                </c:pt>
                <c:pt idx="4">
                  <c:v>0.1212073883295194</c:v>
                </c:pt>
                <c:pt idx="5">
                  <c:v>0.12120743488994677</c:v>
                </c:pt>
                <c:pt idx="6">
                  <c:v>0.12120749309048093</c:v>
                </c:pt>
                <c:pt idx="7">
                  <c:v>0.12120756584114867</c:v>
                </c:pt>
                <c:pt idx="8">
                  <c:v>0.12120765677948331</c:v>
                </c:pt>
                <c:pt idx="9">
                  <c:v>0.12120777045240165</c:v>
                </c:pt>
                <c:pt idx="10">
                  <c:v>0.12120791254354955</c:v>
                </c:pt>
                <c:pt idx="11">
                  <c:v>0.12120809015748443</c:v>
                </c:pt>
                <c:pt idx="12">
                  <c:v>0.12120831217490302</c:v>
                </c:pt>
                <c:pt idx="13">
                  <c:v>0.12120858969667628</c:v>
                </c:pt>
                <c:pt idx="14">
                  <c:v>0.12120893659889286</c:v>
                </c:pt>
                <c:pt idx="15">
                  <c:v>0.12120937022666356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0.14078516872928559</c:v>
                </c:pt>
                <c:pt idx="1">
                  <c:v>0.1407852879239796</c:v>
                </c:pt>
                <c:pt idx="2">
                  <c:v>0.1407853177226531</c:v>
                </c:pt>
                <c:pt idx="3">
                  <c:v>0.14078535497099498</c:v>
                </c:pt>
                <c:pt idx="4">
                  <c:v>0.14078540153142233</c:v>
                </c:pt>
                <c:pt idx="5">
                  <c:v>0.1407854597319565</c:v>
                </c:pt>
                <c:pt idx="6">
                  <c:v>0.14078553248262424</c:v>
                </c:pt>
                <c:pt idx="7">
                  <c:v>0.14078562342095888</c:v>
                </c:pt>
                <c:pt idx="8">
                  <c:v>0.14078573709387721</c:v>
                </c:pt>
                <c:pt idx="9">
                  <c:v>0.14078587918502511</c:v>
                </c:pt>
                <c:pt idx="10">
                  <c:v>0.14078605679896</c:v>
                </c:pt>
                <c:pt idx="11">
                  <c:v>0.14078627881637859</c:v>
                </c:pt>
                <c:pt idx="12">
                  <c:v>0.14078655633815185</c:v>
                </c:pt>
                <c:pt idx="13">
                  <c:v>0.14078690324036844</c:v>
                </c:pt>
                <c:pt idx="14">
                  <c:v>0.14078733686813913</c:v>
                </c:pt>
                <c:pt idx="15">
                  <c:v>0.14078787890285249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0.16525762703113009</c:v>
                </c:pt>
                <c:pt idx="1">
                  <c:v>0.16525777602449757</c:v>
                </c:pt>
                <c:pt idx="2">
                  <c:v>0.16525781327283945</c:v>
                </c:pt>
                <c:pt idx="3">
                  <c:v>0.1652578598332668</c:v>
                </c:pt>
                <c:pt idx="4">
                  <c:v>0.16525791803380099</c:v>
                </c:pt>
                <c:pt idx="5">
                  <c:v>0.16525799078446871</c:v>
                </c:pt>
                <c:pt idx="6">
                  <c:v>0.1652580817228034</c:v>
                </c:pt>
                <c:pt idx="7">
                  <c:v>0.16525819539572167</c:v>
                </c:pt>
                <c:pt idx="8">
                  <c:v>0.16525833748686958</c:v>
                </c:pt>
                <c:pt idx="9">
                  <c:v>0.16525851510080447</c:v>
                </c:pt>
                <c:pt idx="10">
                  <c:v>0.16525873711822306</c:v>
                </c:pt>
                <c:pt idx="11">
                  <c:v>0.16525901463999632</c:v>
                </c:pt>
                <c:pt idx="12">
                  <c:v>0.16525936154221291</c:v>
                </c:pt>
                <c:pt idx="13">
                  <c:v>0.16525979516998363</c:v>
                </c:pt>
                <c:pt idx="14">
                  <c:v>0.16526033720469699</c:v>
                </c:pt>
                <c:pt idx="15">
                  <c:v>0.16526101474808874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0.19584819990843563</c:v>
                </c:pt>
                <c:pt idx="1">
                  <c:v>0.19584838615014505</c:v>
                </c:pt>
                <c:pt idx="2">
                  <c:v>0.19584843271057237</c:v>
                </c:pt>
                <c:pt idx="3">
                  <c:v>0.19584849091110657</c:v>
                </c:pt>
                <c:pt idx="4">
                  <c:v>0.19584856366177431</c:v>
                </c:pt>
                <c:pt idx="5">
                  <c:v>0.19584865460010895</c:v>
                </c:pt>
                <c:pt idx="6">
                  <c:v>0.19584876827302727</c:v>
                </c:pt>
                <c:pt idx="7">
                  <c:v>0.19584891036417515</c:v>
                </c:pt>
                <c:pt idx="8">
                  <c:v>0.19584908797811004</c:v>
                </c:pt>
                <c:pt idx="9">
                  <c:v>0.19584930999552863</c:v>
                </c:pt>
                <c:pt idx="10">
                  <c:v>0.19584958751730189</c:v>
                </c:pt>
                <c:pt idx="11">
                  <c:v>0.19584993441951845</c:v>
                </c:pt>
                <c:pt idx="12">
                  <c:v>0.1958503680472892</c:v>
                </c:pt>
                <c:pt idx="13">
                  <c:v>0.19585091008200259</c:v>
                </c:pt>
                <c:pt idx="14">
                  <c:v>0.19585158762539431</c:v>
                </c:pt>
                <c:pt idx="15">
                  <c:v>0.19585243455463397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4.9584297494904291E-2</c:v>
                </c:pt>
                <c:pt idx="1">
                  <c:v>4.9584323451023968E-2</c:v>
                </c:pt>
                <c:pt idx="2">
                  <c:v>4.9584329940053878E-2</c:v>
                </c:pt>
                <c:pt idx="3">
                  <c:v>4.958433805134127E-2</c:v>
                </c:pt>
                <c:pt idx="4">
                  <c:v>4.9584348190450531E-2</c:v>
                </c:pt>
                <c:pt idx="5">
                  <c:v>4.9584360864337082E-2</c:v>
                </c:pt>
                <c:pt idx="6">
                  <c:v>4.9584376706695264E-2</c:v>
                </c:pt>
                <c:pt idx="7">
                  <c:v>4.9584396509643011E-2</c:v>
                </c:pt>
                <c:pt idx="8">
                  <c:v>4.958442126332769E-2</c:v>
                </c:pt>
                <c:pt idx="9">
                  <c:v>4.9584452205433546E-2</c:v>
                </c:pt>
                <c:pt idx="10">
                  <c:v>4.9584490883065831E-2</c:v>
                </c:pt>
                <c:pt idx="11">
                  <c:v>4.9584539230106216E-2</c:v>
                </c:pt>
                <c:pt idx="12">
                  <c:v>4.95845996639067E-2</c:v>
                </c:pt>
                <c:pt idx="13">
                  <c:v>4.9584675206157315E-2</c:v>
                </c:pt>
                <c:pt idx="14">
                  <c:v>4.9584769633970564E-2</c:v>
                </c:pt>
                <c:pt idx="15">
                  <c:v>4.9584887668737129E-2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5.1266845159553064E-2</c:v>
                </c:pt>
                <c:pt idx="1">
                  <c:v>5.1266871115672727E-2</c:v>
                </c:pt>
                <c:pt idx="2">
                  <c:v>5.1266877604702644E-2</c:v>
                </c:pt>
                <c:pt idx="3">
                  <c:v>5.1266885715990036E-2</c:v>
                </c:pt>
                <c:pt idx="4">
                  <c:v>5.1266895855099283E-2</c:v>
                </c:pt>
                <c:pt idx="5">
                  <c:v>5.1266908528985841E-2</c:v>
                </c:pt>
                <c:pt idx="6">
                  <c:v>5.1266924371344037E-2</c:v>
                </c:pt>
                <c:pt idx="7">
                  <c:v>5.1266944174291763E-2</c:v>
                </c:pt>
                <c:pt idx="8">
                  <c:v>5.1266968927976449E-2</c:v>
                </c:pt>
                <c:pt idx="9">
                  <c:v>5.1266999870082298E-2</c:v>
                </c:pt>
                <c:pt idx="10">
                  <c:v>5.1267038547714604E-2</c:v>
                </c:pt>
                <c:pt idx="11">
                  <c:v>5.1267086894754982E-2</c:v>
                </c:pt>
                <c:pt idx="12">
                  <c:v>5.1267147328555474E-2</c:v>
                </c:pt>
                <c:pt idx="13">
                  <c:v>5.1267222870806081E-2</c:v>
                </c:pt>
                <c:pt idx="14">
                  <c:v>5.1267317298619323E-2</c:v>
                </c:pt>
                <c:pt idx="15">
                  <c:v>5.1267435333385895E-2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5.3370029740364006E-2</c:v>
                </c:pt>
                <c:pt idx="1">
                  <c:v>5.3370055696483662E-2</c:v>
                </c:pt>
                <c:pt idx="2">
                  <c:v>5.3370062185513586E-2</c:v>
                </c:pt>
                <c:pt idx="3">
                  <c:v>5.3370070296800985E-2</c:v>
                </c:pt>
                <c:pt idx="4">
                  <c:v>5.3370080435910232E-2</c:v>
                </c:pt>
                <c:pt idx="5">
                  <c:v>5.3370093109796783E-2</c:v>
                </c:pt>
                <c:pt idx="6">
                  <c:v>5.3370108952154986E-2</c:v>
                </c:pt>
                <c:pt idx="7">
                  <c:v>5.3370128755102712E-2</c:v>
                </c:pt>
                <c:pt idx="8">
                  <c:v>5.3370153508787391E-2</c:v>
                </c:pt>
                <c:pt idx="9">
                  <c:v>5.337018445089324E-2</c:v>
                </c:pt>
                <c:pt idx="10">
                  <c:v>5.3370223128525546E-2</c:v>
                </c:pt>
                <c:pt idx="11">
                  <c:v>5.3370271475565931E-2</c:v>
                </c:pt>
                <c:pt idx="12">
                  <c:v>5.3370331909366416E-2</c:v>
                </c:pt>
                <c:pt idx="13">
                  <c:v>5.3370407451617023E-2</c:v>
                </c:pt>
                <c:pt idx="14">
                  <c:v>5.3370501879430272E-2</c:v>
                </c:pt>
                <c:pt idx="15">
                  <c:v>5.3370619914196837E-2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5.5999010466377688E-2</c:v>
                </c:pt>
                <c:pt idx="1">
                  <c:v>5.5999036422497345E-2</c:v>
                </c:pt>
                <c:pt idx="2">
                  <c:v>5.5999042911527269E-2</c:v>
                </c:pt>
                <c:pt idx="3">
                  <c:v>5.5999051022814668E-2</c:v>
                </c:pt>
                <c:pt idx="4">
                  <c:v>5.5999061161923908E-2</c:v>
                </c:pt>
                <c:pt idx="5">
                  <c:v>5.5999073835810466E-2</c:v>
                </c:pt>
                <c:pt idx="6">
                  <c:v>5.5999089678168662E-2</c:v>
                </c:pt>
                <c:pt idx="7">
                  <c:v>5.5999109481116402E-2</c:v>
                </c:pt>
                <c:pt idx="8">
                  <c:v>5.5999134234801073E-2</c:v>
                </c:pt>
                <c:pt idx="9">
                  <c:v>5.5999165176906916E-2</c:v>
                </c:pt>
                <c:pt idx="10">
                  <c:v>5.5999203854539228E-2</c:v>
                </c:pt>
                <c:pt idx="11">
                  <c:v>5.5999252201579613E-2</c:v>
                </c:pt>
                <c:pt idx="12">
                  <c:v>5.5999312635380091E-2</c:v>
                </c:pt>
                <c:pt idx="13">
                  <c:v>5.5999388177630699E-2</c:v>
                </c:pt>
                <c:pt idx="14">
                  <c:v>5.5999482605443948E-2</c:v>
                </c:pt>
                <c:pt idx="15">
                  <c:v>5.599960064021052E-2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5.9285236373894788E-2</c:v>
                </c:pt>
                <c:pt idx="1">
                  <c:v>5.9285262330014458E-2</c:v>
                </c:pt>
                <c:pt idx="2">
                  <c:v>5.928526881904439E-2</c:v>
                </c:pt>
                <c:pt idx="3">
                  <c:v>5.9285276930331775E-2</c:v>
                </c:pt>
                <c:pt idx="4">
                  <c:v>5.9285287069441028E-2</c:v>
                </c:pt>
                <c:pt idx="5">
                  <c:v>5.928529974332758E-2</c:v>
                </c:pt>
                <c:pt idx="6">
                  <c:v>5.9285315585685762E-2</c:v>
                </c:pt>
                <c:pt idx="7">
                  <c:v>5.9285335388633488E-2</c:v>
                </c:pt>
                <c:pt idx="8">
                  <c:v>5.928536014231818E-2</c:v>
                </c:pt>
                <c:pt idx="9">
                  <c:v>5.928539108442403E-2</c:v>
                </c:pt>
                <c:pt idx="10">
                  <c:v>5.9285429762056342E-2</c:v>
                </c:pt>
                <c:pt idx="11">
                  <c:v>5.9285478109096713E-2</c:v>
                </c:pt>
                <c:pt idx="12">
                  <c:v>5.9285538542897205E-2</c:v>
                </c:pt>
                <c:pt idx="13">
                  <c:v>5.9285614085147806E-2</c:v>
                </c:pt>
                <c:pt idx="14">
                  <c:v>5.9285708512961055E-2</c:v>
                </c:pt>
                <c:pt idx="15">
                  <c:v>5.9285826547727627E-2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6.3393018758291161E-2</c:v>
                </c:pt>
                <c:pt idx="1">
                  <c:v>6.3393044714410832E-2</c:v>
                </c:pt>
                <c:pt idx="2">
                  <c:v>6.3393051203440756E-2</c:v>
                </c:pt>
                <c:pt idx="3">
                  <c:v>6.3393059314728134E-2</c:v>
                </c:pt>
                <c:pt idx="4">
                  <c:v>6.3393069453837395E-2</c:v>
                </c:pt>
                <c:pt idx="5">
                  <c:v>6.3393082127723946E-2</c:v>
                </c:pt>
                <c:pt idx="6">
                  <c:v>6.3393097970082135E-2</c:v>
                </c:pt>
                <c:pt idx="7">
                  <c:v>6.3393117773029875E-2</c:v>
                </c:pt>
                <c:pt idx="8">
                  <c:v>6.3393142526714547E-2</c:v>
                </c:pt>
                <c:pt idx="9">
                  <c:v>6.339317346882041E-2</c:v>
                </c:pt>
                <c:pt idx="10">
                  <c:v>6.3393212146452715E-2</c:v>
                </c:pt>
                <c:pt idx="11">
                  <c:v>6.33932604934931E-2</c:v>
                </c:pt>
                <c:pt idx="12">
                  <c:v>6.3393320927293578E-2</c:v>
                </c:pt>
                <c:pt idx="13">
                  <c:v>6.3393396469544172E-2</c:v>
                </c:pt>
                <c:pt idx="14">
                  <c:v>6.3393490897357421E-2</c:v>
                </c:pt>
                <c:pt idx="15">
                  <c:v>6.3393608932124007E-2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6.8527746738786643E-2</c:v>
                </c:pt>
                <c:pt idx="1">
                  <c:v>6.8527772694906314E-2</c:v>
                </c:pt>
                <c:pt idx="2">
                  <c:v>6.8527779183936238E-2</c:v>
                </c:pt>
                <c:pt idx="3">
                  <c:v>6.8527787295223616E-2</c:v>
                </c:pt>
                <c:pt idx="4">
                  <c:v>6.8527797434332877E-2</c:v>
                </c:pt>
                <c:pt idx="5">
                  <c:v>6.8527810108219428E-2</c:v>
                </c:pt>
                <c:pt idx="6">
                  <c:v>6.8527825950577617E-2</c:v>
                </c:pt>
                <c:pt idx="7">
                  <c:v>6.8527845753525343E-2</c:v>
                </c:pt>
                <c:pt idx="8">
                  <c:v>6.8527870507210029E-2</c:v>
                </c:pt>
                <c:pt idx="9">
                  <c:v>6.8527901449315878E-2</c:v>
                </c:pt>
                <c:pt idx="10">
                  <c:v>6.8527940126948184E-2</c:v>
                </c:pt>
                <c:pt idx="11">
                  <c:v>6.8527988473988569E-2</c:v>
                </c:pt>
                <c:pt idx="12">
                  <c:v>6.8528048907789046E-2</c:v>
                </c:pt>
                <c:pt idx="13">
                  <c:v>6.8528124450039654E-2</c:v>
                </c:pt>
                <c:pt idx="14">
                  <c:v>6.8528218877852903E-2</c:v>
                </c:pt>
                <c:pt idx="15">
                  <c:v>6.8528336912619475E-2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7.4946156714405993E-2</c:v>
                </c:pt>
                <c:pt idx="1">
                  <c:v>7.4946182670525649E-2</c:v>
                </c:pt>
                <c:pt idx="2">
                  <c:v>7.4946189159555573E-2</c:v>
                </c:pt>
                <c:pt idx="3">
                  <c:v>7.4946197270842951E-2</c:v>
                </c:pt>
                <c:pt idx="4">
                  <c:v>7.4946207409952212E-2</c:v>
                </c:pt>
                <c:pt idx="5">
                  <c:v>7.4946220083838763E-2</c:v>
                </c:pt>
                <c:pt idx="6">
                  <c:v>7.4946235926196952E-2</c:v>
                </c:pt>
                <c:pt idx="7">
                  <c:v>7.4946255729144706E-2</c:v>
                </c:pt>
                <c:pt idx="8">
                  <c:v>7.4946280482829364E-2</c:v>
                </c:pt>
                <c:pt idx="9">
                  <c:v>7.4946311424935214E-2</c:v>
                </c:pt>
                <c:pt idx="10">
                  <c:v>7.4946350102567519E-2</c:v>
                </c:pt>
                <c:pt idx="11">
                  <c:v>7.4946398449607904E-2</c:v>
                </c:pt>
                <c:pt idx="12">
                  <c:v>7.4946458883408409E-2</c:v>
                </c:pt>
                <c:pt idx="13">
                  <c:v>7.4946534425659003E-2</c:v>
                </c:pt>
                <c:pt idx="14">
                  <c:v>7.4946628853472252E-2</c:v>
                </c:pt>
                <c:pt idx="15">
                  <c:v>7.4946746888238824E-2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8.2969169183930158E-2</c:v>
                </c:pt>
                <c:pt idx="1">
                  <c:v>8.2969195140049828E-2</c:v>
                </c:pt>
                <c:pt idx="2">
                  <c:v>8.2969201629079753E-2</c:v>
                </c:pt>
                <c:pt idx="3">
                  <c:v>8.2969209740367145E-2</c:v>
                </c:pt>
                <c:pt idx="4">
                  <c:v>8.2969219879476391E-2</c:v>
                </c:pt>
                <c:pt idx="5">
                  <c:v>8.2969232553362943E-2</c:v>
                </c:pt>
                <c:pt idx="6">
                  <c:v>8.2969248395721132E-2</c:v>
                </c:pt>
                <c:pt idx="7">
                  <c:v>8.2969268198668872E-2</c:v>
                </c:pt>
                <c:pt idx="8">
                  <c:v>8.2969292952353543E-2</c:v>
                </c:pt>
                <c:pt idx="9">
                  <c:v>8.2969323894459393E-2</c:v>
                </c:pt>
                <c:pt idx="10">
                  <c:v>8.2969362572091698E-2</c:v>
                </c:pt>
                <c:pt idx="11">
                  <c:v>8.2969410919132097E-2</c:v>
                </c:pt>
                <c:pt idx="12">
                  <c:v>8.2969471352932575E-2</c:v>
                </c:pt>
                <c:pt idx="13">
                  <c:v>8.2969546895183183E-2</c:v>
                </c:pt>
                <c:pt idx="14">
                  <c:v>8.2969641322996418E-2</c:v>
                </c:pt>
                <c:pt idx="15">
                  <c:v>8.296975935776299E-2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9.29979347708354E-2</c:v>
                </c:pt>
                <c:pt idx="1">
                  <c:v>9.299796072695507E-2</c:v>
                </c:pt>
                <c:pt idx="2">
                  <c:v>9.2997967215984981E-2</c:v>
                </c:pt>
                <c:pt idx="3">
                  <c:v>9.2997975327272386E-2</c:v>
                </c:pt>
                <c:pt idx="4">
                  <c:v>9.2997985466381619E-2</c:v>
                </c:pt>
                <c:pt idx="5">
                  <c:v>9.299799814026817E-2</c:v>
                </c:pt>
                <c:pt idx="6">
                  <c:v>9.2998013982626374E-2</c:v>
                </c:pt>
                <c:pt idx="7">
                  <c:v>9.2998033785574086E-2</c:v>
                </c:pt>
                <c:pt idx="8">
                  <c:v>9.2998058539258785E-2</c:v>
                </c:pt>
                <c:pt idx="9">
                  <c:v>9.2998089481364649E-2</c:v>
                </c:pt>
                <c:pt idx="10">
                  <c:v>9.299812815899694E-2</c:v>
                </c:pt>
                <c:pt idx="11">
                  <c:v>9.2998176506037325E-2</c:v>
                </c:pt>
                <c:pt idx="12">
                  <c:v>9.2998236939837803E-2</c:v>
                </c:pt>
                <c:pt idx="13">
                  <c:v>9.2998312482088411E-2</c:v>
                </c:pt>
                <c:pt idx="14">
                  <c:v>9.2998406909901674E-2</c:v>
                </c:pt>
                <c:pt idx="15">
                  <c:v>9.2998524944668232E-2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0.10553389175446692</c:v>
                </c:pt>
                <c:pt idx="1">
                  <c:v>0.10553391771058657</c:v>
                </c:pt>
                <c:pt idx="2">
                  <c:v>0.10553392419961649</c:v>
                </c:pt>
                <c:pt idx="3">
                  <c:v>0.1055339323109039</c:v>
                </c:pt>
                <c:pt idx="4">
                  <c:v>0.10553394245001314</c:v>
                </c:pt>
                <c:pt idx="5">
                  <c:v>0.10553395512389968</c:v>
                </c:pt>
                <c:pt idx="6">
                  <c:v>0.10553397096625788</c:v>
                </c:pt>
                <c:pt idx="7">
                  <c:v>0.10553399076920564</c:v>
                </c:pt>
                <c:pt idx="8">
                  <c:v>0.10553401552289031</c:v>
                </c:pt>
                <c:pt idx="9">
                  <c:v>0.10553404646499616</c:v>
                </c:pt>
                <c:pt idx="10">
                  <c:v>0.10553408514262846</c:v>
                </c:pt>
                <c:pt idx="11">
                  <c:v>0.10553413348966884</c:v>
                </c:pt>
                <c:pt idx="12">
                  <c:v>0.10553419392346931</c:v>
                </c:pt>
                <c:pt idx="13">
                  <c:v>0.10553426946571993</c:v>
                </c:pt>
                <c:pt idx="14">
                  <c:v>0.10553436389353318</c:v>
                </c:pt>
                <c:pt idx="15">
                  <c:v>0.10553448192829976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0.12120383798400633</c:v>
                </c:pt>
                <c:pt idx="1">
                  <c:v>0.121203863940126</c:v>
                </c:pt>
                <c:pt idx="2">
                  <c:v>0.12120387042915594</c:v>
                </c:pt>
                <c:pt idx="3">
                  <c:v>0.12120387854044333</c:v>
                </c:pt>
                <c:pt idx="4">
                  <c:v>0.12120388867955256</c:v>
                </c:pt>
                <c:pt idx="5">
                  <c:v>0.12120390135343913</c:v>
                </c:pt>
                <c:pt idx="6">
                  <c:v>0.12120391719579732</c:v>
                </c:pt>
                <c:pt idx="7">
                  <c:v>0.12120393699874504</c:v>
                </c:pt>
                <c:pt idx="8">
                  <c:v>0.12120396175242971</c:v>
                </c:pt>
                <c:pt idx="9">
                  <c:v>0.12120399269453559</c:v>
                </c:pt>
                <c:pt idx="10">
                  <c:v>0.12120403137216788</c:v>
                </c:pt>
                <c:pt idx="11">
                  <c:v>0.12120407971920825</c:v>
                </c:pt>
                <c:pt idx="12">
                  <c:v>0.12120414015300875</c:v>
                </c:pt>
                <c:pt idx="13">
                  <c:v>0.12120421569525934</c:v>
                </c:pt>
                <c:pt idx="14">
                  <c:v>0.12120431012307263</c:v>
                </c:pt>
                <c:pt idx="15">
                  <c:v>0.12120442815783916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0.14079127077093059</c:v>
                </c:pt>
                <c:pt idx="1">
                  <c:v>0.14079129672705026</c:v>
                </c:pt>
                <c:pt idx="2">
                  <c:v>0.14079130321608019</c:v>
                </c:pt>
                <c:pt idx="3">
                  <c:v>0.14079131132736758</c:v>
                </c:pt>
                <c:pt idx="4">
                  <c:v>0.14079132146647683</c:v>
                </c:pt>
                <c:pt idx="5">
                  <c:v>0.14079133414036338</c:v>
                </c:pt>
                <c:pt idx="6">
                  <c:v>0.14079134998272155</c:v>
                </c:pt>
                <c:pt idx="7">
                  <c:v>0.14079136978566931</c:v>
                </c:pt>
                <c:pt idx="8">
                  <c:v>0.14079139453935399</c:v>
                </c:pt>
                <c:pt idx="9">
                  <c:v>0.14079142548145984</c:v>
                </c:pt>
                <c:pt idx="10">
                  <c:v>0.14079146415909213</c:v>
                </c:pt>
                <c:pt idx="11">
                  <c:v>0.14079151250613253</c:v>
                </c:pt>
                <c:pt idx="12">
                  <c:v>0.140791572939933</c:v>
                </c:pt>
                <c:pt idx="13">
                  <c:v>0.14079164848218362</c:v>
                </c:pt>
                <c:pt idx="14">
                  <c:v>0.14079174290999688</c:v>
                </c:pt>
                <c:pt idx="15">
                  <c:v>0.14079186094476345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0.16527556175458594</c:v>
                </c:pt>
                <c:pt idx="1">
                  <c:v>0.16527558771070561</c:v>
                </c:pt>
                <c:pt idx="2">
                  <c:v>0.1652755941997355</c:v>
                </c:pt>
                <c:pt idx="3">
                  <c:v>0.16527560231102292</c:v>
                </c:pt>
                <c:pt idx="4">
                  <c:v>0.16527561245013214</c:v>
                </c:pt>
                <c:pt idx="5">
                  <c:v>0.16527562512401869</c:v>
                </c:pt>
                <c:pt idx="6">
                  <c:v>0.1652756409663769</c:v>
                </c:pt>
                <c:pt idx="7">
                  <c:v>0.16527566076932465</c:v>
                </c:pt>
                <c:pt idx="8">
                  <c:v>0.16527568552300934</c:v>
                </c:pt>
                <c:pt idx="9">
                  <c:v>0.16527571646511519</c:v>
                </c:pt>
                <c:pt idx="10">
                  <c:v>0.16527575514274748</c:v>
                </c:pt>
                <c:pt idx="11">
                  <c:v>0.16527580348978788</c:v>
                </c:pt>
                <c:pt idx="12">
                  <c:v>0.16527586392358834</c:v>
                </c:pt>
                <c:pt idx="13">
                  <c:v>0.16527593946583896</c:v>
                </c:pt>
                <c:pt idx="14">
                  <c:v>0.1652760338936522</c:v>
                </c:pt>
                <c:pt idx="15">
                  <c:v>0.1652761519284188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0.19588092548415509</c:v>
                </c:pt>
                <c:pt idx="1">
                  <c:v>0.19588095144027473</c:v>
                </c:pt>
                <c:pt idx="2">
                  <c:v>0.19588095792930468</c:v>
                </c:pt>
                <c:pt idx="3">
                  <c:v>0.19588096604059205</c:v>
                </c:pt>
                <c:pt idx="4">
                  <c:v>0.19588097617970132</c:v>
                </c:pt>
                <c:pt idx="5">
                  <c:v>0.19588098885358785</c:v>
                </c:pt>
                <c:pt idx="6">
                  <c:v>0.19588100469594608</c:v>
                </c:pt>
                <c:pt idx="7">
                  <c:v>0.1958810244988938</c:v>
                </c:pt>
                <c:pt idx="8">
                  <c:v>0.19588104925257849</c:v>
                </c:pt>
                <c:pt idx="9">
                  <c:v>0.19588108019468431</c:v>
                </c:pt>
                <c:pt idx="10">
                  <c:v>0.19588111887231663</c:v>
                </c:pt>
                <c:pt idx="11">
                  <c:v>0.19588116721935703</c:v>
                </c:pt>
                <c:pt idx="12">
                  <c:v>0.19588122765315749</c:v>
                </c:pt>
                <c:pt idx="13">
                  <c:v>0.19588130319540811</c:v>
                </c:pt>
                <c:pt idx="14">
                  <c:v>0.19588139762322135</c:v>
                </c:pt>
                <c:pt idx="15">
                  <c:v>0.19588151565798792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4.9599192117037068E-2</c:v>
                </c:pt>
                <c:pt idx="1">
                  <c:v>4.9599209174830669E-2</c:v>
                </c:pt>
                <c:pt idx="2">
                  <c:v>4.9599213439279061E-2</c:v>
                </c:pt>
                <c:pt idx="3">
                  <c:v>4.9599218769839568E-2</c:v>
                </c:pt>
                <c:pt idx="4">
                  <c:v>4.9599225433040191E-2</c:v>
                </c:pt>
                <c:pt idx="5">
                  <c:v>4.9599233762040972E-2</c:v>
                </c:pt>
                <c:pt idx="6">
                  <c:v>4.9599244173291951E-2</c:v>
                </c:pt>
                <c:pt idx="7">
                  <c:v>4.9599257187355666E-2</c:v>
                </c:pt>
                <c:pt idx="8">
                  <c:v>4.9599273454935318E-2</c:v>
                </c:pt>
                <c:pt idx="9">
                  <c:v>4.9599293789409887E-2</c:v>
                </c:pt>
                <c:pt idx="10">
                  <c:v>4.9599319207503094E-2</c:v>
                </c:pt>
                <c:pt idx="11">
                  <c:v>4.9599350980119597E-2</c:v>
                </c:pt>
                <c:pt idx="12">
                  <c:v>4.9599390695890228E-2</c:v>
                </c:pt>
                <c:pt idx="13">
                  <c:v>4.9599440340603533E-2</c:v>
                </c:pt>
                <c:pt idx="14">
                  <c:v>4.9599502396495146E-2</c:v>
                </c:pt>
                <c:pt idx="15">
                  <c:v>4.9599579966359657E-2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5.1281410240637891E-2</c:v>
                </c:pt>
                <c:pt idx="1">
                  <c:v>5.128142831729627E-2</c:v>
                </c:pt>
                <c:pt idx="2">
                  <c:v>5.1281432836460861E-2</c:v>
                </c:pt>
                <c:pt idx="3">
                  <c:v>5.1281438485416615E-2</c:v>
                </c:pt>
                <c:pt idx="4">
                  <c:v>5.1281445546611293E-2</c:v>
                </c:pt>
                <c:pt idx="5">
                  <c:v>5.1281454373104648E-2</c:v>
                </c:pt>
                <c:pt idx="6">
                  <c:v>5.1281465406221347E-2</c:v>
                </c:pt>
                <c:pt idx="7">
                  <c:v>5.1281479197617212E-2</c:v>
                </c:pt>
                <c:pt idx="8">
                  <c:v>5.1281496436862035E-2</c:v>
                </c:pt>
                <c:pt idx="9">
                  <c:v>5.1281517985918075E-2</c:v>
                </c:pt>
                <c:pt idx="10">
                  <c:v>5.1281544922238124E-2</c:v>
                </c:pt>
                <c:pt idx="11">
                  <c:v>5.128157859263819E-2</c:v>
                </c:pt>
                <c:pt idx="12">
                  <c:v>5.1281620680638254E-2</c:v>
                </c:pt>
                <c:pt idx="13">
                  <c:v>5.1281673290638347E-2</c:v>
                </c:pt>
                <c:pt idx="14">
                  <c:v>5.1281739053138466E-2</c:v>
                </c:pt>
                <c:pt idx="15">
                  <c:v>5.1281821256263606E-2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5.338418289513891E-2</c:v>
                </c:pt>
                <c:pt idx="1">
                  <c:v>5.3384202245378279E-2</c:v>
                </c:pt>
                <c:pt idx="2">
                  <c:v>5.3384207082938125E-2</c:v>
                </c:pt>
                <c:pt idx="3">
                  <c:v>5.3384213129887934E-2</c:v>
                </c:pt>
                <c:pt idx="4">
                  <c:v>5.3384220688575179E-2</c:v>
                </c:pt>
                <c:pt idx="5">
                  <c:v>5.3384230136934253E-2</c:v>
                </c:pt>
                <c:pt idx="6">
                  <c:v>5.3384241947383095E-2</c:v>
                </c:pt>
                <c:pt idx="7">
                  <c:v>5.3384256710444125E-2</c:v>
                </c:pt>
                <c:pt idx="8">
                  <c:v>5.3384275164270426E-2</c:v>
                </c:pt>
                <c:pt idx="9">
                  <c:v>5.3384298231553308E-2</c:v>
                </c:pt>
                <c:pt idx="10">
                  <c:v>5.3384327065656913E-2</c:v>
                </c:pt>
                <c:pt idx="11">
                  <c:v>5.3384363108286405E-2</c:v>
                </c:pt>
                <c:pt idx="12">
                  <c:v>5.3384408161573284E-2</c:v>
                </c:pt>
                <c:pt idx="13">
                  <c:v>5.3384464478181869E-2</c:v>
                </c:pt>
                <c:pt idx="14">
                  <c:v>5.338453487394261E-2</c:v>
                </c:pt>
                <c:pt idx="15">
                  <c:v>5.3384622868643539E-2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5.6012648713265202E-2</c:v>
                </c:pt>
                <c:pt idx="1">
                  <c:v>5.601266965548081E-2</c:v>
                </c:pt>
                <c:pt idx="2">
                  <c:v>5.6012674891034696E-2</c:v>
                </c:pt>
                <c:pt idx="3">
                  <c:v>5.601268143547708E-2</c:v>
                </c:pt>
                <c:pt idx="4">
                  <c:v>5.601268961603003E-2</c:v>
                </c:pt>
                <c:pt idx="5">
                  <c:v>5.6012699841721254E-2</c:v>
                </c:pt>
                <c:pt idx="6">
                  <c:v>5.6012712623835267E-2</c:v>
                </c:pt>
                <c:pt idx="7">
                  <c:v>5.6012728601477775E-2</c:v>
                </c:pt>
                <c:pt idx="8">
                  <c:v>5.6012748573530918E-2</c:v>
                </c:pt>
                <c:pt idx="9">
                  <c:v>5.6012773538597356E-2</c:v>
                </c:pt>
                <c:pt idx="10">
                  <c:v>5.6012804744930388E-2</c:v>
                </c:pt>
                <c:pt idx="11">
                  <c:v>5.6012843752846701E-2</c:v>
                </c:pt>
                <c:pt idx="12">
                  <c:v>5.6012892512742066E-2</c:v>
                </c:pt>
                <c:pt idx="13">
                  <c:v>5.6012953462611273E-2</c:v>
                </c:pt>
                <c:pt idx="14">
                  <c:v>5.601302964994781E-2</c:v>
                </c:pt>
                <c:pt idx="15">
                  <c:v>5.6013124884118456E-2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5.9298230985923059E-2</c:v>
                </c:pt>
                <c:pt idx="1">
                  <c:v>5.9298253918108931E-2</c:v>
                </c:pt>
                <c:pt idx="2">
                  <c:v>5.9298259651155406E-2</c:v>
                </c:pt>
                <c:pt idx="3">
                  <c:v>5.9298266817463488E-2</c:v>
                </c:pt>
                <c:pt idx="4">
                  <c:v>5.9298275775348595E-2</c:v>
                </c:pt>
                <c:pt idx="5">
                  <c:v>5.9298286972705005E-2</c:v>
                </c:pt>
                <c:pt idx="6">
                  <c:v>5.9298300969400489E-2</c:v>
                </c:pt>
                <c:pt idx="7">
                  <c:v>5.9298318465269825E-2</c:v>
                </c:pt>
                <c:pt idx="8">
                  <c:v>5.9298340335106531E-2</c:v>
                </c:pt>
                <c:pt idx="9">
                  <c:v>5.9298367672402409E-2</c:v>
                </c:pt>
                <c:pt idx="10">
                  <c:v>5.9298401844022242E-2</c:v>
                </c:pt>
                <c:pt idx="11">
                  <c:v>5.9298444558547048E-2</c:v>
                </c:pt>
                <c:pt idx="12">
                  <c:v>5.9298497951703034E-2</c:v>
                </c:pt>
                <c:pt idx="13">
                  <c:v>5.9298564693148044E-2</c:v>
                </c:pt>
                <c:pt idx="14">
                  <c:v>5.9298648119954285E-2</c:v>
                </c:pt>
                <c:pt idx="15">
                  <c:v>5.9298752403462079E-2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6.3405208826745371E-2</c:v>
                </c:pt>
                <c:pt idx="1">
                  <c:v>6.3405234246394118E-2</c:v>
                </c:pt>
                <c:pt idx="2">
                  <c:v>6.3405240601306298E-2</c:v>
                </c:pt>
                <c:pt idx="3">
                  <c:v>6.340524854494653E-2</c:v>
                </c:pt>
                <c:pt idx="4">
                  <c:v>6.3405258474496823E-2</c:v>
                </c:pt>
                <c:pt idx="5">
                  <c:v>6.3405270886434689E-2</c:v>
                </c:pt>
                <c:pt idx="6">
                  <c:v>6.3405286401357022E-2</c:v>
                </c:pt>
                <c:pt idx="7">
                  <c:v>6.3405305795009914E-2</c:v>
                </c:pt>
                <c:pt idx="8">
                  <c:v>6.340533003707606E-2</c:v>
                </c:pt>
                <c:pt idx="9">
                  <c:v>6.340536033965874E-2</c:v>
                </c:pt>
                <c:pt idx="10">
                  <c:v>6.3405398217887071E-2</c:v>
                </c:pt>
                <c:pt idx="11">
                  <c:v>6.3405445565672486E-2</c:v>
                </c:pt>
                <c:pt idx="12">
                  <c:v>6.3405504750404268E-2</c:v>
                </c:pt>
                <c:pt idx="13">
                  <c:v>6.3405578731318996E-2</c:v>
                </c:pt>
                <c:pt idx="14">
                  <c:v>6.3405671207462405E-2</c:v>
                </c:pt>
                <c:pt idx="15">
                  <c:v>6.3405786802641653E-2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6.8538931127773275E-2</c:v>
                </c:pt>
                <c:pt idx="1">
                  <c:v>6.8538959656750595E-2</c:v>
                </c:pt>
                <c:pt idx="2">
                  <c:v>6.8538966788994918E-2</c:v>
                </c:pt>
                <c:pt idx="3">
                  <c:v>6.8538975704300328E-2</c:v>
                </c:pt>
                <c:pt idx="4">
                  <c:v>6.8538986848432085E-2</c:v>
                </c:pt>
                <c:pt idx="5">
                  <c:v>6.8539000778596801E-2</c:v>
                </c:pt>
                <c:pt idx="6">
                  <c:v>6.8539018191302675E-2</c:v>
                </c:pt>
                <c:pt idx="7">
                  <c:v>6.8539039957185022E-2</c:v>
                </c:pt>
                <c:pt idx="8">
                  <c:v>6.8539067164537962E-2</c:v>
                </c:pt>
                <c:pt idx="9">
                  <c:v>6.8539101173729147E-2</c:v>
                </c:pt>
                <c:pt idx="10">
                  <c:v>6.8539143685218087E-2</c:v>
                </c:pt>
                <c:pt idx="11">
                  <c:v>6.8539196824579304E-2</c:v>
                </c:pt>
                <c:pt idx="12">
                  <c:v>6.8539263248780805E-2</c:v>
                </c:pt>
                <c:pt idx="13">
                  <c:v>6.8539346279032687E-2</c:v>
                </c:pt>
                <c:pt idx="14">
                  <c:v>6.8539450066847529E-2</c:v>
                </c:pt>
                <c:pt idx="15">
                  <c:v>6.853957980161611E-2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7.4956084004058149E-2</c:v>
                </c:pt>
                <c:pt idx="1">
                  <c:v>7.4956116419696184E-2</c:v>
                </c:pt>
                <c:pt idx="2">
                  <c:v>7.4956124523605686E-2</c:v>
                </c:pt>
                <c:pt idx="3">
                  <c:v>7.4956134653492573E-2</c:v>
                </c:pt>
                <c:pt idx="4">
                  <c:v>7.4956147315851165E-2</c:v>
                </c:pt>
                <c:pt idx="5">
                  <c:v>7.4956163143799423E-2</c:v>
                </c:pt>
                <c:pt idx="6">
                  <c:v>7.4956182928734752E-2</c:v>
                </c:pt>
                <c:pt idx="7">
                  <c:v>7.4956207659903892E-2</c:v>
                </c:pt>
                <c:pt idx="8">
                  <c:v>7.4956238573865325E-2</c:v>
                </c:pt>
                <c:pt idx="9">
                  <c:v>7.4956277216317119E-2</c:v>
                </c:pt>
                <c:pt idx="10">
                  <c:v>7.4956325519381861E-2</c:v>
                </c:pt>
                <c:pt idx="11">
                  <c:v>7.495638589821281E-2</c:v>
                </c:pt>
                <c:pt idx="12">
                  <c:v>7.4956461371751465E-2</c:v>
                </c:pt>
                <c:pt idx="13">
                  <c:v>7.4956555713674794E-2</c:v>
                </c:pt>
                <c:pt idx="14">
                  <c:v>7.4956673641078955E-2</c:v>
                </c:pt>
                <c:pt idx="15">
                  <c:v>7.4956821050334146E-2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8.2977525099414237E-2</c:v>
                </c:pt>
                <c:pt idx="1">
                  <c:v>8.2977562373378166E-2</c:v>
                </c:pt>
                <c:pt idx="2">
                  <c:v>8.2977571691869145E-2</c:v>
                </c:pt>
                <c:pt idx="3">
                  <c:v>8.2977583339982883E-2</c:v>
                </c:pt>
                <c:pt idx="4">
                  <c:v>8.297759790012503E-2</c:v>
                </c:pt>
                <c:pt idx="5">
                  <c:v>8.2977616100302742E-2</c:v>
                </c:pt>
                <c:pt idx="6">
                  <c:v>8.2977638850524851E-2</c:v>
                </c:pt>
                <c:pt idx="7">
                  <c:v>8.2977667288302484E-2</c:v>
                </c:pt>
                <c:pt idx="8">
                  <c:v>8.2977702835524553E-2</c:v>
                </c:pt>
                <c:pt idx="9">
                  <c:v>8.2977747269552135E-2</c:v>
                </c:pt>
                <c:pt idx="10">
                  <c:v>8.2977802812086582E-2</c:v>
                </c:pt>
                <c:pt idx="11">
                  <c:v>8.2977872240254699E-2</c:v>
                </c:pt>
                <c:pt idx="12">
                  <c:v>8.2977959025464801E-2</c:v>
                </c:pt>
                <c:pt idx="13">
                  <c:v>8.2978067506977435E-2</c:v>
                </c:pt>
                <c:pt idx="14">
                  <c:v>8.2978203108868234E-2</c:v>
                </c:pt>
                <c:pt idx="15">
                  <c:v>8.2978372611231713E-2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9.3004326468609372E-2</c:v>
                </c:pt>
                <c:pt idx="1">
                  <c:v>9.3004369815480631E-2</c:v>
                </c:pt>
                <c:pt idx="2">
                  <c:v>9.3004380652198446E-2</c:v>
                </c:pt>
                <c:pt idx="3">
                  <c:v>9.3004394198095738E-2</c:v>
                </c:pt>
                <c:pt idx="4">
                  <c:v>9.3004411130467354E-2</c:v>
                </c:pt>
                <c:pt idx="5">
                  <c:v>9.3004432295931833E-2</c:v>
                </c:pt>
                <c:pt idx="6">
                  <c:v>9.3004458752762462E-2</c:v>
                </c:pt>
                <c:pt idx="7">
                  <c:v>9.3004491823800717E-2</c:v>
                </c:pt>
                <c:pt idx="8">
                  <c:v>9.3004533162598574E-2</c:v>
                </c:pt>
                <c:pt idx="9">
                  <c:v>9.3004584836095874E-2</c:v>
                </c:pt>
                <c:pt idx="10">
                  <c:v>9.300464942796749E-2</c:v>
                </c:pt>
                <c:pt idx="11">
                  <c:v>9.300473016780704E-2</c:v>
                </c:pt>
                <c:pt idx="12">
                  <c:v>9.3004831092606446E-2</c:v>
                </c:pt>
                <c:pt idx="13">
                  <c:v>9.3004957248605719E-2</c:v>
                </c:pt>
                <c:pt idx="14">
                  <c:v>9.3005114943604819E-2</c:v>
                </c:pt>
                <c:pt idx="15">
                  <c:v>9.3005312062353671E-2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0.10553782818010327</c:v>
                </c:pt>
                <c:pt idx="1">
                  <c:v>0.10553787911810873</c:v>
                </c:pt>
                <c:pt idx="2">
                  <c:v>0.1055378918526101</c:v>
                </c:pt>
                <c:pt idx="3">
                  <c:v>0.10553790777073682</c:v>
                </c:pt>
                <c:pt idx="4">
                  <c:v>0.1055379276683952</c:v>
                </c:pt>
                <c:pt idx="5">
                  <c:v>0.10553795254046822</c:v>
                </c:pt>
                <c:pt idx="6">
                  <c:v>0.10553798363055945</c:v>
                </c:pt>
                <c:pt idx="7">
                  <c:v>0.10553802249317351</c:v>
                </c:pt>
                <c:pt idx="8">
                  <c:v>0.10553807107144106</c:v>
                </c:pt>
                <c:pt idx="9">
                  <c:v>0.10553813179427554</c:v>
                </c:pt>
                <c:pt idx="10">
                  <c:v>0.1055382076978186</c:v>
                </c:pt>
                <c:pt idx="11">
                  <c:v>0.10553830257724749</c:v>
                </c:pt>
                <c:pt idx="12">
                  <c:v>0.10553842117653352</c:v>
                </c:pt>
                <c:pt idx="13">
                  <c:v>0.10553856942564109</c:v>
                </c:pt>
                <c:pt idx="14">
                  <c:v>0.10553875473702554</c:v>
                </c:pt>
                <c:pt idx="15">
                  <c:v>0.10553898637625611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0.12120470531947063</c:v>
                </c:pt>
                <c:pt idx="1">
                  <c:v>0.1212047657463939</c:v>
                </c:pt>
                <c:pt idx="2">
                  <c:v>0.12120478085312471</c:v>
                </c:pt>
                <c:pt idx="3">
                  <c:v>0.12120479973653821</c:v>
                </c:pt>
                <c:pt idx="4">
                  <c:v>0.12120482334080508</c:v>
                </c:pt>
                <c:pt idx="5">
                  <c:v>0.12120485284613873</c:v>
                </c:pt>
                <c:pt idx="6">
                  <c:v>0.12120488972780577</c:v>
                </c:pt>
                <c:pt idx="7">
                  <c:v>0.12120493582988953</c:v>
                </c:pt>
                <c:pt idx="8">
                  <c:v>0.12120499345749423</c:v>
                </c:pt>
                <c:pt idx="9">
                  <c:v>0.12120506549200019</c:v>
                </c:pt>
                <c:pt idx="10">
                  <c:v>0.12120515553513256</c:v>
                </c:pt>
                <c:pt idx="11">
                  <c:v>0.12120526808904805</c:v>
                </c:pt>
                <c:pt idx="12">
                  <c:v>0.12120540878144238</c:v>
                </c:pt>
                <c:pt idx="13">
                  <c:v>0.1212055846469353</c:v>
                </c:pt>
                <c:pt idx="14">
                  <c:v>0.12120580447880151</c:v>
                </c:pt>
                <c:pt idx="15">
                  <c:v>0.12120607926863419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0.14078830174367984</c:v>
                </c:pt>
                <c:pt idx="1">
                  <c:v>0.14078837403175032</c:v>
                </c:pt>
                <c:pt idx="2">
                  <c:v>0.14078839210376792</c:v>
                </c:pt>
                <c:pt idx="3">
                  <c:v>0.14078841469378992</c:v>
                </c:pt>
                <c:pt idx="4">
                  <c:v>0.14078844293131745</c:v>
                </c:pt>
                <c:pt idx="5">
                  <c:v>0.14078847822822685</c:v>
                </c:pt>
                <c:pt idx="6">
                  <c:v>0.14078852234936359</c:v>
                </c:pt>
                <c:pt idx="7">
                  <c:v>0.14078857750078452</c:v>
                </c:pt>
                <c:pt idx="8">
                  <c:v>0.14078864644006067</c:v>
                </c:pt>
                <c:pt idx="9">
                  <c:v>0.14078873261415595</c:v>
                </c:pt>
                <c:pt idx="10">
                  <c:v>0.14078884033177491</c:v>
                </c:pt>
                <c:pt idx="11">
                  <c:v>0.14078897497879872</c:v>
                </c:pt>
                <c:pt idx="12">
                  <c:v>0.14078914328757844</c:v>
                </c:pt>
                <c:pt idx="13">
                  <c:v>0.14078935367355308</c:v>
                </c:pt>
                <c:pt idx="14">
                  <c:v>0.14078961665602141</c:v>
                </c:pt>
                <c:pt idx="15">
                  <c:v>0.14078994538410675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0.16526779727394136</c:v>
                </c:pt>
                <c:pt idx="1">
                  <c:v>0.16526788438844581</c:v>
                </c:pt>
                <c:pt idx="2">
                  <c:v>0.16526790616707188</c:v>
                </c:pt>
                <c:pt idx="3">
                  <c:v>0.16526793339035453</c:v>
                </c:pt>
                <c:pt idx="4">
                  <c:v>0.16526796741945782</c:v>
                </c:pt>
                <c:pt idx="5">
                  <c:v>0.16526800995583699</c:v>
                </c:pt>
                <c:pt idx="6">
                  <c:v>0.16526806312631084</c:v>
                </c:pt>
                <c:pt idx="7">
                  <c:v>0.16526812958940326</c:v>
                </c:pt>
                <c:pt idx="8">
                  <c:v>0.16526821266826874</c:v>
                </c:pt>
                <c:pt idx="9">
                  <c:v>0.16526831651685059</c:v>
                </c:pt>
                <c:pt idx="10">
                  <c:v>0.16526844632757789</c:v>
                </c:pt>
                <c:pt idx="11">
                  <c:v>0.16526860859098708</c:v>
                </c:pt>
                <c:pt idx="12">
                  <c:v>0.16526881142024849</c:v>
                </c:pt>
                <c:pt idx="13">
                  <c:v>0.16526906495682528</c:v>
                </c:pt>
                <c:pt idx="14">
                  <c:v>0.16526938187754625</c:v>
                </c:pt>
                <c:pt idx="15">
                  <c:v>0.16526977802844747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0.19586716668676821</c:v>
                </c:pt>
                <c:pt idx="1">
                  <c:v>0.19586727233431514</c:v>
                </c:pt>
                <c:pt idx="2">
                  <c:v>0.19586729874620187</c:v>
                </c:pt>
                <c:pt idx="3">
                  <c:v>0.1958673317610603</c:v>
                </c:pt>
                <c:pt idx="4">
                  <c:v>0.19586737302963331</c:v>
                </c:pt>
                <c:pt idx="5">
                  <c:v>0.19586742461534964</c:v>
                </c:pt>
                <c:pt idx="6">
                  <c:v>0.19586748909749496</c:v>
                </c:pt>
                <c:pt idx="7">
                  <c:v>0.19586756970017663</c:v>
                </c:pt>
                <c:pt idx="8">
                  <c:v>0.19586767045352876</c:v>
                </c:pt>
                <c:pt idx="9">
                  <c:v>0.19586779639521895</c:v>
                </c:pt>
                <c:pt idx="10">
                  <c:v>0.1958679538223316</c:v>
                </c:pt>
                <c:pt idx="11">
                  <c:v>0.19586815060622248</c:v>
                </c:pt>
                <c:pt idx="12">
                  <c:v>0.19586839658608604</c:v>
                </c:pt>
                <c:pt idx="13">
                  <c:v>0.1958687040609155</c:v>
                </c:pt>
                <c:pt idx="14">
                  <c:v>0.19586908840445233</c:v>
                </c:pt>
                <c:pt idx="15">
                  <c:v>0.19586956883387333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5.6203074672093421E-2</c:v>
                </c:pt>
                <c:pt idx="4">
                  <c:v>5.4358356913060013E-2</c:v>
                </c:pt>
                <c:pt idx="5">
                  <c:v>5.2569554422244306E-2</c:v>
                </c:pt>
                <c:pt idx="6">
                  <c:v>5.0875872787117957E-2</c:v>
                </c:pt>
                <c:pt idx="7">
                  <c:v>4.9308100533442943E-2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4.5517639468948427E-2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4.2504816955684012E-2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5.7869741338760092E-2</c:v>
                </c:pt>
                <c:pt idx="4">
                  <c:v>5.6025023579726677E-2</c:v>
                </c:pt>
                <c:pt idx="5">
                  <c:v>5.423622108891097E-2</c:v>
                </c:pt>
                <c:pt idx="6">
                  <c:v>5.2542539453784627E-2</c:v>
                </c:pt>
                <c:pt idx="7">
                  <c:v>5.0974767200109607E-2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4.7184306135615098E-2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4.4171483622350675E-2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6.363123894001603E-2</c:v>
                </c:pt>
                <c:pt idx="2">
                  <c:v>6.1809230399936452E-2</c:v>
                </c:pt>
                <c:pt idx="3">
                  <c:v>5.9953074672093432E-2</c:v>
                </c:pt>
                <c:pt idx="4">
                  <c:v>5.8108356913060003E-2</c:v>
                </c:pt>
                <c:pt idx="5">
                  <c:v>5.6319554422244303E-2</c:v>
                </c:pt>
                <c:pt idx="6">
                  <c:v>5.4625872787117953E-2</c:v>
                </c:pt>
                <c:pt idx="7">
                  <c:v>5.3058100533442946E-2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4.9267639468948424E-2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4.6254816955684008E-2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6.2557241338760089E-2</c:v>
                </c:pt>
                <c:pt idx="4">
                  <c:v>6.0712523579726681E-2</c:v>
                </c:pt>
                <c:pt idx="5">
                  <c:v>5.8923721088910967E-2</c:v>
                </c:pt>
                <c:pt idx="6">
                  <c:v>5.7230039453784631E-2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5.1871806135615095E-2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4.885898362235068E-2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6.7668605399936424E-2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6.2178929422244317E-2</c:v>
                </c:pt>
                <c:pt idx="6">
                  <c:v>6.048524778711796E-2</c:v>
                </c:pt>
                <c:pt idx="7">
                  <c:v>5.8917475533442953E-2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5.512701446894841E-2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5.2114191955684008E-2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7.3559624356682687E-2</c:v>
                </c:pt>
                <c:pt idx="2">
                  <c:v>7.1737615816603109E-2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6.4554258203784617E-2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6.0301360824030578E-2</c:v>
                </c:pt>
                <c:pt idx="10">
                  <c:v>5.9196024885615067E-2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5.618320237235068E-2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7.8645887377516016E-2</c:v>
                </c:pt>
                <c:pt idx="2">
                  <c:v>7.6823878837436438E-2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7.1334202859744303E-2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6.1269465393184001E-2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7.769203163578596E-2</c:v>
                </c:pt>
                <c:pt idx="6">
                  <c:v>7.5998350000659604E-2</c:v>
                </c:pt>
                <c:pt idx="7">
                  <c:v>7.4430577746984597E-2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7.0640116682490081E-2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6.7627294169225666E-2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9.112899358353016E-2</c:v>
                </c:pt>
                <c:pt idx="3">
                  <c:v>8.9272837855687154E-2</c:v>
                </c:pt>
                <c:pt idx="4">
                  <c:v>8.7428120096653739E-2</c:v>
                </c:pt>
                <c:pt idx="5">
                  <c:v>8.5639317605838025E-2</c:v>
                </c:pt>
                <c:pt idx="6">
                  <c:v>8.3945635970711696E-2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7.858740265254216E-2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7.5574580139277744E-2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0.10288510958617486</c:v>
                </c:pt>
                <c:pt idx="2">
                  <c:v>0.1010631010460953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9.5573425068403148E-2</c:v>
                </c:pt>
                <c:pt idx="6">
                  <c:v>9.3879743433276777E-2</c:v>
                </c:pt>
                <c:pt idx="7">
                  <c:v>9.2311971179601784E-2</c:v>
                </c:pt>
                <c:pt idx="8">
                  <c:v>9.0890826543272171E-2</c:v>
                </c:pt>
                <c:pt idx="9">
                  <c:v>8.9626846053522766E-2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8.5508687601842853E-2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0.11530274391438122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0.10629737776148317</c:v>
                </c:pt>
                <c:pt idx="7">
                  <c:v>0.10472960550780813</c:v>
                </c:pt>
                <c:pt idx="8">
                  <c:v>0.10330846087147855</c:v>
                </c:pt>
                <c:pt idx="9">
                  <c:v>0.10204448038172911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9.7926321930049229E-2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0.1271466225567166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0.12025164841806607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0.11344836484030718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0.15022734046246164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0.13965420205588858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0.13285091847812966</c:v>
                </c:pt>
                <c:pt idx="15">
                  <c:v>0.13238053031743779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0.17448053250973972</c:v>
                </c:pt>
                <c:pt idx="2">
                  <c:v>0.17265852396966011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0.16122226897708761</c:v>
                </c:pt>
                <c:pt idx="10">
                  <c:v>0.16011693303867214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0.15710411052540771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0.20479702256883725</c:v>
                </c:pt>
                <c:pt idx="2">
                  <c:v>0.20297501402875767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0.19043342309776967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20.159039023079693</c:v>
                </c:pt>
                <c:pt idx="1">
                  <c:v>19.497847513356206</c:v>
                </c:pt>
                <c:pt idx="2">
                  <c:v>18.729948620027209</c:v>
                </c:pt>
                <c:pt idx="3">
                  <c:v>17.851141864987166</c:v>
                </c:pt>
                <c:pt idx="4">
                  <c:v>16.862177872123866</c:v>
                </c:pt>
                <c:pt idx="5">
                  <c:v>15.770087462536191</c:v>
                </c:pt>
                <c:pt idx="6">
                  <c:v>14.589004012882546</c:v>
                </c:pt>
                <c:pt idx="7">
                  <c:v>13.3401354483013</c:v>
                </c:pt>
                <c:pt idx="8">
                  <c:v>12.050663059996031</c:v>
                </c:pt>
                <c:pt idx="9">
                  <c:v>10.751587494201592</c:v>
                </c:pt>
                <c:pt idx="10">
                  <c:v>9.4748390820914654</c:v>
                </c:pt>
                <c:pt idx="11">
                  <c:v>8.2502021909606018</c:v>
                </c:pt>
                <c:pt idx="12">
                  <c:v>7.10266484050325</c:v>
                </c:pt>
                <c:pt idx="13">
                  <c:v>6.0506656490447028</c:v>
                </c:pt>
                <c:pt idx="14">
                  <c:v>5.1054367382590904</c:v>
                </c:pt>
                <c:pt idx="15">
                  <c:v>20.158991795623457</c:v>
                </c:pt>
                <c:pt idx="16">
                  <c:v>19.497801834902038</c:v>
                </c:pt>
                <c:pt idx="17">
                  <c:v>18.729904740563128</c:v>
                </c:pt>
                <c:pt idx="18">
                  <c:v>17.851100044341838</c:v>
                </c:pt>
                <c:pt idx="19">
                  <c:v>16.862138368367432</c:v>
                </c:pt>
                <c:pt idx="20">
                  <c:v>15.770050517267393</c:v>
                </c:pt>
                <c:pt idx="21">
                  <c:v>14.588969834589239</c:v>
                </c:pt>
                <c:pt idx="22">
                  <c:v>13.340104195786619</c:v>
                </c:pt>
                <c:pt idx="23">
                  <c:v>12.050634828384316</c:v>
                </c:pt>
                <c:pt idx="24">
                  <c:v>10.751562305990623</c:v>
                </c:pt>
                <c:pt idx="25">
                  <c:v>9.4748168849744516</c:v>
                </c:pt>
                <c:pt idx="26">
                  <c:v>8.2501828628536202</c:v>
                </c:pt>
                <c:pt idx="27">
                  <c:v>7.1026482007818563</c:v>
                </c:pt>
                <c:pt idx="28">
                  <c:v>6.0506514738875046</c:v>
                </c:pt>
                <c:pt idx="29">
                  <c:v>5.1054247775307129</c:v>
                </c:pt>
                <c:pt idx="30">
                  <c:v>20.158979988793977</c:v>
                </c:pt>
                <c:pt idx="31">
                  <c:v>19.497790415321937</c:v>
                </c:pt>
                <c:pt idx="32">
                  <c:v>18.729893770729234</c:v>
                </c:pt>
                <c:pt idx="33">
                  <c:v>17.851089589211124</c:v>
                </c:pt>
                <c:pt idx="34">
                  <c:v>16.862128492457249</c:v>
                </c:pt>
                <c:pt idx="35">
                  <c:v>15.770041280977242</c:v>
                </c:pt>
                <c:pt idx="36">
                  <c:v>14.588961290040935</c:v>
                </c:pt>
                <c:pt idx="37">
                  <c:v>13.34009638268083</c:v>
                </c:pt>
                <c:pt idx="38">
                  <c:v>12.050627770502057</c:v>
                </c:pt>
                <c:pt idx="39">
                  <c:v>10.751556008956323</c:v>
                </c:pt>
                <c:pt idx="40">
                  <c:v>9.4748113357114505</c:v>
                </c:pt>
                <c:pt idx="41">
                  <c:v>8.2501780308410257</c:v>
                </c:pt>
                <c:pt idx="42">
                  <c:v>7.1026440408636917</c:v>
                </c:pt>
                <c:pt idx="43">
                  <c:v>6.0506479301085827</c:v>
                </c:pt>
                <c:pt idx="44">
                  <c:v>5.1054217873573755</c:v>
                </c:pt>
                <c:pt idx="45">
                  <c:v>20.158965230276571</c:v>
                </c:pt>
                <c:pt idx="46">
                  <c:v>19.497776140865621</c:v>
                </c:pt>
                <c:pt idx="47">
                  <c:v>18.729880058454935</c:v>
                </c:pt>
                <c:pt idx="48">
                  <c:v>17.851076520314951</c:v>
                </c:pt>
                <c:pt idx="49">
                  <c:v>16.86211614758578</c:v>
                </c:pt>
                <c:pt idx="50">
                  <c:v>15.770029735629766</c:v>
                </c:pt>
                <c:pt idx="51">
                  <c:v>14.588950609369629</c:v>
                </c:pt>
                <c:pt idx="52">
                  <c:v>13.340086616311462</c:v>
                </c:pt>
                <c:pt idx="53">
                  <c:v>12.050618948160857</c:v>
                </c:pt>
                <c:pt idx="54">
                  <c:v>10.751548137673819</c:v>
                </c:pt>
                <c:pt idx="55">
                  <c:v>9.4748043991418385</c:v>
                </c:pt>
                <c:pt idx="56">
                  <c:v>8.2501719908332394</c:v>
                </c:pt>
                <c:pt idx="57">
                  <c:v>7.102638840972836</c:v>
                </c:pt>
                <c:pt idx="58">
                  <c:v>6.0506435003907679</c:v>
                </c:pt>
                <c:pt idx="59">
                  <c:v>5.1054180496456283</c:v>
                </c:pt>
                <c:pt idx="60">
                  <c:v>20.1589467821602</c:v>
                </c:pt>
                <c:pt idx="61">
                  <c:v>19.497758297824621</c:v>
                </c:pt>
                <c:pt idx="62">
                  <c:v>18.729862918140292</c:v>
                </c:pt>
                <c:pt idx="63">
                  <c:v>17.851060184221645</c:v>
                </c:pt>
                <c:pt idx="64">
                  <c:v>16.862100716521866</c:v>
                </c:pt>
                <c:pt idx="65">
                  <c:v>15.770015303969192</c:v>
                </c:pt>
                <c:pt idx="66">
                  <c:v>14.588937258552487</c:v>
                </c:pt>
                <c:pt idx="67">
                  <c:v>13.340074408369862</c:v>
                </c:pt>
                <c:pt idx="68">
                  <c:v>12.050607920252521</c:v>
                </c:pt>
                <c:pt idx="69">
                  <c:v>10.751538298586894</c:v>
                </c:pt>
                <c:pt idx="70">
                  <c:v>9.4747957284441036</c:v>
                </c:pt>
                <c:pt idx="71">
                  <c:v>8.2501644408359454</c:v>
                </c:pt>
                <c:pt idx="72">
                  <c:v>7.102632341119973</c:v>
                </c:pt>
                <c:pt idx="73">
                  <c:v>6.050637963252619</c:v>
                </c:pt>
                <c:pt idx="74">
                  <c:v>5.1054133775136412</c:v>
                </c:pt>
                <c:pt idx="75">
                  <c:v>20.158923722062227</c:v>
                </c:pt>
                <c:pt idx="76">
                  <c:v>19.497735994069291</c:v>
                </c:pt>
                <c:pt idx="77">
                  <c:v>18.729841492791106</c:v>
                </c:pt>
                <c:pt idx="78">
                  <c:v>17.85103976414706</c:v>
                </c:pt>
                <c:pt idx="79">
                  <c:v>16.862081427731695</c:v>
                </c:pt>
                <c:pt idx="80">
                  <c:v>15.769997264430621</c:v>
                </c:pt>
                <c:pt idx="81">
                  <c:v>14.588920570065426</c:v>
                </c:pt>
                <c:pt idx="82">
                  <c:v>13.340059148474282</c:v>
                </c:pt>
                <c:pt idx="83">
                  <c:v>12.050594135395489</c:v>
                </c:pt>
                <c:pt idx="84">
                  <c:v>10.751525999753566</c:v>
                </c:pt>
                <c:pt idx="85">
                  <c:v>9.4747848900942557</c:v>
                </c:pt>
                <c:pt idx="86">
                  <c:v>8.2501550033587616</c:v>
                </c:pt>
                <c:pt idx="87">
                  <c:v>7.1026242163206241</c:v>
                </c:pt>
                <c:pt idx="88">
                  <c:v>6.0506310418441869</c:v>
                </c:pt>
                <c:pt idx="89">
                  <c:v>5.1054075373606818</c:v>
                </c:pt>
                <c:pt idx="90">
                  <c:v>20.158894897013944</c:v>
                </c:pt>
                <c:pt idx="91">
                  <c:v>19.49770811444689</c:v>
                </c:pt>
                <c:pt idx="92">
                  <c:v>18.729814711173557</c:v>
                </c:pt>
                <c:pt idx="93">
                  <c:v>17.851014239119525</c:v>
                </c:pt>
                <c:pt idx="94">
                  <c:v>16.86205731680603</c:v>
                </c:pt>
                <c:pt idx="95">
                  <c:v>15.769974715065448</c:v>
                </c:pt>
                <c:pt idx="96">
                  <c:v>14.588899709510288</c:v>
                </c:pt>
                <c:pt idx="97">
                  <c:v>13.340040073653903</c:v>
                </c:pt>
                <c:pt idx="98">
                  <c:v>12.050576904368548</c:v>
                </c:pt>
                <c:pt idx="99">
                  <c:v>10.751510626251472</c:v>
                </c:pt>
                <c:pt idx="100">
                  <c:v>9.4747713421918132</c:v>
                </c:pt>
                <c:pt idx="101">
                  <c:v>8.2501432065426421</c:v>
                </c:pt>
                <c:pt idx="102">
                  <c:v>7.1026140603475776</c:v>
                </c:pt>
                <c:pt idx="103">
                  <c:v>6.0506223901059135</c:v>
                </c:pt>
                <c:pt idx="104">
                  <c:v>5.1054002371882721</c:v>
                </c:pt>
                <c:pt idx="105">
                  <c:v>20.158858865819511</c:v>
                </c:pt>
                <c:pt idx="106">
                  <c:v>19.497673265031004</c:v>
                </c:pt>
                <c:pt idx="107">
                  <c:v>18.72978123425932</c:v>
                </c:pt>
                <c:pt idx="108">
                  <c:v>17.850982332937754</c:v>
                </c:pt>
                <c:pt idx="109">
                  <c:v>16.862027178245917</c:v>
                </c:pt>
                <c:pt idx="110">
                  <c:v>15.76994652844966</c:v>
                </c:pt>
                <c:pt idx="111">
                  <c:v>14.588873633900258</c:v>
                </c:pt>
                <c:pt idx="112">
                  <c:v>13.340016230205137</c:v>
                </c:pt>
                <c:pt idx="113">
                  <c:v>12.050555365654164</c:v>
                </c:pt>
                <c:pt idx="114">
                  <c:v>10.751491409435678</c:v>
                </c:pt>
                <c:pt idx="115">
                  <c:v>9.4747544073682448</c:v>
                </c:pt>
                <c:pt idx="116">
                  <c:v>8.2501284605699343</c:v>
                </c:pt>
                <c:pt idx="117">
                  <c:v>7.1026013654221121</c:v>
                </c:pt>
                <c:pt idx="118">
                  <c:v>6.0506115754678644</c:v>
                </c:pt>
                <c:pt idx="119">
                  <c:v>5.1053911120021178</c:v>
                </c:pt>
                <c:pt idx="120">
                  <c:v>20.158813827007595</c:v>
                </c:pt>
                <c:pt idx="121">
                  <c:v>19.497629703436335</c:v>
                </c:pt>
                <c:pt idx="122">
                  <c:v>18.729739388284816</c:v>
                </c:pt>
                <c:pt idx="123">
                  <c:v>17.850942450370933</c:v>
                </c:pt>
                <c:pt idx="124">
                  <c:v>16.861989505197275</c:v>
                </c:pt>
                <c:pt idx="125">
                  <c:v>15.76991129532162</c:v>
                </c:pt>
                <c:pt idx="126">
                  <c:v>14.588841039518799</c:v>
                </c:pt>
                <c:pt idx="127">
                  <c:v>13.339986426014041</c:v>
                </c:pt>
                <c:pt idx="128">
                  <c:v>12.050528442369458</c:v>
                </c:pt>
                <c:pt idx="129">
                  <c:v>10.751467388512541</c:v>
                </c:pt>
                <c:pt idx="130">
                  <c:v>9.4747332389239123</c:v>
                </c:pt>
                <c:pt idx="131">
                  <c:v>8.2501100281781774</c:v>
                </c:pt>
                <c:pt idx="132">
                  <c:v>7.1025854968290973</c:v>
                </c:pt>
                <c:pt idx="133">
                  <c:v>6.0505980572246676</c:v>
                </c:pt>
                <c:pt idx="134">
                  <c:v>5.105379705565297</c:v>
                </c:pt>
                <c:pt idx="135">
                  <c:v>20.15875752877572</c:v>
                </c:pt>
                <c:pt idx="136">
                  <c:v>19.497575251716725</c:v>
                </c:pt>
                <c:pt idx="137">
                  <c:v>18.729687081079629</c:v>
                </c:pt>
                <c:pt idx="138">
                  <c:v>17.850892597413019</c:v>
                </c:pt>
                <c:pt idx="139">
                  <c:v>16.861942414123206</c:v>
                </c:pt>
                <c:pt idx="140">
                  <c:v>15.769867254132963</c:v>
                </c:pt>
                <c:pt idx="141">
                  <c:v>14.588800296746792</c:v>
                </c:pt>
                <c:pt idx="142">
                  <c:v>13.339949170962452</c:v>
                </c:pt>
                <c:pt idx="143">
                  <c:v>12.050494788432758</c:v>
                </c:pt>
                <c:pt idx="144">
                  <c:v>10.751437362509558</c:v>
                </c:pt>
                <c:pt idx="145">
                  <c:v>9.4747067785015169</c:v>
                </c:pt>
                <c:pt idx="146">
                  <c:v>8.2500869878043037</c:v>
                </c:pt>
                <c:pt idx="147">
                  <c:v>7.1025656611875423</c:v>
                </c:pt>
                <c:pt idx="148">
                  <c:v>6.0505811595056178</c:v>
                </c:pt>
                <c:pt idx="149">
                  <c:v>5.1053654475909456</c:v>
                </c:pt>
                <c:pt idx="150">
                  <c:v>20.158687156428059</c:v>
                </c:pt>
                <c:pt idx="151">
                  <c:v>19.4975071874949</c:v>
                </c:pt>
                <c:pt idx="152">
                  <c:v>18.729621697483992</c:v>
                </c:pt>
                <c:pt idx="153">
                  <c:v>17.850830281607188</c:v>
                </c:pt>
                <c:pt idx="154">
                  <c:v>16.861883550650489</c:v>
                </c:pt>
                <c:pt idx="155">
                  <c:v>15.769812202993062</c:v>
                </c:pt>
                <c:pt idx="156">
                  <c:v>14.588749368601794</c:v>
                </c:pt>
                <c:pt idx="157">
                  <c:v>13.339902602440585</c:v>
                </c:pt>
                <c:pt idx="158">
                  <c:v>12.050452721276212</c:v>
                </c:pt>
                <c:pt idx="159">
                  <c:v>10.751399830241668</c:v>
                </c:pt>
                <c:pt idx="160">
                  <c:v>9.4746737031813506</c:v>
                </c:pt>
                <c:pt idx="161">
                  <c:v>8.2500581875179311</c:v>
                </c:pt>
                <c:pt idx="162">
                  <c:v>7.1025408667913954</c:v>
                </c:pt>
                <c:pt idx="163">
                  <c:v>6.0505600374895261</c:v>
                </c:pt>
                <c:pt idx="164">
                  <c:v>5.1053476252349945</c:v>
                </c:pt>
                <c:pt idx="165">
                  <c:v>20.158599191684416</c:v>
                </c:pt>
                <c:pt idx="166">
                  <c:v>19.497422107885889</c:v>
                </c:pt>
                <c:pt idx="167">
                  <c:v>18.729539968631396</c:v>
                </c:pt>
                <c:pt idx="168">
                  <c:v>17.850752387461736</c:v>
                </c:pt>
                <c:pt idx="169">
                  <c:v>16.861809971887531</c:v>
                </c:pt>
                <c:pt idx="170">
                  <c:v>15.76974338960869</c:v>
                </c:pt>
                <c:pt idx="171">
                  <c:v>14.588685708920568</c:v>
                </c:pt>
                <c:pt idx="172">
                  <c:v>13.339844392245469</c:v>
                </c:pt>
                <c:pt idx="173">
                  <c:v>12.050400137743555</c:v>
                </c:pt>
                <c:pt idx="174">
                  <c:v>10.751352915275305</c:v>
                </c:pt>
                <c:pt idx="175">
                  <c:v>9.474632359355887</c:v>
                </c:pt>
                <c:pt idx="176">
                  <c:v>8.2500221874427346</c:v>
                </c:pt>
                <c:pt idx="177">
                  <c:v>7.10250987403965</c:v>
                </c:pt>
                <c:pt idx="178">
                  <c:v>6.0505336351767935</c:v>
                </c:pt>
                <c:pt idx="179">
                  <c:v>5.1053253474650395</c:v>
                </c:pt>
                <c:pt idx="180">
                  <c:v>20.158489236834413</c:v>
                </c:pt>
                <c:pt idx="181">
                  <c:v>19.497315759418772</c:v>
                </c:pt>
                <c:pt idx="182">
                  <c:v>18.729437808568669</c:v>
                </c:pt>
                <c:pt idx="183">
                  <c:v>17.850655020735879</c:v>
                </c:pt>
                <c:pt idx="184">
                  <c:v>16.861717999336829</c:v>
                </c:pt>
                <c:pt idx="185">
                  <c:v>15.76965737372274</c:v>
                </c:pt>
                <c:pt idx="186">
                  <c:v>14.588606135100305</c:v>
                </c:pt>
                <c:pt idx="187">
                  <c:v>13.339771630215962</c:v>
                </c:pt>
                <c:pt idx="188">
                  <c:v>12.050334408973068</c:v>
                </c:pt>
                <c:pt idx="189">
                  <c:v>10.751294272143117</c:v>
                </c:pt>
                <c:pt idx="190">
                  <c:v>9.4745806800814485</c:v>
                </c:pt>
                <c:pt idx="191">
                  <c:v>8.2499771877905506</c:v>
                </c:pt>
                <c:pt idx="192">
                  <c:v>7.1024711334803277</c:v>
                </c:pt>
                <c:pt idx="193">
                  <c:v>6.0505006326099</c:v>
                </c:pt>
                <c:pt idx="194">
                  <c:v>5.1052975005260013</c:v>
                </c:pt>
                <c:pt idx="195">
                  <c:v>20.158351794958691</c:v>
                </c:pt>
                <c:pt idx="196">
                  <c:v>19.497182825466329</c:v>
                </c:pt>
                <c:pt idx="197">
                  <c:v>18.729310110057469</c:v>
                </c:pt>
                <c:pt idx="198">
                  <c:v>17.850533313822226</c:v>
                </c:pt>
                <c:pt idx="199">
                  <c:v>16.861603035059371</c:v>
                </c:pt>
                <c:pt idx="200">
                  <c:v>15.769549855184843</c:v>
                </c:pt>
                <c:pt idx="201">
                  <c:v>14.588506669045689</c:v>
                </c:pt>
                <c:pt idx="202">
                  <c:v>13.339680678795297</c:v>
                </c:pt>
                <c:pt idx="203">
                  <c:v>12.050252249018282</c:v>
                </c:pt>
                <c:pt idx="204">
                  <c:v>10.751220969127505</c:v>
                </c:pt>
                <c:pt idx="205">
                  <c:v>9.4745160817811964</c:v>
                </c:pt>
                <c:pt idx="206">
                  <c:v>8.2499209389156469</c:v>
                </c:pt>
                <c:pt idx="207">
                  <c:v>7.1024227083754807</c:v>
                </c:pt>
                <c:pt idx="208">
                  <c:v>6.0504593799075668</c:v>
                </c:pt>
                <c:pt idx="209">
                  <c:v>5.1052626922793936</c:v>
                </c:pt>
                <c:pt idx="210">
                  <c:v>20.158179995249576</c:v>
                </c:pt>
                <c:pt idx="211">
                  <c:v>19.497016660574872</c:v>
                </c:pt>
                <c:pt idx="212">
                  <c:v>18.729150489367168</c:v>
                </c:pt>
                <c:pt idx="213">
                  <c:v>17.850381182513967</c:v>
                </c:pt>
                <c:pt idx="214">
                  <c:v>16.861459331917064</c:v>
                </c:pt>
                <c:pt idx="215">
                  <c:v>15.769415459074212</c:v>
                </c:pt>
                <c:pt idx="216">
                  <c:v>14.588382338384749</c:v>
                </c:pt>
                <c:pt idx="217">
                  <c:v>13.339566991263519</c:v>
                </c:pt>
                <c:pt idx="218">
                  <c:v>12.050149550650271</c:v>
                </c:pt>
                <c:pt idx="219">
                  <c:v>10.751129341763626</c:v>
                </c:pt>
                <c:pt idx="220">
                  <c:v>9.4744353351445962</c:v>
                </c:pt>
                <c:pt idx="221">
                  <c:v>8.2498506289006244</c:v>
                </c:pt>
                <c:pt idx="222">
                  <c:v>7.1023621779230055</c:v>
                </c:pt>
                <c:pt idx="223">
                  <c:v>6.0504078148206952</c:v>
                </c:pt>
                <c:pt idx="224">
                  <c:v>5.1052191826386055</c:v>
                </c:pt>
                <c:pt idx="225">
                  <c:v>20.157965249731099</c:v>
                </c:pt>
                <c:pt idx="226">
                  <c:v>19.496808958443403</c:v>
                </c:pt>
                <c:pt idx="227">
                  <c:v>18.728950967330288</c:v>
                </c:pt>
                <c:pt idx="228">
                  <c:v>17.850191022025129</c:v>
                </c:pt>
                <c:pt idx="229">
                  <c:v>16.861279706433645</c:v>
                </c:pt>
                <c:pt idx="230">
                  <c:v>15.769247467157301</c:v>
                </c:pt>
                <c:pt idx="231">
                  <c:v>14.588226928038688</c:v>
                </c:pt>
                <c:pt idx="232">
                  <c:v>13.339424884573804</c:v>
                </c:pt>
                <c:pt idx="233">
                  <c:v>12.050021180151864</c:v>
                </c:pt>
                <c:pt idx="234">
                  <c:v>10.75101480975502</c:v>
                </c:pt>
                <c:pt idx="235">
                  <c:v>9.4743344037842849</c:v>
                </c:pt>
                <c:pt idx="236">
                  <c:v>8.2497627430671283</c:v>
                </c:pt>
                <c:pt idx="237">
                  <c:v>7.1022865163082836</c:v>
                </c:pt>
                <c:pt idx="238">
                  <c:v>6.0503433596980853</c:v>
                </c:pt>
                <c:pt idx="239">
                  <c:v>5.1051647966305138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20.159039023079693</c:v>
                </c:pt>
                <c:pt idx="1">
                  <c:v>19.497847513356206</c:v>
                </c:pt>
                <c:pt idx="2">
                  <c:v>18.729948620027209</c:v>
                </c:pt>
                <c:pt idx="3">
                  <c:v>17.851141864987166</c:v>
                </c:pt>
                <c:pt idx="4">
                  <c:v>16.862177872123866</c:v>
                </c:pt>
                <c:pt idx="5">
                  <c:v>15.770087462536191</c:v>
                </c:pt>
                <c:pt idx="6">
                  <c:v>14.589004012882546</c:v>
                </c:pt>
                <c:pt idx="7">
                  <c:v>13.3401354483013</c:v>
                </c:pt>
                <c:pt idx="8">
                  <c:v>12.050663059996031</c:v>
                </c:pt>
                <c:pt idx="9">
                  <c:v>10.751587494201592</c:v>
                </c:pt>
                <c:pt idx="10">
                  <c:v>9.4748390820914654</c:v>
                </c:pt>
                <c:pt idx="11">
                  <c:v>8.2502021909606018</c:v>
                </c:pt>
                <c:pt idx="12">
                  <c:v>7.10266484050325</c:v>
                </c:pt>
                <c:pt idx="13">
                  <c:v>6.0506656490447028</c:v>
                </c:pt>
                <c:pt idx="14">
                  <c:v>5.1054367382590904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20.158991795623457</c:v>
                </c:pt>
                <c:pt idx="1">
                  <c:v>19.497801834902038</c:v>
                </c:pt>
                <c:pt idx="2">
                  <c:v>18.729904740563128</c:v>
                </c:pt>
                <c:pt idx="3">
                  <c:v>17.851100044341838</c:v>
                </c:pt>
                <c:pt idx="4">
                  <c:v>16.862138368367432</c:v>
                </c:pt>
                <c:pt idx="5">
                  <c:v>15.770050517267393</c:v>
                </c:pt>
                <c:pt idx="6">
                  <c:v>14.588969834589239</c:v>
                </c:pt>
                <c:pt idx="7">
                  <c:v>13.340104195786619</c:v>
                </c:pt>
                <c:pt idx="8">
                  <c:v>12.050634828384316</c:v>
                </c:pt>
                <c:pt idx="9">
                  <c:v>10.751562305990623</c:v>
                </c:pt>
                <c:pt idx="10">
                  <c:v>9.4748168849744516</c:v>
                </c:pt>
                <c:pt idx="11">
                  <c:v>8.2501828628536202</c:v>
                </c:pt>
                <c:pt idx="12">
                  <c:v>7.1026482007818563</c:v>
                </c:pt>
                <c:pt idx="13">
                  <c:v>6.0506514738875046</c:v>
                </c:pt>
                <c:pt idx="14">
                  <c:v>5.1054247775307129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20.158979988793977</c:v>
                </c:pt>
                <c:pt idx="1">
                  <c:v>19.497790415321937</c:v>
                </c:pt>
                <c:pt idx="2">
                  <c:v>18.729893770729234</c:v>
                </c:pt>
                <c:pt idx="3">
                  <c:v>17.851089589211124</c:v>
                </c:pt>
                <c:pt idx="4">
                  <c:v>16.862128492457249</c:v>
                </c:pt>
                <c:pt idx="5">
                  <c:v>15.770041280977242</c:v>
                </c:pt>
                <c:pt idx="6">
                  <c:v>14.588961290040935</c:v>
                </c:pt>
                <c:pt idx="7">
                  <c:v>13.34009638268083</c:v>
                </c:pt>
                <c:pt idx="8">
                  <c:v>12.050627770502057</c:v>
                </c:pt>
                <c:pt idx="9">
                  <c:v>10.751556008956323</c:v>
                </c:pt>
                <c:pt idx="10">
                  <c:v>9.4748113357114505</c:v>
                </c:pt>
                <c:pt idx="11">
                  <c:v>8.2501780308410257</c:v>
                </c:pt>
                <c:pt idx="12">
                  <c:v>7.1026440408636917</c:v>
                </c:pt>
                <c:pt idx="13">
                  <c:v>6.0506479301085827</c:v>
                </c:pt>
                <c:pt idx="14">
                  <c:v>5.1054217873573755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20.158965230276571</c:v>
                </c:pt>
                <c:pt idx="1">
                  <c:v>19.497776140865621</c:v>
                </c:pt>
                <c:pt idx="2">
                  <c:v>18.729880058454935</c:v>
                </c:pt>
                <c:pt idx="3">
                  <c:v>17.851076520314951</c:v>
                </c:pt>
                <c:pt idx="4">
                  <c:v>16.86211614758578</c:v>
                </c:pt>
                <c:pt idx="5">
                  <c:v>15.770029735629766</c:v>
                </c:pt>
                <c:pt idx="6">
                  <c:v>14.588950609369629</c:v>
                </c:pt>
                <c:pt idx="7">
                  <c:v>13.340086616311462</c:v>
                </c:pt>
                <c:pt idx="8">
                  <c:v>12.050618948160857</c:v>
                </c:pt>
                <c:pt idx="9">
                  <c:v>10.751548137673819</c:v>
                </c:pt>
                <c:pt idx="10">
                  <c:v>9.4748043991418385</c:v>
                </c:pt>
                <c:pt idx="11">
                  <c:v>8.2501719908332394</c:v>
                </c:pt>
                <c:pt idx="12">
                  <c:v>7.102638840972836</c:v>
                </c:pt>
                <c:pt idx="13">
                  <c:v>6.0506435003907679</c:v>
                </c:pt>
                <c:pt idx="14">
                  <c:v>5.1054180496456283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20.1589467821602</c:v>
                </c:pt>
                <c:pt idx="1">
                  <c:v>19.497758297824621</c:v>
                </c:pt>
                <c:pt idx="2">
                  <c:v>18.729862918140292</c:v>
                </c:pt>
                <c:pt idx="3">
                  <c:v>17.851060184221645</c:v>
                </c:pt>
                <c:pt idx="4">
                  <c:v>16.862100716521866</c:v>
                </c:pt>
                <c:pt idx="5">
                  <c:v>15.770015303969192</c:v>
                </c:pt>
                <c:pt idx="6">
                  <c:v>14.588937258552487</c:v>
                </c:pt>
                <c:pt idx="7">
                  <c:v>13.340074408369862</c:v>
                </c:pt>
                <c:pt idx="8">
                  <c:v>12.050607920252521</c:v>
                </c:pt>
                <c:pt idx="9">
                  <c:v>10.751538298586894</c:v>
                </c:pt>
                <c:pt idx="10">
                  <c:v>9.4747957284441036</c:v>
                </c:pt>
                <c:pt idx="11">
                  <c:v>8.2501644408359454</c:v>
                </c:pt>
                <c:pt idx="12">
                  <c:v>7.102632341119973</c:v>
                </c:pt>
                <c:pt idx="13">
                  <c:v>6.050637963252619</c:v>
                </c:pt>
                <c:pt idx="14">
                  <c:v>5.1054133775136412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20.158923722062227</c:v>
                </c:pt>
                <c:pt idx="1">
                  <c:v>19.497735994069291</c:v>
                </c:pt>
                <c:pt idx="2">
                  <c:v>18.729841492791106</c:v>
                </c:pt>
                <c:pt idx="3">
                  <c:v>17.85103976414706</c:v>
                </c:pt>
                <c:pt idx="4">
                  <c:v>16.862081427731695</c:v>
                </c:pt>
                <c:pt idx="5">
                  <c:v>15.769997264430621</c:v>
                </c:pt>
                <c:pt idx="6">
                  <c:v>14.588920570065426</c:v>
                </c:pt>
                <c:pt idx="7">
                  <c:v>13.340059148474282</c:v>
                </c:pt>
                <c:pt idx="8">
                  <c:v>12.050594135395489</c:v>
                </c:pt>
                <c:pt idx="9">
                  <c:v>10.751525999753566</c:v>
                </c:pt>
                <c:pt idx="10">
                  <c:v>9.4747848900942557</c:v>
                </c:pt>
                <c:pt idx="11">
                  <c:v>8.2501550033587616</c:v>
                </c:pt>
                <c:pt idx="12">
                  <c:v>7.1026242163206241</c:v>
                </c:pt>
                <c:pt idx="13">
                  <c:v>6.0506310418441869</c:v>
                </c:pt>
                <c:pt idx="14">
                  <c:v>5.1054075373606818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20.158894897013944</c:v>
                </c:pt>
                <c:pt idx="1">
                  <c:v>19.49770811444689</c:v>
                </c:pt>
                <c:pt idx="2">
                  <c:v>18.729814711173557</c:v>
                </c:pt>
                <c:pt idx="3">
                  <c:v>17.851014239119525</c:v>
                </c:pt>
                <c:pt idx="4">
                  <c:v>16.86205731680603</c:v>
                </c:pt>
                <c:pt idx="5">
                  <c:v>15.769974715065448</c:v>
                </c:pt>
                <c:pt idx="6">
                  <c:v>14.588899709510288</c:v>
                </c:pt>
                <c:pt idx="7">
                  <c:v>13.340040073653903</c:v>
                </c:pt>
                <c:pt idx="8">
                  <c:v>12.050576904368548</c:v>
                </c:pt>
                <c:pt idx="9">
                  <c:v>10.751510626251472</c:v>
                </c:pt>
                <c:pt idx="10">
                  <c:v>9.4747713421918132</c:v>
                </c:pt>
                <c:pt idx="11">
                  <c:v>8.2501432065426421</c:v>
                </c:pt>
                <c:pt idx="12">
                  <c:v>7.1026140603475776</c:v>
                </c:pt>
                <c:pt idx="13">
                  <c:v>6.0506223901059135</c:v>
                </c:pt>
                <c:pt idx="14">
                  <c:v>5.1054002371882721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20.158858865819511</c:v>
                </c:pt>
                <c:pt idx="1">
                  <c:v>19.497673265031004</c:v>
                </c:pt>
                <c:pt idx="2">
                  <c:v>18.72978123425932</c:v>
                </c:pt>
                <c:pt idx="3">
                  <c:v>17.850982332937754</c:v>
                </c:pt>
                <c:pt idx="4">
                  <c:v>16.862027178245917</c:v>
                </c:pt>
                <c:pt idx="5">
                  <c:v>15.76994652844966</c:v>
                </c:pt>
                <c:pt idx="6">
                  <c:v>14.588873633900258</c:v>
                </c:pt>
                <c:pt idx="7">
                  <c:v>13.340016230205137</c:v>
                </c:pt>
                <c:pt idx="8">
                  <c:v>12.050555365654164</c:v>
                </c:pt>
                <c:pt idx="9">
                  <c:v>10.751491409435678</c:v>
                </c:pt>
                <c:pt idx="10">
                  <c:v>9.4747544073682448</c:v>
                </c:pt>
                <c:pt idx="11">
                  <c:v>8.2501284605699343</c:v>
                </c:pt>
                <c:pt idx="12">
                  <c:v>7.1026013654221121</c:v>
                </c:pt>
                <c:pt idx="13">
                  <c:v>6.0506115754678644</c:v>
                </c:pt>
                <c:pt idx="14">
                  <c:v>5.1053911120021178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20.158813827007595</c:v>
                </c:pt>
                <c:pt idx="1">
                  <c:v>19.497629703436335</c:v>
                </c:pt>
                <c:pt idx="2">
                  <c:v>18.729739388284816</c:v>
                </c:pt>
                <c:pt idx="3">
                  <c:v>17.850942450370933</c:v>
                </c:pt>
                <c:pt idx="4">
                  <c:v>16.861989505197275</c:v>
                </c:pt>
                <c:pt idx="5">
                  <c:v>15.76991129532162</c:v>
                </c:pt>
                <c:pt idx="6">
                  <c:v>14.588841039518799</c:v>
                </c:pt>
                <c:pt idx="7">
                  <c:v>13.339986426014041</c:v>
                </c:pt>
                <c:pt idx="8">
                  <c:v>12.050528442369458</c:v>
                </c:pt>
                <c:pt idx="9">
                  <c:v>10.751467388512541</c:v>
                </c:pt>
                <c:pt idx="10">
                  <c:v>9.4747332389239123</c:v>
                </c:pt>
                <c:pt idx="11">
                  <c:v>8.2501100281781774</c:v>
                </c:pt>
                <c:pt idx="12">
                  <c:v>7.1025854968290973</c:v>
                </c:pt>
                <c:pt idx="13">
                  <c:v>6.0505980572246676</c:v>
                </c:pt>
                <c:pt idx="14">
                  <c:v>5.105379705565297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20.15875752877572</c:v>
                </c:pt>
                <c:pt idx="1">
                  <c:v>19.497575251716725</c:v>
                </c:pt>
                <c:pt idx="2">
                  <c:v>18.729687081079629</c:v>
                </c:pt>
                <c:pt idx="3">
                  <c:v>17.850892597413019</c:v>
                </c:pt>
                <c:pt idx="4">
                  <c:v>16.861942414123206</c:v>
                </c:pt>
                <c:pt idx="5">
                  <c:v>15.769867254132963</c:v>
                </c:pt>
                <c:pt idx="6">
                  <c:v>14.588800296746792</c:v>
                </c:pt>
                <c:pt idx="7">
                  <c:v>13.339949170962452</c:v>
                </c:pt>
                <c:pt idx="8">
                  <c:v>12.050494788432758</c:v>
                </c:pt>
                <c:pt idx="9">
                  <c:v>10.751437362509558</c:v>
                </c:pt>
                <c:pt idx="10">
                  <c:v>9.4747067785015169</c:v>
                </c:pt>
                <c:pt idx="11">
                  <c:v>8.2500869878043037</c:v>
                </c:pt>
                <c:pt idx="12">
                  <c:v>7.1025656611875423</c:v>
                </c:pt>
                <c:pt idx="13">
                  <c:v>6.0505811595056178</c:v>
                </c:pt>
                <c:pt idx="14">
                  <c:v>5.1053654475909456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20.158687156428059</c:v>
                </c:pt>
                <c:pt idx="1">
                  <c:v>19.4975071874949</c:v>
                </c:pt>
                <c:pt idx="2">
                  <c:v>18.729621697483992</c:v>
                </c:pt>
                <c:pt idx="3">
                  <c:v>17.850830281607188</c:v>
                </c:pt>
                <c:pt idx="4">
                  <c:v>16.861883550650489</c:v>
                </c:pt>
                <c:pt idx="5">
                  <c:v>15.769812202993062</c:v>
                </c:pt>
                <c:pt idx="6">
                  <c:v>14.588749368601794</c:v>
                </c:pt>
                <c:pt idx="7">
                  <c:v>13.339902602440585</c:v>
                </c:pt>
                <c:pt idx="8">
                  <c:v>12.050452721276212</c:v>
                </c:pt>
                <c:pt idx="9">
                  <c:v>10.751399830241668</c:v>
                </c:pt>
                <c:pt idx="10">
                  <c:v>9.4746737031813506</c:v>
                </c:pt>
                <c:pt idx="11">
                  <c:v>8.2500581875179311</c:v>
                </c:pt>
                <c:pt idx="12">
                  <c:v>7.1025408667913954</c:v>
                </c:pt>
                <c:pt idx="13">
                  <c:v>6.0505600374895261</c:v>
                </c:pt>
                <c:pt idx="14">
                  <c:v>5.1053476252349945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20.158599191684416</c:v>
                </c:pt>
                <c:pt idx="1">
                  <c:v>19.497422107885889</c:v>
                </c:pt>
                <c:pt idx="2">
                  <c:v>18.729539968631396</c:v>
                </c:pt>
                <c:pt idx="3">
                  <c:v>17.850752387461736</c:v>
                </c:pt>
                <c:pt idx="4">
                  <c:v>16.861809971887531</c:v>
                </c:pt>
                <c:pt idx="5">
                  <c:v>15.76974338960869</c:v>
                </c:pt>
                <c:pt idx="6">
                  <c:v>14.588685708920568</c:v>
                </c:pt>
                <c:pt idx="7">
                  <c:v>13.339844392245469</c:v>
                </c:pt>
                <c:pt idx="8">
                  <c:v>12.050400137743555</c:v>
                </c:pt>
                <c:pt idx="9">
                  <c:v>10.751352915275305</c:v>
                </c:pt>
                <c:pt idx="10">
                  <c:v>9.474632359355887</c:v>
                </c:pt>
                <c:pt idx="11">
                  <c:v>8.2500221874427346</c:v>
                </c:pt>
                <c:pt idx="12">
                  <c:v>7.10250987403965</c:v>
                </c:pt>
                <c:pt idx="13">
                  <c:v>6.0505336351767935</c:v>
                </c:pt>
                <c:pt idx="14">
                  <c:v>5.1053253474650395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20.158489236834413</c:v>
                </c:pt>
                <c:pt idx="1">
                  <c:v>19.497315759418772</c:v>
                </c:pt>
                <c:pt idx="2">
                  <c:v>18.729437808568669</c:v>
                </c:pt>
                <c:pt idx="3">
                  <c:v>17.850655020735879</c:v>
                </c:pt>
                <c:pt idx="4">
                  <c:v>16.861717999336829</c:v>
                </c:pt>
                <c:pt idx="5">
                  <c:v>15.76965737372274</c:v>
                </c:pt>
                <c:pt idx="6">
                  <c:v>14.588606135100305</c:v>
                </c:pt>
                <c:pt idx="7">
                  <c:v>13.339771630215962</c:v>
                </c:pt>
                <c:pt idx="8">
                  <c:v>12.050334408973068</c:v>
                </c:pt>
                <c:pt idx="9">
                  <c:v>10.751294272143117</c:v>
                </c:pt>
                <c:pt idx="10">
                  <c:v>9.4745806800814485</c:v>
                </c:pt>
                <c:pt idx="11">
                  <c:v>8.2499771877905506</c:v>
                </c:pt>
                <c:pt idx="12">
                  <c:v>7.1024711334803277</c:v>
                </c:pt>
                <c:pt idx="13">
                  <c:v>6.0505006326099</c:v>
                </c:pt>
                <c:pt idx="14">
                  <c:v>5.1052975005260013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20.158351794958691</c:v>
                </c:pt>
                <c:pt idx="1">
                  <c:v>19.497182825466329</c:v>
                </c:pt>
                <c:pt idx="2">
                  <c:v>18.729310110057469</c:v>
                </c:pt>
                <c:pt idx="3">
                  <c:v>17.850533313822226</c:v>
                </c:pt>
                <c:pt idx="4">
                  <c:v>16.861603035059371</c:v>
                </c:pt>
                <c:pt idx="5">
                  <c:v>15.769549855184843</c:v>
                </c:pt>
                <c:pt idx="6">
                  <c:v>14.588506669045689</c:v>
                </c:pt>
                <c:pt idx="7">
                  <c:v>13.339680678795297</c:v>
                </c:pt>
                <c:pt idx="8">
                  <c:v>12.050252249018282</c:v>
                </c:pt>
                <c:pt idx="9">
                  <c:v>10.751220969127505</c:v>
                </c:pt>
                <c:pt idx="10">
                  <c:v>9.4745160817811964</c:v>
                </c:pt>
                <c:pt idx="11">
                  <c:v>8.2499209389156469</c:v>
                </c:pt>
                <c:pt idx="12">
                  <c:v>7.1024227083754807</c:v>
                </c:pt>
                <c:pt idx="13">
                  <c:v>6.0504593799075668</c:v>
                </c:pt>
                <c:pt idx="14">
                  <c:v>5.1052626922793936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20.158179995249576</c:v>
                </c:pt>
                <c:pt idx="1">
                  <c:v>19.497016660574872</c:v>
                </c:pt>
                <c:pt idx="2">
                  <c:v>18.729150489367168</c:v>
                </c:pt>
                <c:pt idx="3">
                  <c:v>17.850381182513967</c:v>
                </c:pt>
                <c:pt idx="4">
                  <c:v>16.861459331917064</c:v>
                </c:pt>
                <c:pt idx="5">
                  <c:v>15.769415459074212</c:v>
                </c:pt>
                <c:pt idx="6">
                  <c:v>14.588382338384749</c:v>
                </c:pt>
                <c:pt idx="7">
                  <c:v>13.339566991263519</c:v>
                </c:pt>
                <c:pt idx="8">
                  <c:v>12.050149550650271</c:v>
                </c:pt>
                <c:pt idx="9">
                  <c:v>10.751129341763626</c:v>
                </c:pt>
                <c:pt idx="10">
                  <c:v>9.4744353351445962</c:v>
                </c:pt>
                <c:pt idx="11">
                  <c:v>8.2498506289006244</c:v>
                </c:pt>
                <c:pt idx="12">
                  <c:v>7.1023621779230055</c:v>
                </c:pt>
                <c:pt idx="13">
                  <c:v>6.0504078148206952</c:v>
                </c:pt>
                <c:pt idx="14">
                  <c:v>5.1052191826386055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20.157965249731099</c:v>
                </c:pt>
                <c:pt idx="1">
                  <c:v>19.496808958443403</c:v>
                </c:pt>
                <c:pt idx="2">
                  <c:v>18.728950967330288</c:v>
                </c:pt>
                <c:pt idx="3">
                  <c:v>17.850191022025129</c:v>
                </c:pt>
                <c:pt idx="4">
                  <c:v>16.861279706433645</c:v>
                </c:pt>
                <c:pt idx="5">
                  <c:v>15.769247467157301</c:v>
                </c:pt>
                <c:pt idx="6">
                  <c:v>14.588226928038688</c:v>
                </c:pt>
                <c:pt idx="7">
                  <c:v>13.339424884573804</c:v>
                </c:pt>
                <c:pt idx="8">
                  <c:v>12.050021180151864</c:v>
                </c:pt>
                <c:pt idx="9">
                  <c:v>10.75101480975502</c:v>
                </c:pt>
                <c:pt idx="10">
                  <c:v>9.4743344037842849</c:v>
                </c:pt>
                <c:pt idx="11">
                  <c:v>8.2497627430671283</c:v>
                </c:pt>
                <c:pt idx="12">
                  <c:v>7.1022865163082836</c:v>
                </c:pt>
                <c:pt idx="13">
                  <c:v>6.0503433596980853</c:v>
                </c:pt>
                <c:pt idx="14">
                  <c:v>5.1051647966305138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4.9605539175509278E-2</c:v>
                </c:pt>
                <c:pt idx="1">
                  <c:v>5.1287712621354266E-2</c:v>
                </c:pt>
                <c:pt idx="2">
                  <c:v>5.3390429428660513E-2</c:v>
                </c:pt>
                <c:pt idx="3">
                  <c:v>5.6018825437793296E-2</c:v>
                </c:pt>
                <c:pt idx="4">
                  <c:v>5.9304320449209302E-2</c:v>
                </c:pt>
                <c:pt idx="5">
                  <c:v>6.3411189213479296E-2</c:v>
                </c:pt>
                <c:pt idx="6">
                  <c:v>6.8544775168816782E-2</c:v>
                </c:pt>
                <c:pt idx="7">
                  <c:v>7.4961757612988664E-2</c:v>
                </c:pt>
                <c:pt idx="8">
                  <c:v>8.2982985668203502E-2</c:v>
                </c:pt>
                <c:pt idx="9">
                  <c:v>9.3009520737222032E-2</c:v>
                </c:pt>
                <c:pt idx="10">
                  <c:v>0.10554268957349523</c:v>
                </c:pt>
                <c:pt idx="11">
                  <c:v>0.12120915061883668</c:v>
                </c:pt>
                <c:pt idx="12">
                  <c:v>0.14079222692551355</c:v>
                </c:pt>
                <c:pt idx="13">
                  <c:v>0.1652710723088596</c:v>
                </c:pt>
                <c:pt idx="14">
                  <c:v>0.19586962903804217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4.9605655388832555E-2</c:v>
                </c:pt>
                <c:pt idx="1">
                  <c:v>5.1287832775587558E-2</c:v>
                </c:pt>
                <c:pt idx="2">
                  <c:v>5.3390554509031331E-2</c:v>
                </c:pt>
                <c:pt idx="3">
                  <c:v>5.6018956675836028E-2</c:v>
                </c:pt>
                <c:pt idx="4">
                  <c:v>5.9304459384341923E-2</c:v>
                </c:pt>
                <c:pt idx="5">
                  <c:v>6.3411337769974263E-2</c:v>
                </c:pt>
                <c:pt idx="6">
                  <c:v>6.8544935752014702E-2</c:v>
                </c:pt>
                <c:pt idx="7">
                  <c:v>7.4961933229565264E-2</c:v>
                </c:pt>
                <c:pt idx="8">
                  <c:v>8.2983180076503446E-2</c:v>
                </c:pt>
                <c:pt idx="9">
                  <c:v>9.3009738635176184E-2</c:v>
                </c:pt>
                <c:pt idx="10">
                  <c:v>0.10554293683351712</c:v>
                </c:pt>
                <c:pt idx="11">
                  <c:v>0.12120943458144325</c:v>
                </c:pt>
                <c:pt idx="12">
                  <c:v>0.14079255676635097</c:v>
                </c:pt>
                <c:pt idx="13">
                  <c:v>0.16527145949748556</c:v>
                </c:pt>
                <c:pt idx="14">
                  <c:v>0.19587008791140381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4.9605684442163366E-2</c:v>
                </c:pt>
                <c:pt idx="1">
                  <c:v>5.1287862814145886E-2</c:v>
                </c:pt>
                <c:pt idx="2">
                  <c:v>5.3390585779124033E-2</c:v>
                </c:pt>
                <c:pt idx="3">
                  <c:v>5.6018989485346705E-2</c:v>
                </c:pt>
                <c:pt idx="4">
                  <c:v>5.9304494118125065E-2</c:v>
                </c:pt>
                <c:pt idx="5">
                  <c:v>6.3411374909097998E-2</c:v>
                </c:pt>
                <c:pt idx="6">
                  <c:v>6.8544975897814178E-2</c:v>
                </c:pt>
                <c:pt idx="7">
                  <c:v>7.4961977133709404E-2</c:v>
                </c:pt>
                <c:pt idx="8">
                  <c:v>8.2983228678578436E-2</c:v>
                </c:pt>
                <c:pt idx="9">
                  <c:v>9.3009793109664715E-2</c:v>
                </c:pt>
                <c:pt idx="10">
                  <c:v>0.10554299864852258</c:v>
                </c:pt>
                <c:pt idx="11">
                  <c:v>0.12120950557209487</c:v>
                </c:pt>
                <c:pt idx="12">
                  <c:v>0.14079263922656027</c:v>
                </c:pt>
                <c:pt idx="13">
                  <c:v>0.16527155629464205</c:v>
                </c:pt>
                <c:pt idx="14">
                  <c:v>0.19587020262974422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4.9605720758826889E-2</c:v>
                </c:pt>
                <c:pt idx="1">
                  <c:v>5.1287900362343791E-2</c:v>
                </c:pt>
                <c:pt idx="2">
                  <c:v>5.3390624866739907E-2</c:v>
                </c:pt>
                <c:pt idx="3">
                  <c:v>5.6019030497235063E-2</c:v>
                </c:pt>
                <c:pt idx="4">
                  <c:v>5.9304537535354016E-2</c:v>
                </c:pt>
                <c:pt idx="5">
                  <c:v>6.3411421333002677E-2</c:v>
                </c:pt>
                <c:pt idx="6">
                  <c:v>6.8545026080063534E-2</c:v>
                </c:pt>
                <c:pt idx="7">
                  <c:v>7.4962032013889596E-2</c:v>
                </c:pt>
                <c:pt idx="8">
                  <c:v>8.2983289431172183E-2</c:v>
                </c:pt>
                <c:pt idx="9">
                  <c:v>9.3009861202775379E-2</c:v>
                </c:pt>
                <c:pt idx="10">
                  <c:v>0.10554307591727941</c:v>
                </c:pt>
                <c:pt idx="11">
                  <c:v>0.12120959431040945</c:v>
                </c:pt>
                <c:pt idx="12">
                  <c:v>0.14079274230182198</c:v>
                </c:pt>
                <c:pt idx="13">
                  <c:v>0.16527167729108766</c:v>
                </c:pt>
                <c:pt idx="14">
                  <c:v>0.19587034602766976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4.9605766154656304E-2</c:v>
                </c:pt>
                <c:pt idx="1">
                  <c:v>5.1287947297591167E-2</c:v>
                </c:pt>
                <c:pt idx="2">
                  <c:v>5.3390673726259767E-2</c:v>
                </c:pt>
                <c:pt idx="3">
                  <c:v>5.601908176209551E-2</c:v>
                </c:pt>
                <c:pt idx="4">
                  <c:v>5.9304591806890197E-2</c:v>
                </c:pt>
                <c:pt idx="5">
                  <c:v>6.3411479362883535E-2</c:v>
                </c:pt>
                <c:pt idx="6">
                  <c:v>6.8545088807875229E-2</c:v>
                </c:pt>
                <c:pt idx="7">
                  <c:v>7.4962100614114832E-2</c:v>
                </c:pt>
                <c:pt idx="8">
                  <c:v>8.2983365371914364E-2</c:v>
                </c:pt>
                <c:pt idx="9">
                  <c:v>9.3009946319163733E-2</c:v>
                </c:pt>
                <c:pt idx="10">
                  <c:v>0.10554317250322548</c:v>
                </c:pt>
                <c:pt idx="11">
                  <c:v>0.12120970523330264</c:v>
                </c:pt>
                <c:pt idx="12">
                  <c:v>0.14079287114589908</c:v>
                </c:pt>
                <c:pt idx="13">
                  <c:v>0.16527182853664471</c:v>
                </c:pt>
                <c:pt idx="14">
                  <c:v>0.19587052527507662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4.9605822899443042E-2</c:v>
                </c:pt>
                <c:pt idx="1">
                  <c:v>5.1288005966650396E-2</c:v>
                </c:pt>
                <c:pt idx="2">
                  <c:v>5.3390734800659589E-2</c:v>
                </c:pt>
                <c:pt idx="3">
                  <c:v>5.6019145843171053E-2</c:v>
                </c:pt>
                <c:pt idx="4">
                  <c:v>5.9304659646310404E-2</c:v>
                </c:pt>
                <c:pt idx="5">
                  <c:v>6.3411551900234606E-2</c:v>
                </c:pt>
                <c:pt idx="6">
                  <c:v>6.8545167217639827E-2</c:v>
                </c:pt>
                <c:pt idx="7">
                  <c:v>7.4962186364396374E-2</c:v>
                </c:pt>
                <c:pt idx="8">
                  <c:v>8.2983460297842065E-2</c:v>
                </c:pt>
                <c:pt idx="9">
                  <c:v>9.3010052714649141E-2</c:v>
                </c:pt>
                <c:pt idx="10">
                  <c:v>0.10554329323565803</c:v>
                </c:pt>
                <c:pt idx="11">
                  <c:v>0.12120984388691909</c:v>
                </c:pt>
                <c:pt idx="12">
                  <c:v>0.14079303220099548</c:v>
                </c:pt>
                <c:pt idx="13">
                  <c:v>0.16527201759359095</c:v>
                </c:pt>
                <c:pt idx="14">
                  <c:v>0.19587074933433526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4.960589383042649E-2</c:v>
                </c:pt>
                <c:pt idx="1">
                  <c:v>5.1288079302974424E-2</c:v>
                </c:pt>
                <c:pt idx="2">
                  <c:v>5.3390811143659352E-2</c:v>
                </c:pt>
                <c:pt idx="3">
                  <c:v>5.6019225944515492E-2</c:v>
                </c:pt>
                <c:pt idx="4">
                  <c:v>5.9304744445585693E-2</c:v>
                </c:pt>
                <c:pt idx="5">
                  <c:v>6.3411642571923416E-2</c:v>
                </c:pt>
                <c:pt idx="6">
                  <c:v>6.8545265229845595E-2</c:v>
                </c:pt>
                <c:pt idx="7">
                  <c:v>7.4962293552248302E-2</c:v>
                </c:pt>
                <c:pt idx="8">
                  <c:v>8.2983578955251699E-2</c:v>
                </c:pt>
                <c:pt idx="9">
                  <c:v>9.3010185709005933E-2</c:v>
                </c:pt>
                <c:pt idx="10">
                  <c:v>0.10554344415119875</c:v>
                </c:pt>
                <c:pt idx="11">
                  <c:v>0.12121001720393972</c:v>
                </c:pt>
                <c:pt idx="12">
                  <c:v>0.14079323351986597</c:v>
                </c:pt>
                <c:pt idx="13">
                  <c:v>0.16527225391477379</c:v>
                </c:pt>
                <c:pt idx="14">
                  <c:v>0.19587102940840853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4.9605982494155793E-2</c:v>
                </c:pt>
                <c:pt idx="1">
                  <c:v>5.1288170973379468E-2</c:v>
                </c:pt>
                <c:pt idx="2">
                  <c:v>5.3390906572409066E-2</c:v>
                </c:pt>
                <c:pt idx="3">
                  <c:v>5.601932607119605E-2</c:v>
                </c:pt>
                <c:pt idx="4">
                  <c:v>5.9304850444679785E-2</c:v>
                </c:pt>
                <c:pt idx="5">
                  <c:v>6.3411755911534459E-2</c:v>
                </c:pt>
                <c:pt idx="6">
                  <c:v>6.8545387745102798E-2</c:v>
                </c:pt>
                <c:pt idx="7">
                  <c:v>7.4962427537063225E-2</c:v>
                </c:pt>
                <c:pt idx="8">
                  <c:v>8.2983727277013766E-2</c:v>
                </c:pt>
                <c:pt idx="9">
                  <c:v>9.3010351951951925E-2</c:v>
                </c:pt>
                <c:pt idx="10">
                  <c:v>0.10554363279562462</c:v>
                </c:pt>
                <c:pt idx="11">
                  <c:v>0.12121023385021548</c:v>
                </c:pt>
                <c:pt idx="12">
                  <c:v>0.14079348516845411</c:v>
                </c:pt>
                <c:pt idx="13">
                  <c:v>0.16527254931625235</c:v>
                </c:pt>
                <c:pt idx="14">
                  <c:v>0.19587137950100014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4.9606093323817435E-2</c:v>
                </c:pt>
                <c:pt idx="1">
                  <c:v>5.1288285561385767E-2</c:v>
                </c:pt>
                <c:pt idx="2">
                  <c:v>5.3391025858346201E-2</c:v>
                </c:pt>
                <c:pt idx="3">
                  <c:v>5.6019451229546734E-2</c:v>
                </c:pt>
                <c:pt idx="4">
                  <c:v>5.930498294354742E-2</c:v>
                </c:pt>
                <c:pt idx="5">
                  <c:v>6.3411897586048246E-2</c:v>
                </c:pt>
                <c:pt idx="6">
                  <c:v>6.8545540889174306E-2</c:v>
                </c:pt>
                <c:pt idx="7">
                  <c:v>7.4962595018081876E-2</c:v>
                </c:pt>
                <c:pt idx="8">
                  <c:v>8.2983912679216343E-2</c:v>
                </c:pt>
                <c:pt idx="9">
                  <c:v>9.3010559755634381E-2</c:v>
                </c:pt>
                <c:pt idx="10">
                  <c:v>0.105543868601157</c:v>
                </c:pt>
                <c:pt idx="11">
                  <c:v>0.12121050465806019</c:v>
                </c:pt>
                <c:pt idx="12">
                  <c:v>0.14079379972918923</c:v>
                </c:pt>
                <c:pt idx="13">
                  <c:v>0.16527291856810056</c:v>
                </c:pt>
                <c:pt idx="14">
                  <c:v>0.19587181711673965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4.9606231860894454E-2</c:v>
                </c:pt>
                <c:pt idx="1">
                  <c:v>5.1288428796393636E-2</c:v>
                </c:pt>
                <c:pt idx="2">
                  <c:v>5.3391174965767625E-2</c:v>
                </c:pt>
                <c:pt idx="3">
                  <c:v>5.6019607677485088E-2</c:v>
                </c:pt>
                <c:pt idx="4">
                  <c:v>5.9305148567131934E-2</c:v>
                </c:pt>
                <c:pt idx="5">
                  <c:v>6.341207467919048E-2</c:v>
                </c:pt>
                <c:pt idx="6">
                  <c:v>6.8545732319263669E-2</c:v>
                </c:pt>
                <c:pt idx="7">
                  <c:v>7.4962804369355165E-2</c:v>
                </c:pt>
                <c:pt idx="8">
                  <c:v>8.2984144431969525E-2</c:v>
                </c:pt>
                <c:pt idx="9">
                  <c:v>9.3010819510237472E-2</c:v>
                </c:pt>
                <c:pt idx="10">
                  <c:v>0.1055441633580724</c:v>
                </c:pt>
                <c:pt idx="11">
                  <c:v>0.12121084316786607</c:v>
                </c:pt>
                <c:pt idx="12">
                  <c:v>0.14079419293010814</c:v>
                </c:pt>
                <c:pt idx="13">
                  <c:v>0.16527338013291076</c:v>
                </c:pt>
                <c:pt idx="14">
                  <c:v>0.19587236413641401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4.9606405032240758E-2</c:v>
                </c:pt>
                <c:pt idx="1">
                  <c:v>5.1288607840153495E-2</c:v>
                </c:pt>
                <c:pt idx="2">
                  <c:v>5.3391361350044408E-2</c:v>
                </c:pt>
                <c:pt idx="3">
                  <c:v>5.6019803237408052E-2</c:v>
                </c:pt>
                <c:pt idx="4">
                  <c:v>5.9305355596612604E-2</c:v>
                </c:pt>
                <c:pt idx="5">
                  <c:v>6.3412296045618294E-2</c:v>
                </c:pt>
                <c:pt idx="6">
                  <c:v>6.8545971606875394E-2</c:v>
                </c:pt>
                <c:pt idx="7">
                  <c:v>7.4963066058446798E-2</c:v>
                </c:pt>
                <c:pt idx="8">
                  <c:v>8.2984434122911052E-2</c:v>
                </c:pt>
                <c:pt idx="9">
                  <c:v>9.3011144203491325E-2</c:v>
                </c:pt>
                <c:pt idx="10">
                  <c:v>0.10554453180421673</c:v>
                </c:pt>
                <c:pt idx="11">
                  <c:v>0.12121126630512344</c:v>
                </c:pt>
                <c:pt idx="12">
                  <c:v>0.14079468443125684</c:v>
                </c:pt>
                <c:pt idx="13">
                  <c:v>0.16527395708892362</c:v>
                </c:pt>
                <c:pt idx="14">
                  <c:v>0.19587304791100701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4.9606621496423621E-2</c:v>
                </c:pt>
                <c:pt idx="1">
                  <c:v>5.1288831644853296E-2</c:v>
                </c:pt>
                <c:pt idx="2">
                  <c:v>5.3391594330390375E-2</c:v>
                </c:pt>
                <c:pt idx="3">
                  <c:v>5.6020047687311725E-2</c:v>
                </c:pt>
                <c:pt idx="4">
                  <c:v>5.9305614383463413E-2</c:v>
                </c:pt>
                <c:pt idx="5">
                  <c:v>6.3412572753653029E-2</c:v>
                </c:pt>
                <c:pt idx="6">
                  <c:v>6.8546270716390051E-2</c:v>
                </c:pt>
                <c:pt idx="7">
                  <c:v>7.4963393169811335E-2</c:v>
                </c:pt>
                <c:pt idx="8">
                  <c:v>8.2984796236587929E-2</c:v>
                </c:pt>
                <c:pt idx="9">
                  <c:v>9.3011550070058638E-2</c:v>
                </c:pt>
                <c:pt idx="10">
                  <c:v>0.10554499236189709</c:v>
                </c:pt>
                <c:pt idx="11">
                  <c:v>0.1212117952266951</c:v>
                </c:pt>
                <c:pt idx="12">
                  <c:v>0.14079529880769265</c:v>
                </c:pt>
                <c:pt idx="13">
                  <c:v>0.16527467828393957</c:v>
                </c:pt>
                <c:pt idx="14">
                  <c:v>0.19587390262924823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4.9606892076652212E-2</c:v>
                </c:pt>
                <c:pt idx="1">
                  <c:v>5.1289111400728046E-2</c:v>
                </c:pt>
                <c:pt idx="2">
                  <c:v>5.3391885555822853E-2</c:v>
                </c:pt>
                <c:pt idx="3">
                  <c:v>5.6020353249691325E-2</c:v>
                </c:pt>
                <c:pt idx="4">
                  <c:v>5.9305937867026953E-2</c:v>
                </c:pt>
                <c:pt idx="5">
                  <c:v>6.3412918638696469E-2</c:v>
                </c:pt>
                <c:pt idx="6">
                  <c:v>6.8546644603283371E-2</c:v>
                </c:pt>
                <c:pt idx="7">
                  <c:v>7.496380205901701E-2</c:v>
                </c:pt>
                <c:pt idx="8">
                  <c:v>8.298524887868404E-2</c:v>
                </c:pt>
                <c:pt idx="9">
                  <c:v>9.3012057403267817E-2</c:v>
                </c:pt>
                <c:pt idx="10">
                  <c:v>0.10554556805899756</c:v>
                </c:pt>
                <c:pt idx="11">
                  <c:v>0.12121245637865974</c:v>
                </c:pt>
                <c:pt idx="12">
                  <c:v>0.14079606677823744</c:v>
                </c:pt>
                <c:pt idx="13">
                  <c:v>0.16527557977770962</c:v>
                </c:pt>
                <c:pt idx="14">
                  <c:v>0.19587497102704976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4.9607230301937949E-2</c:v>
                </c:pt>
                <c:pt idx="1">
                  <c:v>5.1289461095571497E-2</c:v>
                </c:pt>
                <c:pt idx="2">
                  <c:v>5.3392249587613433E-2</c:v>
                </c:pt>
                <c:pt idx="3">
                  <c:v>5.6020735202665838E-2</c:v>
                </c:pt>
                <c:pt idx="4">
                  <c:v>5.9306342221481373E-2</c:v>
                </c:pt>
                <c:pt idx="5">
                  <c:v>6.341335099500077E-2</c:v>
                </c:pt>
                <c:pt idx="6">
                  <c:v>6.8547111961900026E-2</c:v>
                </c:pt>
                <c:pt idx="7">
                  <c:v>7.4964313170524086E-2</c:v>
                </c:pt>
                <c:pt idx="8">
                  <c:v>8.2985814681304171E-2</c:v>
                </c:pt>
                <c:pt idx="9">
                  <c:v>9.3012691569779274E-2</c:v>
                </c:pt>
                <c:pt idx="10">
                  <c:v>0.10554628768037315</c:v>
                </c:pt>
                <c:pt idx="11">
                  <c:v>0.12121328281861547</c:v>
                </c:pt>
                <c:pt idx="12">
                  <c:v>0.14079702674141842</c:v>
                </c:pt>
                <c:pt idx="13">
                  <c:v>0.16527670664492206</c:v>
                </c:pt>
                <c:pt idx="14">
                  <c:v>0.19587630652430166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4.960765308354511E-2</c:v>
                </c:pt>
                <c:pt idx="1">
                  <c:v>5.1289898214125794E-2</c:v>
                </c:pt>
                <c:pt idx="2">
                  <c:v>5.3392704627351663E-2</c:v>
                </c:pt>
                <c:pt idx="3">
                  <c:v>5.6021212643883975E-2</c:v>
                </c:pt>
                <c:pt idx="4">
                  <c:v>5.9306847664549384E-2</c:v>
                </c:pt>
                <c:pt idx="5">
                  <c:v>6.3413891440381134E-2</c:v>
                </c:pt>
                <c:pt idx="6">
                  <c:v>6.8547696160170812E-2</c:v>
                </c:pt>
                <c:pt idx="7">
                  <c:v>7.4964952059907927E-2</c:v>
                </c:pt>
                <c:pt idx="8">
                  <c:v>8.2986521934579324E-2</c:v>
                </c:pt>
                <c:pt idx="9">
                  <c:v>9.3013484277918571E-2</c:v>
                </c:pt>
                <c:pt idx="10">
                  <c:v>0.10554718720709262</c:v>
                </c:pt>
                <c:pt idx="11">
                  <c:v>0.12121431586856016</c:v>
                </c:pt>
                <c:pt idx="12">
                  <c:v>0.14079822669539463</c:v>
                </c:pt>
                <c:pt idx="13">
                  <c:v>0.16527811522893771</c:v>
                </c:pt>
                <c:pt idx="14">
                  <c:v>0.1958779758958665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4.960818156055407E-2</c:v>
                </c:pt>
                <c:pt idx="1">
                  <c:v>5.1290444612318679E-2</c:v>
                </c:pt>
                <c:pt idx="2">
                  <c:v>5.3393273427024442E-2</c:v>
                </c:pt>
                <c:pt idx="3">
                  <c:v>5.6021809445406627E-2</c:v>
                </c:pt>
                <c:pt idx="4">
                  <c:v>5.9307479468384404E-2</c:v>
                </c:pt>
                <c:pt idx="5">
                  <c:v>6.3414566997106583E-2</c:v>
                </c:pt>
                <c:pt idx="6">
                  <c:v>6.854842640800933E-2</c:v>
                </c:pt>
                <c:pt idx="7">
                  <c:v>7.4965750671637757E-2</c:v>
                </c:pt>
                <c:pt idx="8">
                  <c:v>8.2987406001173283E-2</c:v>
                </c:pt>
                <c:pt idx="9">
                  <c:v>9.3014475163092691E-2</c:v>
                </c:pt>
                <c:pt idx="10">
                  <c:v>0.10554831161549197</c:v>
                </c:pt>
                <c:pt idx="11">
                  <c:v>0.12121560718099102</c:v>
                </c:pt>
                <c:pt idx="12">
                  <c:v>0.14079972663786489</c:v>
                </c:pt>
                <c:pt idx="13">
                  <c:v>0.16527987595895721</c:v>
                </c:pt>
                <c:pt idx="14">
                  <c:v>0.19588006261032262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20.159039023079693</c:v>
                </c:pt>
                <c:pt idx="1">
                  <c:v>19.497847513356206</c:v>
                </c:pt>
                <c:pt idx="2">
                  <c:v>18.729948620027209</c:v>
                </c:pt>
                <c:pt idx="3">
                  <c:v>17.851141864987166</c:v>
                </c:pt>
                <c:pt idx="4">
                  <c:v>16.862177872123866</c:v>
                </c:pt>
                <c:pt idx="5">
                  <c:v>15.770087462536191</c:v>
                </c:pt>
                <c:pt idx="6">
                  <c:v>14.589004012882546</c:v>
                </c:pt>
                <c:pt idx="7">
                  <c:v>13.3401354483013</c:v>
                </c:pt>
                <c:pt idx="8">
                  <c:v>12.050663059996031</c:v>
                </c:pt>
                <c:pt idx="9">
                  <c:v>10.751587494201592</c:v>
                </c:pt>
                <c:pt idx="10">
                  <c:v>9.4748390820914654</c:v>
                </c:pt>
                <c:pt idx="11">
                  <c:v>8.2502021909606018</c:v>
                </c:pt>
                <c:pt idx="12">
                  <c:v>7.10266484050325</c:v>
                </c:pt>
                <c:pt idx="13">
                  <c:v>6.0506656490447028</c:v>
                </c:pt>
                <c:pt idx="14">
                  <c:v>5.1054367382590904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20.158991795623457</c:v>
                </c:pt>
                <c:pt idx="1">
                  <c:v>19.497801834902038</c:v>
                </c:pt>
                <c:pt idx="2">
                  <c:v>18.729904740563128</c:v>
                </c:pt>
                <c:pt idx="3">
                  <c:v>17.851100044341838</c:v>
                </c:pt>
                <c:pt idx="4">
                  <c:v>16.862138368367432</c:v>
                </c:pt>
                <c:pt idx="5">
                  <c:v>15.770050517267393</c:v>
                </c:pt>
                <c:pt idx="6">
                  <c:v>14.588969834589239</c:v>
                </c:pt>
                <c:pt idx="7">
                  <c:v>13.340104195786619</c:v>
                </c:pt>
                <c:pt idx="8">
                  <c:v>12.050634828384316</c:v>
                </c:pt>
                <c:pt idx="9">
                  <c:v>10.751562305990623</c:v>
                </c:pt>
                <c:pt idx="10">
                  <c:v>9.4748168849744516</c:v>
                </c:pt>
                <c:pt idx="11">
                  <c:v>8.2501828628536202</c:v>
                </c:pt>
                <c:pt idx="12">
                  <c:v>7.1026482007818563</c:v>
                </c:pt>
                <c:pt idx="13">
                  <c:v>6.0506514738875046</c:v>
                </c:pt>
                <c:pt idx="14">
                  <c:v>5.1054247775307129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20.158979988793977</c:v>
                </c:pt>
                <c:pt idx="1">
                  <c:v>19.497790415321937</c:v>
                </c:pt>
                <c:pt idx="2">
                  <c:v>18.729893770729234</c:v>
                </c:pt>
                <c:pt idx="3">
                  <c:v>17.851089589211124</c:v>
                </c:pt>
                <c:pt idx="4">
                  <c:v>16.862128492457249</c:v>
                </c:pt>
                <c:pt idx="5">
                  <c:v>15.770041280977242</c:v>
                </c:pt>
                <c:pt idx="6">
                  <c:v>14.588961290040935</c:v>
                </c:pt>
                <c:pt idx="7">
                  <c:v>13.34009638268083</c:v>
                </c:pt>
                <c:pt idx="8">
                  <c:v>12.050627770502057</c:v>
                </c:pt>
                <c:pt idx="9">
                  <c:v>10.751556008956323</c:v>
                </c:pt>
                <c:pt idx="10">
                  <c:v>9.4748113357114505</c:v>
                </c:pt>
                <c:pt idx="11">
                  <c:v>8.2501780308410257</c:v>
                </c:pt>
                <c:pt idx="12">
                  <c:v>7.1026440408636917</c:v>
                </c:pt>
                <c:pt idx="13">
                  <c:v>6.0506479301085827</c:v>
                </c:pt>
                <c:pt idx="14">
                  <c:v>5.1054217873573755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20.158965230276571</c:v>
                </c:pt>
                <c:pt idx="1">
                  <c:v>19.497776140865621</c:v>
                </c:pt>
                <c:pt idx="2">
                  <c:v>18.729880058454935</c:v>
                </c:pt>
                <c:pt idx="3">
                  <c:v>17.851076520314951</c:v>
                </c:pt>
                <c:pt idx="4">
                  <c:v>16.86211614758578</c:v>
                </c:pt>
                <c:pt idx="5">
                  <c:v>15.770029735629766</c:v>
                </c:pt>
                <c:pt idx="6">
                  <c:v>14.588950609369629</c:v>
                </c:pt>
                <c:pt idx="7">
                  <c:v>13.340086616311462</c:v>
                </c:pt>
                <c:pt idx="8">
                  <c:v>12.050618948160857</c:v>
                </c:pt>
                <c:pt idx="9">
                  <c:v>10.751548137673819</c:v>
                </c:pt>
                <c:pt idx="10">
                  <c:v>9.4748043991418385</c:v>
                </c:pt>
                <c:pt idx="11">
                  <c:v>8.2501719908332394</c:v>
                </c:pt>
                <c:pt idx="12">
                  <c:v>7.102638840972836</c:v>
                </c:pt>
                <c:pt idx="13">
                  <c:v>6.0506435003907679</c:v>
                </c:pt>
                <c:pt idx="14">
                  <c:v>5.1054180496456283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20.1589467821602</c:v>
                </c:pt>
                <c:pt idx="1">
                  <c:v>19.497758297824621</c:v>
                </c:pt>
                <c:pt idx="2">
                  <c:v>18.729862918140292</c:v>
                </c:pt>
                <c:pt idx="3">
                  <c:v>17.851060184221645</c:v>
                </c:pt>
                <c:pt idx="4">
                  <c:v>16.862100716521866</c:v>
                </c:pt>
                <c:pt idx="5">
                  <c:v>15.770015303969192</c:v>
                </c:pt>
                <c:pt idx="6">
                  <c:v>14.588937258552487</c:v>
                </c:pt>
                <c:pt idx="7">
                  <c:v>13.340074408369862</c:v>
                </c:pt>
                <c:pt idx="8">
                  <c:v>12.050607920252521</c:v>
                </c:pt>
                <c:pt idx="9">
                  <c:v>10.751538298586894</c:v>
                </c:pt>
                <c:pt idx="10">
                  <c:v>9.4747957284441036</c:v>
                </c:pt>
                <c:pt idx="11">
                  <c:v>8.2501644408359454</c:v>
                </c:pt>
                <c:pt idx="12">
                  <c:v>7.102632341119973</c:v>
                </c:pt>
                <c:pt idx="13">
                  <c:v>6.050637963252619</c:v>
                </c:pt>
                <c:pt idx="14">
                  <c:v>5.1054133775136412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20.158923722062227</c:v>
                </c:pt>
                <c:pt idx="1">
                  <c:v>19.497735994069291</c:v>
                </c:pt>
                <c:pt idx="2">
                  <c:v>18.729841492791106</c:v>
                </c:pt>
                <c:pt idx="3">
                  <c:v>17.85103976414706</c:v>
                </c:pt>
                <c:pt idx="4">
                  <c:v>16.862081427731695</c:v>
                </c:pt>
                <c:pt idx="5">
                  <c:v>15.769997264430621</c:v>
                </c:pt>
                <c:pt idx="6">
                  <c:v>14.588920570065426</c:v>
                </c:pt>
                <c:pt idx="7">
                  <c:v>13.340059148474282</c:v>
                </c:pt>
                <c:pt idx="8">
                  <c:v>12.050594135395489</c:v>
                </c:pt>
                <c:pt idx="9">
                  <c:v>10.751525999753566</c:v>
                </c:pt>
                <c:pt idx="10">
                  <c:v>9.4747848900942557</c:v>
                </c:pt>
                <c:pt idx="11">
                  <c:v>8.2501550033587616</c:v>
                </c:pt>
                <c:pt idx="12">
                  <c:v>7.1026242163206241</c:v>
                </c:pt>
                <c:pt idx="13">
                  <c:v>6.0506310418441869</c:v>
                </c:pt>
                <c:pt idx="14">
                  <c:v>5.1054075373606818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20.158894897013944</c:v>
                </c:pt>
                <c:pt idx="1">
                  <c:v>19.49770811444689</c:v>
                </c:pt>
                <c:pt idx="2">
                  <c:v>18.729814711173557</c:v>
                </c:pt>
                <c:pt idx="3">
                  <c:v>17.851014239119525</c:v>
                </c:pt>
                <c:pt idx="4">
                  <c:v>16.86205731680603</c:v>
                </c:pt>
                <c:pt idx="5">
                  <c:v>15.769974715065448</c:v>
                </c:pt>
                <c:pt idx="6">
                  <c:v>14.588899709510288</c:v>
                </c:pt>
                <c:pt idx="7">
                  <c:v>13.340040073653903</c:v>
                </c:pt>
                <c:pt idx="8">
                  <c:v>12.050576904368548</c:v>
                </c:pt>
                <c:pt idx="9">
                  <c:v>10.751510626251472</c:v>
                </c:pt>
                <c:pt idx="10">
                  <c:v>9.4747713421918132</c:v>
                </c:pt>
                <c:pt idx="11">
                  <c:v>8.2501432065426421</c:v>
                </c:pt>
                <c:pt idx="12">
                  <c:v>7.1026140603475776</c:v>
                </c:pt>
                <c:pt idx="13">
                  <c:v>6.0506223901059135</c:v>
                </c:pt>
                <c:pt idx="14">
                  <c:v>5.1054002371882721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20.158858865819511</c:v>
                </c:pt>
                <c:pt idx="1">
                  <c:v>19.497673265031004</c:v>
                </c:pt>
                <c:pt idx="2">
                  <c:v>18.72978123425932</c:v>
                </c:pt>
                <c:pt idx="3">
                  <c:v>17.850982332937754</c:v>
                </c:pt>
                <c:pt idx="4">
                  <c:v>16.862027178245917</c:v>
                </c:pt>
                <c:pt idx="5">
                  <c:v>15.76994652844966</c:v>
                </c:pt>
                <c:pt idx="6">
                  <c:v>14.588873633900258</c:v>
                </c:pt>
                <c:pt idx="7">
                  <c:v>13.340016230205137</c:v>
                </c:pt>
                <c:pt idx="8">
                  <c:v>12.050555365654164</c:v>
                </c:pt>
                <c:pt idx="9">
                  <c:v>10.751491409435678</c:v>
                </c:pt>
                <c:pt idx="10">
                  <c:v>9.4747544073682448</c:v>
                </c:pt>
                <c:pt idx="11">
                  <c:v>8.2501284605699343</c:v>
                </c:pt>
                <c:pt idx="12">
                  <c:v>7.1026013654221121</c:v>
                </c:pt>
                <c:pt idx="13">
                  <c:v>6.0506115754678644</c:v>
                </c:pt>
                <c:pt idx="14">
                  <c:v>5.1053911120021178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20.158813827007595</c:v>
                </c:pt>
                <c:pt idx="1">
                  <c:v>19.497629703436335</c:v>
                </c:pt>
                <c:pt idx="2">
                  <c:v>18.729739388284816</c:v>
                </c:pt>
                <c:pt idx="3">
                  <c:v>17.850942450370933</c:v>
                </c:pt>
                <c:pt idx="4">
                  <c:v>16.861989505197275</c:v>
                </c:pt>
                <c:pt idx="5">
                  <c:v>15.76991129532162</c:v>
                </c:pt>
                <c:pt idx="6">
                  <c:v>14.588841039518799</c:v>
                </c:pt>
                <c:pt idx="7">
                  <c:v>13.339986426014041</c:v>
                </c:pt>
                <c:pt idx="8">
                  <c:v>12.050528442369458</c:v>
                </c:pt>
                <c:pt idx="9">
                  <c:v>10.751467388512541</c:v>
                </c:pt>
                <c:pt idx="10">
                  <c:v>9.4747332389239123</c:v>
                </c:pt>
                <c:pt idx="11">
                  <c:v>8.2501100281781774</c:v>
                </c:pt>
                <c:pt idx="12">
                  <c:v>7.1025854968290973</c:v>
                </c:pt>
                <c:pt idx="13">
                  <c:v>6.0505980572246676</c:v>
                </c:pt>
                <c:pt idx="14">
                  <c:v>5.105379705565297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20.15875752877572</c:v>
                </c:pt>
                <c:pt idx="1">
                  <c:v>19.497575251716725</c:v>
                </c:pt>
                <c:pt idx="2">
                  <c:v>18.729687081079629</c:v>
                </c:pt>
                <c:pt idx="3">
                  <c:v>17.850892597413019</c:v>
                </c:pt>
                <c:pt idx="4">
                  <c:v>16.861942414123206</c:v>
                </c:pt>
                <c:pt idx="5">
                  <c:v>15.769867254132963</c:v>
                </c:pt>
                <c:pt idx="6">
                  <c:v>14.588800296746792</c:v>
                </c:pt>
                <c:pt idx="7">
                  <c:v>13.339949170962452</c:v>
                </c:pt>
                <c:pt idx="8">
                  <c:v>12.050494788432758</c:v>
                </c:pt>
                <c:pt idx="9">
                  <c:v>10.751437362509558</c:v>
                </c:pt>
                <c:pt idx="10">
                  <c:v>9.4747067785015169</c:v>
                </c:pt>
                <c:pt idx="11">
                  <c:v>8.2500869878043037</c:v>
                </c:pt>
                <c:pt idx="12">
                  <c:v>7.1025656611875423</c:v>
                </c:pt>
                <c:pt idx="13">
                  <c:v>6.0505811595056178</c:v>
                </c:pt>
                <c:pt idx="14">
                  <c:v>5.1053654475909456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20.158687156428059</c:v>
                </c:pt>
                <c:pt idx="1">
                  <c:v>19.4975071874949</c:v>
                </c:pt>
                <c:pt idx="2">
                  <c:v>18.729621697483992</c:v>
                </c:pt>
                <c:pt idx="3">
                  <c:v>17.850830281607188</c:v>
                </c:pt>
                <c:pt idx="4">
                  <c:v>16.861883550650489</c:v>
                </c:pt>
                <c:pt idx="5">
                  <c:v>15.769812202993062</c:v>
                </c:pt>
                <c:pt idx="6">
                  <c:v>14.588749368601794</c:v>
                </c:pt>
                <c:pt idx="7">
                  <c:v>13.339902602440585</c:v>
                </c:pt>
                <c:pt idx="8">
                  <c:v>12.050452721276212</c:v>
                </c:pt>
                <c:pt idx="9">
                  <c:v>10.751399830241668</c:v>
                </c:pt>
                <c:pt idx="10">
                  <c:v>9.4746737031813506</c:v>
                </c:pt>
                <c:pt idx="11">
                  <c:v>8.2500581875179311</c:v>
                </c:pt>
                <c:pt idx="12">
                  <c:v>7.1025408667913954</c:v>
                </c:pt>
                <c:pt idx="13">
                  <c:v>6.0505600374895261</c:v>
                </c:pt>
                <c:pt idx="14">
                  <c:v>5.1053476252349945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20.158599191684416</c:v>
                </c:pt>
                <c:pt idx="1">
                  <c:v>19.497422107885889</c:v>
                </c:pt>
                <c:pt idx="2">
                  <c:v>18.729539968631396</c:v>
                </c:pt>
                <c:pt idx="3">
                  <c:v>17.850752387461736</c:v>
                </c:pt>
                <c:pt idx="4">
                  <c:v>16.861809971887531</c:v>
                </c:pt>
                <c:pt idx="5">
                  <c:v>15.76974338960869</c:v>
                </c:pt>
                <c:pt idx="6">
                  <c:v>14.588685708920568</c:v>
                </c:pt>
                <c:pt idx="7">
                  <c:v>13.339844392245469</c:v>
                </c:pt>
                <c:pt idx="8">
                  <c:v>12.050400137743555</c:v>
                </c:pt>
                <c:pt idx="9">
                  <c:v>10.751352915275305</c:v>
                </c:pt>
                <c:pt idx="10">
                  <c:v>9.474632359355887</c:v>
                </c:pt>
                <c:pt idx="11">
                  <c:v>8.2500221874427346</c:v>
                </c:pt>
                <c:pt idx="12">
                  <c:v>7.10250987403965</c:v>
                </c:pt>
                <c:pt idx="13">
                  <c:v>6.0505336351767935</c:v>
                </c:pt>
                <c:pt idx="14">
                  <c:v>5.1053253474650395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20.158489236834413</c:v>
                </c:pt>
                <c:pt idx="1">
                  <c:v>19.497315759418772</c:v>
                </c:pt>
                <c:pt idx="2">
                  <c:v>18.729437808568669</c:v>
                </c:pt>
                <c:pt idx="3">
                  <c:v>17.850655020735879</c:v>
                </c:pt>
                <c:pt idx="4">
                  <c:v>16.861717999336829</c:v>
                </c:pt>
                <c:pt idx="5">
                  <c:v>15.76965737372274</c:v>
                </c:pt>
                <c:pt idx="6">
                  <c:v>14.588606135100305</c:v>
                </c:pt>
                <c:pt idx="7">
                  <c:v>13.339771630215962</c:v>
                </c:pt>
                <c:pt idx="8">
                  <c:v>12.050334408973068</c:v>
                </c:pt>
                <c:pt idx="9">
                  <c:v>10.751294272143117</c:v>
                </c:pt>
                <c:pt idx="10">
                  <c:v>9.4745806800814485</c:v>
                </c:pt>
                <c:pt idx="11">
                  <c:v>8.2499771877905506</c:v>
                </c:pt>
                <c:pt idx="12">
                  <c:v>7.1024711334803277</c:v>
                </c:pt>
                <c:pt idx="13">
                  <c:v>6.0505006326099</c:v>
                </c:pt>
                <c:pt idx="14">
                  <c:v>5.1052975005260013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20.158351794958691</c:v>
                </c:pt>
                <c:pt idx="1">
                  <c:v>19.497182825466329</c:v>
                </c:pt>
                <c:pt idx="2">
                  <c:v>18.729310110057469</c:v>
                </c:pt>
                <c:pt idx="3">
                  <c:v>17.850533313822226</c:v>
                </c:pt>
                <c:pt idx="4">
                  <c:v>16.861603035059371</c:v>
                </c:pt>
                <c:pt idx="5">
                  <c:v>15.769549855184843</c:v>
                </c:pt>
                <c:pt idx="6">
                  <c:v>14.588506669045689</c:v>
                </c:pt>
                <c:pt idx="7">
                  <c:v>13.339680678795297</c:v>
                </c:pt>
                <c:pt idx="8">
                  <c:v>12.050252249018282</c:v>
                </c:pt>
                <c:pt idx="9">
                  <c:v>10.751220969127505</c:v>
                </c:pt>
                <c:pt idx="10">
                  <c:v>9.4745160817811964</c:v>
                </c:pt>
                <c:pt idx="11">
                  <c:v>8.2499209389156469</c:v>
                </c:pt>
                <c:pt idx="12">
                  <c:v>7.1024227083754807</c:v>
                </c:pt>
                <c:pt idx="13">
                  <c:v>6.0504593799075668</c:v>
                </c:pt>
                <c:pt idx="14">
                  <c:v>5.1052626922793936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20.158179995249576</c:v>
                </c:pt>
                <c:pt idx="1">
                  <c:v>19.497016660574872</c:v>
                </c:pt>
                <c:pt idx="2">
                  <c:v>18.729150489367168</c:v>
                </c:pt>
                <c:pt idx="3">
                  <c:v>17.850381182513967</c:v>
                </c:pt>
                <c:pt idx="4">
                  <c:v>16.861459331917064</c:v>
                </c:pt>
                <c:pt idx="5">
                  <c:v>15.769415459074212</c:v>
                </c:pt>
                <c:pt idx="6">
                  <c:v>14.588382338384749</c:v>
                </c:pt>
                <c:pt idx="7">
                  <c:v>13.339566991263519</c:v>
                </c:pt>
                <c:pt idx="8">
                  <c:v>12.050149550650271</c:v>
                </c:pt>
                <c:pt idx="9">
                  <c:v>10.751129341763626</c:v>
                </c:pt>
                <c:pt idx="10">
                  <c:v>9.4744353351445962</c:v>
                </c:pt>
                <c:pt idx="11">
                  <c:v>8.2498506289006244</c:v>
                </c:pt>
                <c:pt idx="12">
                  <c:v>7.1023621779230055</c:v>
                </c:pt>
                <c:pt idx="13">
                  <c:v>6.0504078148206952</c:v>
                </c:pt>
                <c:pt idx="14">
                  <c:v>5.1052191826386055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20.157965249731099</c:v>
                </c:pt>
                <c:pt idx="1">
                  <c:v>19.496808958443403</c:v>
                </c:pt>
                <c:pt idx="2">
                  <c:v>18.728950967330288</c:v>
                </c:pt>
                <c:pt idx="3">
                  <c:v>17.850191022025129</c:v>
                </c:pt>
                <c:pt idx="4">
                  <c:v>16.861279706433645</c:v>
                </c:pt>
                <c:pt idx="5">
                  <c:v>15.769247467157301</c:v>
                </c:pt>
                <c:pt idx="6">
                  <c:v>14.588226928038688</c:v>
                </c:pt>
                <c:pt idx="7">
                  <c:v>13.339424884573804</c:v>
                </c:pt>
                <c:pt idx="8">
                  <c:v>12.050021180151864</c:v>
                </c:pt>
                <c:pt idx="9">
                  <c:v>10.75101480975502</c:v>
                </c:pt>
                <c:pt idx="10">
                  <c:v>9.4743344037842849</c:v>
                </c:pt>
                <c:pt idx="11">
                  <c:v>8.2497627430671283</c:v>
                </c:pt>
                <c:pt idx="12">
                  <c:v>7.1022865163082836</c:v>
                </c:pt>
                <c:pt idx="13">
                  <c:v>6.0503433596980853</c:v>
                </c:pt>
                <c:pt idx="14">
                  <c:v>5.1051647966305138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4.9605539175509278E-2</c:v>
                </c:pt>
                <c:pt idx="1">
                  <c:v>4.9605655388832555E-2</c:v>
                </c:pt>
                <c:pt idx="2">
                  <c:v>4.9605684442163366E-2</c:v>
                </c:pt>
                <c:pt idx="3">
                  <c:v>4.9605720758826889E-2</c:v>
                </c:pt>
                <c:pt idx="4">
                  <c:v>4.9605766154656304E-2</c:v>
                </c:pt>
                <c:pt idx="5">
                  <c:v>4.9605822899443042E-2</c:v>
                </c:pt>
                <c:pt idx="6">
                  <c:v>4.960589383042649E-2</c:v>
                </c:pt>
                <c:pt idx="7">
                  <c:v>4.9605982494155793E-2</c:v>
                </c:pt>
                <c:pt idx="8">
                  <c:v>4.9606093323817435E-2</c:v>
                </c:pt>
                <c:pt idx="9">
                  <c:v>4.9606231860894454E-2</c:v>
                </c:pt>
                <c:pt idx="10">
                  <c:v>4.9606405032240758E-2</c:v>
                </c:pt>
                <c:pt idx="11">
                  <c:v>4.9606621496423621E-2</c:v>
                </c:pt>
                <c:pt idx="12">
                  <c:v>4.9606892076652212E-2</c:v>
                </c:pt>
                <c:pt idx="13">
                  <c:v>4.9607230301937949E-2</c:v>
                </c:pt>
                <c:pt idx="14">
                  <c:v>4.960765308354511E-2</c:v>
                </c:pt>
                <c:pt idx="15">
                  <c:v>4.960818156055407E-2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5.1287712621354266E-2</c:v>
                </c:pt>
                <c:pt idx="1">
                  <c:v>5.1287832775587558E-2</c:v>
                </c:pt>
                <c:pt idx="2">
                  <c:v>5.1287862814145886E-2</c:v>
                </c:pt>
                <c:pt idx="3">
                  <c:v>5.1287900362343791E-2</c:v>
                </c:pt>
                <c:pt idx="4">
                  <c:v>5.1287947297591167E-2</c:v>
                </c:pt>
                <c:pt idx="5">
                  <c:v>5.1288005966650396E-2</c:v>
                </c:pt>
                <c:pt idx="6">
                  <c:v>5.1288079302974424E-2</c:v>
                </c:pt>
                <c:pt idx="7">
                  <c:v>5.1288170973379468E-2</c:v>
                </c:pt>
                <c:pt idx="8">
                  <c:v>5.1288285561385767E-2</c:v>
                </c:pt>
                <c:pt idx="9">
                  <c:v>5.1288428796393636E-2</c:v>
                </c:pt>
                <c:pt idx="10">
                  <c:v>5.1288607840153495E-2</c:v>
                </c:pt>
                <c:pt idx="11">
                  <c:v>5.1288831644853296E-2</c:v>
                </c:pt>
                <c:pt idx="12">
                  <c:v>5.1289111400728046E-2</c:v>
                </c:pt>
                <c:pt idx="13">
                  <c:v>5.1289461095571497E-2</c:v>
                </c:pt>
                <c:pt idx="14">
                  <c:v>5.1289898214125794E-2</c:v>
                </c:pt>
                <c:pt idx="15">
                  <c:v>5.1290444612318679E-2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5.3390429428660513E-2</c:v>
                </c:pt>
                <c:pt idx="1">
                  <c:v>5.3390554509031331E-2</c:v>
                </c:pt>
                <c:pt idx="2">
                  <c:v>5.3390585779124033E-2</c:v>
                </c:pt>
                <c:pt idx="3">
                  <c:v>5.3390624866739907E-2</c:v>
                </c:pt>
                <c:pt idx="4">
                  <c:v>5.3390673726259767E-2</c:v>
                </c:pt>
                <c:pt idx="5">
                  <c:v>5.3390734800659589E-2</c:v>
                </c:pt>
                <c:pt idx="6">
                  <c:v>5.3390811143659352E-2</c:v>
                </c:pt>
                <c:pt idx="7">
                  <c:v>5.3390906572409066E-2</c:v>
                </c:pt>
                <c:pt idx="8">
                  <c:v>5.3391025858346201E-2</c:v>
                </c:pt>
                <c:pt idx="9">
                  <c:v>5.3391174965767625E-2</c:v>
                </c:pt>
                <c:pt idx="10">
                  <c:v>5.3391361350044408E-2</c:v>
                </c:pt>
                <c:pt idx="11">
                  <c:v>5.3391594330390375E-2</c:v>
                </c:pt>
                <c:pt idx="12">
                  <c:v>5.3391885555822853E-2</c:v>
                </c:pt>
                <c:pt idx="13">
                  <c:v>5.3392249587613433E-2</c:v>
                </c:pt>
                <c:pt idx="14">
                  <c:v>5.3392704627351663E-2</c:v>
                </c:pt>
                <c:pt idx="15">
                  <c:v>5.3393273427024442E-2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5.6018825437793296E-2</c:v>
                </c:pt>
                <c:pt idx="1">
                  <c:v>5.6018956675836028E-2</c:v>
                </c:pt>
                <c:pt idx="2">
                  <c:v>5.6018989485346705E-2</c:v>
                </c:pt>
                <c:pt idx="3">
                  <c:v>5.6019030497235063E-2</c:v>
                </c:pt>
                <c:pt idx="4">
                  <c:v>5.601908176209551E-2</c:v>
                </c:pt>
                <c:pt idx="5">
                  <c:v>5.6019145843171053E-2</c:v>
                </c:pt>
                <c:pt idx="6">
                  <c:v>5.6019225944515492E-2</c:v>
                </c:pt>
                <c:pt idx="7">
                  <c:v>5.601932607119605E-2</c:v>
                </c:pt>
                <c:pt idx="8">
                  <c:v>5.6019451229546734E-2</c:v>
                </c:pt>
                <c:pt idx="9">
                  <c:v>5.6019607677485088E-2</c:v>
                </c:pt>
                <c:pt idx="10">
                  <c:v>5.6019803237408052E-2</c:v>
                </c:pt>
                <c:pt idx="11">
                  <c:v>5.6020047687311725E-2</c:v>
                </c:pt>
                <c:pt idx="12">
                  <c:v>5.6020353249691325E-2</c:v>
                </c:pt>
                <c:pt idx="13">
                  <c:v>5.6020735202665838E-2</c:v>
                </c:pt>
                <c:pt idx="14">
                  <c:v>5.6021212643883975E-2</c:v>
                </c:pt>
                <c:pt idx="15">
                  <c:v>5.6021809445406627E-2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5.9304320449209302E-2</c:v>
                </c:pt>
                <c:pt idx="1">
                  <c:v>5.9304459384341923E-2</c:v>
                </c:pt>
                <c:pt idx="2">
                  <c:v>5.9304494118125065E-2</c:v>
                </c:pt>
                <c:pt idx="3">
                  <c:v>5.9304537535354016E-2</c:v>
                </c:pt>
                <c:pt idx="4">
                  <c:v>5.9304591806890197E-2</c:v>
                </c:pt>
                <c:pt idx="5">
                  <c:v>5.9304659646310404E-2</c:v>
                </c:pt>
                <c:pt idx="6">
                  <c:v>5.9304744445585693E-2</c:v>
                </c:pt>
                <c:pt idx="7">
                  <c:v>5.9304850444679785E-2</c:v>
                </c:pt>
                <c:pt idx="8">
                  <c:v>5.930498294354742E-2</c:v>
                </c:pt>
                <c:pt idx="9">
                  <c:v>5.9305148567131934E-2</c:v>
                </c:pt>
                <c:pt idx="10">
                  <c:v>5.9305355596612604E-2</c:v>
                </c:pt>
                <c:pt idx="11">
                  <c:v>5.9305614383463413E-2</c:v>
                </c:pt>
                <c:pt idx="12">
                  <c:v>5.9305937867026953E-2</c:v>
                </c:pt>
                <c:pt idx="13">
                  <c:v>5.9306342221481373E-2</c:v>
                </c:pt>
                <c:pt idx="14">
                  <c:v>5.9306847664549384E-2</c:v>
                </c:pt>
                <c:pt idx="15">
                  <c:v>5.9307479468384404E-2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6.3411189213479296E-2</c:v>
                </c:pt>
                <c:pt idx="1">
                  <c:v>6.3411337769974263E-2</c:v>
                </c:pt>
                <c:pt idx="2">
                  <c:v>6.3411374909097998E-2</c:v>
                </c:pt>
                <c:pt idx="3">
                  <c:v>6.3411421333002677E-2</c:v>
                </c:pt>
                <c:pt idx="4">
                  <c:v>6.3411479362883535E-2</c:v>
                </c:pt>
                <c:pt idx="5">
                  <c:v>6.3411551900234606E-2</c:v>
                </c:pt>
                <c:pt idx="6">
                  <c:v>6.3411642571923416E-2</c:v>
                </c:pt>
                <c:pt idx="7">
                  <c:v>6.3411755911534459E-2</c:v>
                </c:pt>
                <c:pt idx="8">
                  <c:v>6.3411897586048246E-2</c:v>
                </c:pt>
                <c:pt idx="9">
                  <c:v>6.341207467919048E-2</c:v>
                </c:pt>
                <c:pt idx="10">
                  <c:v>6.3412296045618294E-2</c:v>
                </c:pt>
                <c:pt idx="11">
                  <c:v>6.3412572753653029E-2</c:v>
                </c:pt>
                <c:pt idx="12">
                  <c:v>6.3412918638696469E-2</c:v>
                </c:pt>
                <c:pt idx="13">
                  <c:v>6.341335099500077E-2</c:v>
                </c:pt>
                <c:pt idx="14">
                  <c:v>6.3413891440381134E-2</c:v>
                </c:pt>
                <c:pt idx="15">
                  <c:v>6.3414566997106583E-2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6.8544775168816782E-2</c:v>
                </c:pt>
                <c:pt idx="1">
                  <c:v>6.8544935752014702E-2</c:v>
                </c:pt>
                <c:pt idx="2">
                  <c:v>6.8544975897814178E-2</c:v>
                </c:pt>
                <c:pt idx="3">
                  <c:v>6.8545026080063534E-2</c:v>
                </c:pt>
                <c:pt idx="4">
                  <c:v>6.8545088807875229E-2</c:v>
                </c:pt>
                <c:pt idx="5">
                  <c:v>6.8545167217639827E-2</c:v>
                </c:pt>
                <c:pt idx="6">
                  <c:v>6.8545265229845595E-2</c:v>
                </c:pt>
                <c:pt idx="7">
                  <c:v>6.8545387745102798E-2</c:v>
                </c:pt>
                <c:pt idx="8">
                  <c:v>6.8545540889174306E-2</c:v>
                </c:pt>
                <c:pt idx="9">
                  <c:v>6.8545732319263669E-2</c:v>
                </c:pt>
                <c:pt idx="10">
                  <c:v>6.8545971606875394E-2</c:v>
                </c:pt>
                <c:pt idx="11">
                  <c:v>6.8546270716390051E-2</c:v>
                </c:pt>
                <c:pt idx="12">
                  <c:v>6.8546644603283371E-2</c:v>
                </c:pt>
                <c:pt idx="13">
                  <c:v>6.8547111961900026E-2</c:v>
                </c:pt>
                <c:pt idx="14">
                  <c:v>6.8547696160170812E-2</c:v>
                </c:pt>
                <c:pt idx="15">
                  <c:v>6.854842640800933E-2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7.4961757612988664E-2</c:v>
                </c:pt>
                <c:pt idx="1">
                  <c:v>7.4961933229565264E-2</c:v>
                </c:pt>
                <c:pt idx="2">
                  <c:v>7.4961977133709404E-2</c:v>
                </c:pt>
                <c:pt idx="3">
                  <c:v>7.4962032013889596E-2</c:v>
                </c:pt>
                <c:pt idx="4">
                  <c:v>7.4962100614114832E-2</c:v>
                </c:pt>
                <c:pt idx="5">
                  <c:v>7.4962186364396374E-2</c:v>
                </c:pt>
                <c:pt idx="6">
                  <c:v>7.4962293552248302E-2</c:v>
                </c:pt>
                <c:pt idx="7">
                  <c:v>7.4962427537063225E-2</c:v>
                </c:pt>
                <c:pt idx="8">
                  <c:v>7.4962595018081876E-2</c:v>
                </c:pt>
                <c:pt idx="9">
                  <c:v>7.4962804369355165E-2</c:v>
                </c:pt>
                <c:pt idx="10">
                  <c:v>7.4963066058446798E-2</c:v>
                </c:pt>
                <c:pt idx="11">
                  <c:v>7.4963393169811335E-2</c:v>
                </c:pt>
                <c:pt idx="12">
                  <c:v>7.496380205901701E-2</c:v>
                </c:pt>
                <c:pt idx="13">
                  <c:v>7.4964313170524086E-2</c:v>
                </c:pt>
                <c:pt idx="14">
                  <c:v>7.4964952059907927E-2</c:v>
                </c:pt>
                <c:pt idx="15">
                  <c:v>7.4965750671637757E-2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8.2982985668203502E-2</c:v>
                </c:pt>
                <c:pt idx="1">
                  <c:v>8.2983180076503446E-2</c:v>
                </c:pt>
                <c:pt idx="2">
                  <c:v>8.2983228678578436E-2</c:v>
                </c:pt>
                <c:pt idx="3">
                  <c:v>8.2983289431172183E-2</c:v>
                </c:pt>
                <c:pt idx="4">
                  <c:v>8.2983365371914364E-2</c:v>
                </c:pt>
                <c:pt idx="5">
                  <c:v>8.2983460297842065E-2</c:v>
                </c:pt>
                <c:pt idx="6">
                  <c:v>8.2983578955251699E-2</c:v>
                </c:pt>
                <c:pt idx="7">
                  <c:v>8.2983727277013766E-2</c:v>
                </c:pt>
                <c:pt idx="8">
                  <c:v>8.2983912679216343E-2</c:v>
                </c:pt>
                <c:pt idx="9">
                  <c:v>8.2984144431969525E-2</c:v>
                </c:pt>
                <c:pt idx="10">
                  <c:v>8.2984434122911052E-2</c:v>
                </c:pt>
                <c:pt idx="11">
                  <c:v>8.2984796236587929E-2</c:v>
                </c:pt>
                <c:pt idx="12">
                  <c:v>8.298524887868404E-2</c:v>
                </c:pt>
                <c:pt idx="13">
                  <c:v>8.2985814681304171E-2</c:v>
                </c:pt>
                <c:pt idx="14">
                  <c:v>8.2986521934579324E-2</c:v>
                </c:pt>
                <c:pt idx="15">
                  <c:v>8.2987406001173283E-2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9.3009520737222032E-2</c:v>
                </c:pt>
                <c:pt idx="1">
                  <c:v>9.3009738635176184E-2</c:v>
                </c:pt>
                <c:pt idx="2">
                  <c:v>9.3009793109664715E-2</c:v>
                </c:pt>
                <c:pt idx="3">
                  <c:v>9.3009861202775379E-2</c:v>
                </c:pt>
                <c:pt idx="4">
                  <c:v>9.3009946319163733E-2</c:v>
                </c:pt>
                <c:pt idx="5">
                  <c:v>9.3010052714649141E-2</c:v>
                </c:pt>
                <c:pt idx="6">
                  <c:v>9.3010185709005933E-2</c:v>
                </c:pt>
                <c:pt idx="7">
                  <c:v>9.3010351951951925E-2</c:v>
                </c:pt>
                <c:pt idx="8">
                  <c:v>9.3010559755634381E-2</c:v>
                </c:pt>
                <c:pt idx="9">
                  <c:v>9.3010819510237472E-2</c:v>
                </c:pt>
                <c:pt idx="10">
                  <c:v>9.3011144203491325E-2</c:v>
                </c:pt>
                <c:pt idx="11">
                  <c:v>9.3011550070058638E-2</c:v>
                </c:pt>
                <c:pt idx="12">
                  <c:v>9.3012057403267817E-2</c:v>
                </c:pt>
                <c:pt idx="13">
                  <c:v>9.3012691569779274E-2</c:v>
                </c:pt>
                <c:pt idx="14">
                  <c:v>9.3013484277918571E-2</c:v>
                </c:pt>
                <c:pt idx="15">
                  <c:v>9.3014475163092691E-2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0.10554268957349523</c:v>
                </c:pt>
                <c:pt idx="1">
                  <c:v>0.10554293683351712</c:v>
                </c:pt>
                <c:pt idx="2">
                  <c:v>0.10554299864852258</c:v>
                </c:pt>
                <c:pt idx="3">
                  <c:v>0.10554307591727941</c:v>
                </c:pt>
                <c:pt idx="4">
                  <c:v>0.10554317250322548</c:v>
                </c:pt>
                <c:pt idx="5">
                  <c:v>0.10554329323565803</c:v>
                </c:pt>
                <c:pt idx="6">
                  <c:v>0.10554344415119875</c:v>
                </c:pt>
                <c:pt idx="7">
                  <c:v>0.10554363279562462</c:v>
                </c:pt>
                <c:pt idx="8">
                  <c:v>0.105543868601157</c:v>
                </c:pt>
                <c:pt idx="9">
                  <c:v>0.1055441633580724</c:v>
                </c:pt>
                <c:pt idx="10">
                  <c:v>0.10554453180421673</c:v>
                </c:pt>
                <c:pt idx="11">
                  <c:v>0.10554499236189709</c:v>
                </c:pt>
                <c:pt idx="12">
                  <c:v>0.10554556805899756</c:v>
                </c:pt>
                <c:pt idx="13">
                  <c:v>0.10554628768037315</c:v>
                </c:pt>
                <c:pt idx="14">
                  <c:v>0.10554718720709262</c:v>
                </c:pt>
                <c:pt idx="15">
                  <c:v>0.10554831161549197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0.12120915061883668</c:v>
                </c:pt>
                <c:pt idx="1">
                  <c:v>0.12120943458144325</c:v>
                </c:pt>
                <c:pt idx="2">
                  <c:v>0.12120950557209487</c:v>
                </c:pt>
                <c:pt idx="3">
                  <c:v>0.12120959431040945</c:v>
                </c:pt>
                <c:pt idx="4">
                  <c:v>0.12120970523330264</c:v>
                </c:pt>
                <c:pt idx="5">
                  <c:v>0.12120984388691909</c:v>
                </c:pt>
                <c:pt idx="6">
                  <c:v>0.12121001720393972</c:v>
                </c:pt>
                <c:pt idx="7">
                  <c:v>0.12121023385021548</c:v>
                </c:pt>
                <c:pt idx="8">
                  <c:v>0.12121050465806019</c:v>
                </c:pt>
                <c:pt idx="9">
                  <c:v>0.12121084316786607</c:v>
                </c:pt>
                <c:pt idx="10">
                  <c:v>0.12121126630512344</c:v>
                </c:pt>
                <c:pt idx="11">
                  <c:v>0.1212117952266951</c:v>
                </c:pt>
                <c:pt idx="12">
                  <c:v>0.12121245637865974</c:v>
                </c:pt>
                <c:pt idx="13">
                  <c:v>0.12121328281861547</c:v>
                </c:pt>
                <c:pt idx="14">
                  <c:v>0.12121431586856016</c:v>
                </c:pt>
                <c:pt idx="15">
                  <c:v>0.12121560718099102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0.14079222692551355</c:v>
                </c:pt>
                <c:pt idx="1">
                  <c:v>0.14079255676635097</c:v>
                </c:pt>
                <c:pt idx="2">
                  <c:v>0.14079263922656027</c:v>
                </c:pt>
                <c:pt idx="3">
                  <c:v>0.14079274230182198</c:v>
                </c:pt>
                <c:pt idx="4">
                  <c:v>0.14079287114589908</c:v>
                </c:pt>
                <c:pt idx="5">
                  <c:v>0.14079303220099548</c:v>
                </c:pt>
                <c:pt idx="6">
                  <c:v>0.14079323351986597</c:v>
                </c:pt>
                <c:pt idx="7">
                  <c:v>0.14079348516845411</c:v>
                </c:pt>
                <c:pt idx="8">
                  <c:v>0.14079379972918923</c:v>
                </c:pt>
                <c:pt idx="9">
                  <c:v>0.14079419293010814</c:v>
                </c:pt>
                <c:pt idx="10">
                  <c:v>0.14079468443125684</c:v>
                </c:pt>
                <c:pt idx="11">
                  <c:v>0.14079529880769265</c:v>
                </c:pt>
                <c:pt idx="12">
                  <c:v>0.14079606677823744</c:v>
                </c:pt>
                <c:pt idx="13">
                  <c:v>0.14079702674141842</c:v>
                </c:pt>
                <c:pt idx="14">
                  <c:v>0.14079822669539463</c:v>
                </c:pt>
                <c:pt idx="15">
                  <c:v>0.14079972663786489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0.1652710723088596</c:v>
                </c:pt>
                <c:pt idx="1">
                  <c:v>0.16527145949748556</c:v>
                </c:pt>
                <c:pt idx="2">
                  <c:v>0.16527155629464205</c:v>
                </c:pt>
                <c:pt idx="3">
                  <c:v>0.16527167729108766</c:v>
                </c:pt>
                <c:pt idx="4">
                  <c:v>0.16527182853664471</c:v>
                </c:pt>
                <c:pt idx="5">
                  <c:v>0.16527201759359095</c:v>
                </c:pt>
                <c:pt idx="6">
                  <c:v>0.16527225391477379</c:v>
                </c:pt>
                <c:pt idx="7">
                  <c:v>0.16527254931625235</c:v>
                </c:pt>
                <c:pt idx="8">
                  <c:v>0.16527291856810056</c:v>
                </c:pt>
                <c:pt idx="9">
                  <c:v>0.16527338013291076</c:v>
                </c:pt>
                <c:pt idx="10">
                  <c:v>0.16527395708892362</c:v>
                </c:pt>
                <c:pt idx="11">
                  <c:v>0.16527467828393957</c:v>
                </c:pt>
                <c:pt idx="12">
                  <c:v>0.16527557977770962</c:v>
                </c:pt>
                <c:pt idx="13">
                  <c:v>0.16527670664492206</c:v>
                </c:pt>
                <c:pt idx="14">
                  <c:v>0.16527811522893771</c:v>
                </c:pt>
                <c:pt idx="15">
                  <c:v>0.16527987595895721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0.19586962903804217</c:v>
                </c:pt>
                <c:pt idx="1">
                  <c:v>0.19587008791140381</c:v>
                </c:pt>
                <c:pt idx="2">
                  <c:v>0.19587020262974422</c:v>
                </c:pt>
                <c:pt idx="3">
                  <c:v>0.19587034602766976</c:v>
                </c:pt>
                <c:pt idx="4">
                  <c:v>0.19587052527507662</c:v>
                </c:pt>
                <c:pt idx="5">
                  <c:v>0.19587074933433526</c:v>
                </c:pt>
                <c:pt idx="6">
                  <c:v>0.19587102940840853</c:v>
                </c:pt>
                <c:pt idx="7">
                  <c:v>0.19587137950100014</c:v>
                </c:pt>
                <c:pt idx="8">
                  <c:v>0.19587181711673965</c:v>
                </c:pt>
                <c:pt idx="9">
                  <c:v>0.19587236413641401</c:v>
                </c:pt>
                <c:pt idx="10">
                  <c:v>0.19587304791100701</c:v>
                </c:pt>
                <c:pt idx="11">
                  <c:v>0.19587390262924823</c:v>
                </c:pt>
                <c:pt idx="12">
                  <c:v>0.19587497102704976</c:v>
                </c:pt>
                <c:pt idx="13">
                  <c:v>0.19587630652430166</c:v>
                </c:pt>
                <c:pt idx="14">
                  <c:v>0.1958779758958665</c:v>
                </c:pt>
                <c:pt idx="15">
                  <c:v>0.19588006261032262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20.152240651069263</c:v>
                </c:pt>
                <c:pt idx="1">
                  <c:v>19.491654467852165</c:v>
                </c:pt>
                <c:pt idx="2">
                  <c:v>18.724426063789256</c:v>
                </c:pt>
                <c:pt idx="3">
                  <c:v>17.846343738392765</c:v>
                </c:pt>
                <c:pt idx="4">
                  <c:v>16.858140220419966</c:v>
                </c:pt>
                <c:pt idx="5">
                  <c:v>15.76682220333843</c:v>
                </c:pt>
                <c:pt idx="6">
                  <c:v>14.586494478681988</c:v>
                </c:pt>
                <c:pt idx="7">
                  <c:v>13.338335019151886</c:v>
                </c:pt>
                <c:pt idx="8">
                  <c:v>12.049497716639742</c:v>
                </c:pt>
                <c:pt idx="9">
                  <c:v>10.750962223655543</c:v>
                </c:pt>
                <c:pt idx="10">
                  <c:v>9.4746470443881758</c:v>
                </c:pt>
                <c:pt idx="11">
                  <c:v>8.2503348214864154</c:v>
                </c:pt>
                <c:pt idx="12">
                  <c:v>7.1030209291639954</c:v>
                </c:pt>
                <c:pt idx="13">
                  <c:v>6.0511579281700989</c:v>
                </c:pt>
                <c:pt idx="14">
                  <c:v>5.1059953600162125</c:v>
                </c:pt>
                <c:pt idx="15">
                  <c:v>20.15223732460106</c:v>
                </c:pt>
                <c:pt idx="16">
                  <c:v>19.491650577901432</c:v>
                </c:pt>
                <c:pt idx="17">
                  <c:v>18.724421576606911</c:v>
                </c:pt>
                <c:pt idx="18">
                  <c:v>17.846338643146382</c:v>
                </c:pt>
                <c:pt idx="19">
                  <c:v>16.858134537179971</c:v>
                </c:pt>
                <c:pt idx="20">
                  <c:v>15.766815989284739</c:v>
                </c:pt>
                <c:pt idx="21">
                  <c:v>14.586487830567178</c:v>
                </c:pt>
                <c:pt idx="22">
                  <c:v>13.338328070350885</c:v>
                </c:pt>
                <c:pt idx="23">
                  <c:v>12.049490628137141</c:v>
                </c:pt>
                <c:pt idx="24">
                  <c:v>10.750955169885932</c:v>
                </c:pt>
                <c:pt idx="25">
                  <c:v>9.4746401964053302</c:v>
                </c:pt>
                <c:pt idx="26">
                  <c:v>8.250328330813625</c:v>
                </c:pt>
                <c:pt idx="27">
                  <c:v>7.1030149154503563</c:v>
                </c:pt>
                <c:pt idx="28">
                  <c:v>6.0511524725575487</c:v>
                </c:pt>
                <c:pt idx="29">
                  <c:v>5.105990504478096</c:v>
                </c:pt>
                <c:pt idx="30">
                  <c:v>20.15223649298418</c:v>
                </c:pt>
                <c:pt idx="31">
                  <c:v>19.49164960541399</c:v>
                </c:pt>
                <c:pt idx="32">
                  <c:v>18.724420454811661</c:v>
                </c:pt>
                <c:pt idx="33">
                  <c:v>17.846337369335242</c:v>
                </c:pt>
                <c:pt idx="34">
                  <c:v>16.858133116370571</c:v>
                </c:pt>
                <c:pt idx="35">
                  <c:v>15.76681443577208</c:v>
                </c:pt>
                <c:pt idx="36">
                  <c:v>14.58648616853942</c:v>
                </c:pt>
                <c:pt idx="37">
                  <c:v>13.338326333151766</c:v>
                </c:pt>
                <c:pt idx="38">
                  <c:v>12.049488856012793</c:v>
                </c:pt>
                <c:pt idx="39">
                  <c:v>10.750953406444976</c:v>
                </c:pt>
                <c:pt idx="40">
                  <c:v>9.4746384844111642</c:v>
                </c:pt>
                <c:pt idx="41">
                  <c:v>8.2503267081470231</c:v>
                </c:pt>
                <c:pt idx="42">
                  <c:v>7.1030134120235378</c:v>
                </c:pt>
                <c:pt idx="43">
                  <c:v>6.0511511086559473</c:v>
                </c:pt>
                <c:pt idx="44">
                  <c:v>5.1059892905950104</c:v>
                </c:pt>
                <c:pt idx="45">
                  <c:v>20.152235453463174</c:v>
                </c:pt>
                <c:pt idx="46">
                  <c:v>19.491648389804823</c:v>
                </c:pt>
                <c:pt idx="47">
                  <c:v>18.724419052567786</c:v>
                </c:pt>
                <c:pt idx="48">
                  <c:v>17.846335777071573</c:v>
                </c:pt>
                <c:pt idx="49">
                  <c:v>16.858131340359154</c:v>
                </c:pt>
                <c:pt idx="50">
                  <c:v>15.766812493881687</c:v>
                </c:pt>
                <c:pt idx="51">
                  <c:v>14.586484091005257</c:v>
                </c:pt>
                <c:pt idx="52">
                  <c:v>13.338324161653505</c:v>
                </c:pt>
                <c:pt idx="53">
                  <c:v>12.049486640858092</c:v>
                </c:pt>
                <c:pt idx="54">
                  <c:v>10.750951202144591</c:v>
                </c:pt>
                <c:pt idx="55">
                  <c:v>9.4746363444193289</c:v>
                </c:pt>
                <c:pt idx="56">
                  <c:v>8.2503246798146659</c:v>
                </c:pt>
                <c:pt idx="57">
                  <c:v>7.1030115327409087</c:v>
                </c:pt>
                <c:pt idx="58">
                  <c:v>6.051149403779811</c:v>
                </c:pt>
                <c:pt idx="59">
                  <c:v>5.1059877732419636</c:v>
                </c:pt>
                <c:pt idx="60">
                  <c:v>20.152234154062072</c:v>
                </c:pt>
                <c:pt idx="61">
                  <c:v>19.491646870293579</c:v>
                </c:pt>
                <c:pt idx="62">
                  <c:v>18.724417299763239</c:v>
                </c:pt>
                <c:pt idx="63">
                  <c:v>17.846333786742385</c:v>
                </c:pt>
                <c:pt idx="64">
                  <c:v>16.858129120345414</c:v>
                </c:pt>
                <c:pt idx="65">
                  <c:v>15.766810066519373</c:v>
                </c:pt>
                <c:pt idx="66">
                  <c:v>14.586481494088387</c:v>
                </c:pt>
                <c:pt idx="67">
                  <c:v>13.33832144728167</c:v>
                </c:pt>
                <c:pt idx="68">
                  <c:v>12.049483871915861</c:v>
                </c:pt>
                <c:pt idx="69">
                  <c:v>10.750948446770385</c:v>
                </c:pt>
                <c:pt idx="70">
                  <c:v>9.4746336694308919</c:v>
                </c:pt>
                <c:pt idx="71">
                  <c:v>8.2503221444006272</c:v>
                </c:pt>
                <c:pt idx="72">
                  <c:v>7.1030091836390215</c:v>
                </c:pt>
                <c:pt idx="73">
                  <c:v>6.0511472726859914</c:v>
                </c:pt>
                <c:pt idx="74">
                  <c:v>5.1059858765519239</c:v>
                </c:pt>
                <c:pt idx="75">
                  <c:v>20.152232529810934</c:v>
                </c:pt>
                <c:pt idx="76">
                  <c:v>19.491644970904858</c:v>
                </c:pt>
                <c:pt idx="77">
                  <c:v>18.724415108758016</c:v>
                </c:pt>
                <c:pt idx="78">
                  <c:v>17.846331298831519</c:v>
                </c:pt>
                <c:pt idx="79">
                  <c:v>16.858126345329062</c:v>
                </c:pt>
                <c:pt idx="80">
                  <c:v>15.766807032317528</c:v>
                </c:pt>
                <c:pt idx="81">
                  <c:v>14.586478247943601</c:v>
                </c:pt>
                <c:pt idx="82">
                  <c:v>13.33831805431843</c:v>
                </c:pt>
                <c:pt idx="83">
                  <c:v>12.049480410739864</c:v>
                </c:pt>
                <c:pt idx="84">
                  <c:v>10.750945002554612</c:v>
                </c:pt>
                <c:pt idx="85">
                  <c:v>9.4746303256974738</c:v>
                </c:pt>
                <c:pt idx="86">
                  <c:v>8.250318975135265</c:v>
                </c:pt>
                <c:pt idx="87">
                  <c:v>7.1030062472638482</c:v>
                </c:pt>
                <c:pt idx="88">
                  <c:v>6.0511446088208283</c:v>
                </c:pt>
                <c:pt idx="89">
                  <c:v>5.1059835056913574</c:v>
                </c:pt>
                <c:pt idx="90">
                  <c:v>20.152230499497371</c:v>
                </c:pt>
                <c:pt idx="91">
                  <c:v>19.491642596669479</c:v>
                </c:pt>
                <c:pt idx="92">
                  <c:v>18.724412370002209</c:v>
                </c:pt>
                <c:pt idx="93">
                  <c:v>17.846328188943918</c:v>
                </c:pt>
                <c:pt idx="94">
                  <c:v>16.858122876559904</c:v>
                </c:pt>
                <c:pt idx="95">
                  <c:v>15.766803239566864</c:v>
                </c:pt>
                <c:pt idx="96">
                  <c:v>14.586474190264646</c:v>
                </c:pt>
                <c:pt idx="97">
                  <c:v>13.338313813116811</c:v>
                </c:pt>
                <c:pt idx="98">
                  <c:v>12.049476084272662</c:v>
                </c:pt>
                <c:pt idx="99">
                  <c:v>10.750940697288002</c:v>
                </c:pt>
                <c:pt idx="100">
                  <c:v>9.474626146034014</c:v>
                </c:pt>
                <c:pt idx="101">
                  <c:v>8.2503150135569907</c:v>
                </c:pt>
                <c:pt idx="102">
                  <c:v>7.1030025767982945</c:v>
                </c:pt>
                <c:pt idx="103">
                  <c:v>6.051141278992672</c:v>
                </c:pt>
                <c:pt idx="104">
                  <c:v>5.1059805421187434</c:v>
                </c:pt>
                <c:pt idx="105">
                  <c:v>20.152227961605998</c:v>
                </c:pt>
                <c:pt idx="106">
                  <c:v>19.491639628876069</c:v>
                </c:pt>
                <c:pt idx="107">
                  <c:v>18.724408946558579</c:v>
                </c:pt>
                <c:pt idx="108">
                  <c:v>17.846324301585941</c:v>
                </c:pt>
                <c:pt idx="109">
                  <c:v>16.858118540600465</c:v>
                </c:pt>
                <c:pt idx="110">
                  <c:v>15.766798498631102</c:v>
                </c:pt>
                <c:pt idx="111">
                  <c:v>14.586469118169132</c:v>
                </c:pt>
                <c:pt idx="112">
                  <c:v>13.338308511618578</c:v>
                </c:pt>
                <c:pt idx="113">
                  <c:v>12.049470676193032</c:v>
                </c:pt>
                <c:pt idx="114">
                  <c:v>10.750935315709585</c:v>
                </c:pt>
                <c:pt idx="115">
                  <c:v>9.4746209214598824</c:v>
                </c:pt>
                <c:pt idx="116">
                  <c:v>8.2503100615894951</c:v>
                </c:pt>
                <c:pt idx="117">
                  <c:v>7.1029979887216887</c:v>
                </c:pt>
                <c:pt idx="118">
                  <c:v>6.0511371167126322</c:v>
                </c:pt>
                <c:pt idx="119">
                  <c:v>5.1059768376578152</c:v>
                </c:pt>
                <c:pt idx="120">
                  <c:v>20.152224789242673</c:v>
                </c:pt>
                <c:pt idx="121">
                  <c:v>19.491635919135572</c:v>
                </c:pt>
                <c:pt idx="122">
                  <c:v>18.724404667255797</c:v>
                </c:pt>
                <c:pt idx="123">
                  <c:v>17.846319442390854</c:v>
                </c:pt>
                <c:pt idx="124">
                  <c:v>16.858113120654298</c:v>
                </c:pt>
                <c:pt idx="125">
                  <c:v>15.766792572465407</c:v>
                </c:pt>
                <c:pt idx="126">
                  <c:v>14.586462778054695</c:v>
                </c:pt>
                <c:pt idx="127">
                  <c:v>13.338301884751715</c:v>
                </c:pt>
                <c:pt idx="128">
                  <c:v>12.049463916100315</c:v>
                </c:pt>
                <c:pt idx="129">
                  <c:v>10.750928588744141</c:v>
                </c:pt>
                <c:pt idx="130">
                  <c:v>9.4746143907503146</c:v>
                </c:pt>
                <c:pt idx="131">
                  <c:v>8.2503038716384864</c:v>
                </c:pt>
                <c:pt idx="132">
                  <c:v>7.1029922536342651</c:v>
                </c:pt>
                <c:pt idx="133">
                  <c:v>6.0511319138706323</c:v>
                </c:pt>
                <c:pt idx="134">
                  <c:v>5.1059722070892128</c:v>
                </c:pt>
                <c:pt idx="135">
                  <c:v>20.152220823789929</c:v>
                </c:pt>
                <c:pt idx="136">
                  <c:v>19.49163128196194</c:v>
                </c:pt>
                <c:pt idx="137">
                  <c:v>18.724399318130075</c:v>
                </c:pt>
                <c:pt idx="138">
                  <c:v>17.846313368400711</c:v>
                </c:pt>
                <c:pt idx="139">
                  <c:v>16.858106345726494</c:v>
                </c:pt>
                <c:pt idx="140">
                  <c:v>15.766785164764553</c:v>
                </c:pt>
                <c:pt idx="141">
                  <c:v>14.586454852919401</c:v>
                </c:pt>
                <c:pt idx="142">
                  <c:v>13.338293601177392</c:v>
                </c:pt>
                <c:pt idx="143">
                  <c:v>12.049455465995088</c:v>
                </c:pt>
                <c:pt idx="144">
                  <c:v>10.750920180049173</c:v>
                </c:pt>
                <c:pt idx="145">
                  <c:v>9.4746062273760181</c:v>
                </c:pt>
                <c:pt idx="146">
                  <c:v>8.2502961342127854</c:v>
                </c:pt>
                <c:pt idx="147">
                  <c:v>7.1029850847880089</c:v>
                </c:pt>
                <c:pt idx="148">
                  <c:v>6.0511254103307142</c:v>
                </c:pt>
                <c:pt idx="149">
                  <c:v>5.1059664188902714</c:v>
                </c:pt>
                <c:pt idx="150">
                  <c:v>20.152215866976192</c:v>
                </c:pt>
                <c:pt idx="151">
                  <c:v>19.491625485498002</c:v>
                </c:pt>
                <c:pt idx="152">
                  <c:v>18.72439263172722</c:v>
                </c:pt>
                <c:pt idx="153">
                  <c:v>17.846305775918843</c:v>
                </c:pt>
                <c:pt idx="154">
                  <c:v>16.8580978770744</c:v>
                </c:pt>
                <c:pt idx="155">
                  <c:v>15.766775905148274</c:v>
                </c:pt>
                <c:pt idx="156">
                  <c:v>14.586444946512396</c:v>
                </c:pt>
                <c:pt idx="157">
                  <c:v>13.338283246723959</c:v>
                </c:pt>
                <c:pt idx="158">
                  <c:v>12.049444903380223</c:v>
                </c:pt>
                <c:pt idx="159">
                  <c:v>10.750909669198959</c:v>
                </c:pt>
                <c:pt idx="160">
                  <c:v>9.4745960231779289</c:v>
                </c:pt>
                <c:pt idx="161">
                  <c:v>8.2502864624510686</c:v>
                </c:pt>
                <c:pt idx="162">
                  <c:v>7.1029761237505387</c:v>
                </c:pt>
                <c:pt idx="163">
                  <c:v>6.0511172809254763</c:v>
                </c:pt>
                <c:pt idx="164">
                  <c:v>5.1059591836600484</c:v>
                </c:pt>
                <c:pt idx="165">
                  <c:v>20.152209670962449</c:v>
                </c:pt>
                <c:pt idx="166">
                  <c:v>19.491618239922929</c:v>
                </c:pt>
                <c:pt idx="167">
                  <c:v>18.724384273730365</c:v>
                </c:pt>
                <c:pt idx="168">
                  <c:v>17.8462962853256</c:v>
                </c:pt>
                <c:pt idx="169">
                  <c:v>16.858087291271239</c:v>
                </c:pt>
                <c:pt idx="170">
                  <c:v>15.766764330643218</c:v>
                </c:pt>
                <c:pt idx="171">
                  <c:v>14.586432563522559</c:v>
                </c:pt>
                <c:pt idx="172">
                  <c:v>13.338270303679778</c:v>
                </c:pt>
                <c:pt idx="173">
                  <c:v>12.049431700137681</c:v>
                </c:pt>
                <c:pt idx="174">
                  <c:v>10.750896530665097</c:v>
                </c:pt>
                <c:pt idx="175">
                  <c:v>9.4745832679612274</c:v>
                </c:pt>
                <c:pt idx="176">
                  <c:v>8.2502743727808117</c:v>
                </c:pt>
                <c:pt idx="177">
                  <c:v>7.102964922485496</c:v>
                </c:pt>
                <c:pt idx="178">
                  <c:v>6.0511071191996448</c:v>
                </c:pt>
                <c:pt idx="179">
                  <c:v>5.1059501396511049</c:v>
                </c:pt>
                <c:pt idx="180">
                  <c:v>20.152201925950628</c:v>
                </c:pt>
                <c:pt idx="181">
                  <c:v>19.49160918296166</c:v>
                </c:pt>
                <c:pt idx="182">
                  <c:v>18.724373826244786</c:v>
                </c:pt>
                <c:pt idx="183">
                  <c:v>17.84628442209824</c:v>
                </c:pt>
                <c:pt idx="184">
                  <c:v>16.858074059035989</c:v>
                </c:pt>
                <c:pt idx="185">
                  <c:v>15.766749862535798</c:v>
                </c:pt>
                <c:pt idx="186">
                  <c:v>14.58641708481483</c:v>
                </c:pt>
                <c:pt idx="187">
                  <c:v>13.33825412490987</c:v>
                </c:pt>
                <c:pt idx="188">
                  <c:v>12.049415196125194</c:v>
                </c:pt>
                <c:pt idx="189">
                  <c:v>10.750880107542926</c:v>
                </c:pt>
                <c:pt idx="190">
                  <c:v>9.4745673239886425</c:v>
                </c:pt>
                <c:pt idx="191">
                  <c:v>8.2502592607428173</c:v>
                </c:pt>
                <c:pt idx="192">
                  <c:v>7.102950920953873</c:v>
                </c:pt>
                <c:pt idx="193">
                  <c:v>6.0510944170903489</c:v>
                </c:pt>
                <c:pt idx="194">
                  <c:v>5.105938834684979</c:v>
                </c:pt>
                <c:pt idx="195">
                  <c:v>20.152192244694223</c:v>
                </c:pt>
                <c:pt idx="196">
                  <c:v>19.491597861771915</c:v>
                </c:pt>
                <c:pt idx="197">
                  <c:v>18.724360766904212</c:v>
                </c:pt>
                <c:pt idx="198">
                  <c:v>17.846269593086216</c:v>
                </c:pt>
                <c:pt idx="199">
                  <c:v>16.858057518771133</c:v>
                </c:pt>
                <c:pt idx="200">
                  <c:v>15.766731777438862</c:v>
                </c:pt>
                <c:pt idx="201">
                  <c:v>14.586397736476364</c:v>
                </c:pt>
                <c:pt idx="202">
                  <c:v>13.338233901502681</c:v>
                </c:pt>
                <c:pt idx="203">
                  <c:v>12.049394566173163</c:v>
                </c:pt>
                <c:pt idx="204">
                  <c:v>10.75085957871077</c:v>
                </c:pt>
                <c:pt idx="205">
                  <c:v>9.4745473940983747</c:v>
                </c:pt>
                <c:pt idx="206">
                  <c:v>8.2502403707731737</c:v>
                </c:pt>
                <c:pt idx="207">
                  <c:v>7.1029334191169688</c:v>
                </c:pt>
                <c:pt idx="208">
                  <c:v>6.0510785395287208</c:v>
                </c:pt>
                <c:pt idx="209">
                  <c:v>5.1059247035477187</c:v>
                </c:pt>
                <c:pt idx="210">
                  <c:v>20.152180143136796</c:v>
                </c:pt>
                <c:pt idx="211">
                  <c:v>19.491583710303225</c:v>
                </c:pt>
                <c:pt idx="212">
                  <c:v>18.724344442754109</c:v>
                </c:pt>
                <c:pt idx="213">
                  <c:v>17.846251056855841</c:v>
                </c:pt>
                <c:pt idx="214">
                  <c:v>16.85803684348571</c:v>
                </c:pt>
                <c:pt idx="215">
                  <c:v>15.766709171126035</c:v>
                </c:pt>
                <c:pt idx="216">
                  <c:v>14.586373551125465</c:v>
                </c:pt>
                <c:pt idx="217">
                  <c:v>13.338208622329933</c:v>
                </c:pt>
                <c:pt idx="218">
                  <c:v>12.049368778832465</c:v>
                </c:pt>
                <c:pt idx="219">
                  <c:v>10.750833917780826</c:v>
                </c:pt>
                <c:pt idx="220">
                  <c:v>9.4745224818534481</c:v>
                </c:pt>
                <c:pt idx="221">
                  <c:v>8.2502167584327619</c:v>
                </c:pt>
                <c:pt idx="222">
                  <c:v>7.1029115419421283</c:v>
                </c:pt>
                <c:pt idx="223">
                  <c:v>6.0510586926938581</c:v>
                </c:pt>
                <c:pt idx="224">
                  <c:v>5.1059070397361381</c:v>
                </c:pt>
                <c:pt idx="225">
                  <c:v>20.152165016210454</c:v>
                </c:pt>
                <c:pt idx="226">
                  <c:v>19.491566020996256</c:v>
                </c:pt>
                <c:pt idx="227">
                  <c:v>18.724324037606507</c:v>
                </c:pt>
                <c:pt idx="228">
                  <c:v>17.846227886622028</c:v>
                </c:pt>
                <c:pt idx="229">
                  <c:v>16.858010999450251</c:v>
                </c:pt>
                <c:pt idx="230">
                  <c:v>15.766680913326164</c:v>
                </c:pt>
                <c:pt idx="231">
                  <c:v>14.586343319549627</c:v>
                </c:pt>
                <c:pt idx="232">
                  <c:v>13.338177023498746</c:v>
                </c:pt>
                <c:pt idx="233">
                  <c:v>12.049336544811807</c:v>
                </c:pt>
                <c:pt idx="234">
                  <c:v>10.750801841790663</c:v>
                </c:pt>
                <c:pt idx="235">
                  <c:v>9.4744913417315217</c:v>
                </c:pt>
                <c:pt idx="236">
                  <c:v>8.2501872431973133</c:v>
                </c:pt>
                <c:pt idx="237">
                  <c:v>7.1028841956630897</c:v>
                </c:pt>
                <c:pt idx="238">
                  <c:v>6.0510338843333598</c:v>
                </c:pt>
                <c:pt idx="239">
                  <c:v>5.105884960143527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20.152240651069263</c:v>
                </c:pt>
                <c:pt idx="1">
                  <c:v>19.491654467852165</c:v>
                </c:pt>
                <c:pt idx="2">
                  <c:v>18.724426063789256</c:v>
                </c:pt>
                <c:pt idx="3">
                  <c:v>17.846343738392765</c:v>
                </c:pt>
                <c:pt idx="4">
                  <c:v>16.858140220419966</c:v>
                </c:pt>
                <c:pt idx="5">
                  <c:v>15.76682220333843</c:v>
                </c:pt>
                <c:pt idx="6">
                  <c:v>14.586494478681988</c:v>
                </c:pt>
                <c:pt idx="7">
                  <c:v>13.338335019151886</c:v>
                </c:pt>
                <c:pt idx="8">
                  <c:v>12.049497716639742</c:v>
                </c:pt>
                <c:pt idx="9">
                  <c:v>10.750962223655543</c:v>
                </c:pt>
                <c:pt idx="10">
                  <c:v>9.4746470443881758</c:v>
                </c:pt>
                <c:pt idx="11">
                  <c:v>8.2503348214864154</c:v>
                </c:pt>
                <c:pt idx="12">
                  <c:v>7.1030209291639954</c:v>
                </c:pt>
                <c:pt idx="13">
                  <c:v>6.0511579281700989</c:v>
                </c:pt>
                <c:pt idx="14">
                  <c:v>5.1059953600162125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20.15223732460106</c:v>
                </c:pt>
                <c:pt idx="1">
                  <c:v>19.491650577901432</c:v>
                </c:pt>
                <c:pt idx="2">
                  <c:v>18.724421576606911</c:v>
                </c:pt>
                <c:pt idx="3">
                  <c:v>17.846338643146382</c:v>
                </c:pt>
                <c:pt idx="4">
                  <c:v>16.858134537179971</c:v>
                </c:pt>
                <c:pt idx="5">
                  <c:v>15.766815989284739</c:v>
                </c:pt>
                <c:pt idx="6">
                  <c:v>14.586487830567178</c:v>
                </c:pt>
                <c:pt idx="7">
                  <c:v>13.338328070350885</c:v>
                </c:pt>
                <c:pt idx="8">
                  <c:v>12.049490628137141</c:v>
                </c:pt>
                <c:pt idx="9">
                  <c:v>10.750955169885932</c:v>
                </c:pt>
                <c:pt idx="10">
                  <c:v>9.4746401964053302</c:v>
                </c:pt>
                <c:pt idx="11">
                  <c:v>8.250328330813625</c:v>
                </c:pt>
                <c:pt idx="12">
                  <c:v>7.1030149154503563</c:v>
                </c:pt>
                <c:pt idx="13">
                  <c:v>6.0511524725575487</c:v>
                </c:pt>
                <c:pt idx="14">
                  <c:v>5.105990504478096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20.15223649298418</c:v>
                </c:pt>
                <c:pt idx="1">
                  <c:v>19.49164960541399</c:v>
                </c:pt>
                <c:pt idx="2">
                  <c:v>18.724420454811661</c:v>
                </c:pt>
                <c:pt idx="3">
                  <c:v>17.846337369335242</c:v>
                </c:pt>
                <c:pt idx="4">
                  <c:v>16.858133116370571</c:v>
                </c:pt>
                <c:pt idx="5">
                  <c:v>15.76681443577208</c:v>
                </c:pt>
                <c:pt idx="6">
                  <c:v>14.58648616853942</c:v>
                </c:pt>
                <c:pt idx="7">
                  <c:v>13.338326333151766</c:v>
                </c:pt>
                <c:pt idx="8">
                  <c:v>12.049488856012793</c:v>
                </c:pt>
                <c:pt idx="9">
                  <c:v>10.750953406444976</c:v>
                </c:pt>
                <c:pt idx="10">
                  <c:v>9.4746384844111642</c:v>
                </c:pt>
                <c:pt idx="11">
                  <c:v>8.2503267081470231</c:v>
                </c:pt>
                <c:pt idx="12">
                  <c:v>7.1030134120235378</c:v>
                </c:pt>
                <c:pt idx="13">
                  <c:v>6.0511511086559473</c:v>
                </c:pt>
                <c:pt idx="14">
                  <c:v>5.1059892905950104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20.152235453463174</c:v>
                </c:pt>
                <c:pt idx="1">
                  <c:v>19.491648389804823</c:v>
                </c:pt>
                <c:pt idx="2">
                  <c:v>18.724419052567786</c:v>
                </c:pt>
                <c:pt idx="3">
                  <c:v>17.846335777071573</c:v>
                </c:pt>
                <c:pt idx="4">
                  <c:v>16.858131340359154</c:v>
                </c:pt>
                <c:pt idx="5">
                  <c:v>15.766812493881687</c:v>
                </c:pt>
                <c:pt idx="6">
                  <c:v>14.586484091005257</c:v>
                </c:pt>
                <c:pt idx="7">
                  <c:v>13.338324161653505</c:v>
                </c:pt>
                <c:pt idx="8">
                  <c:v>12.049486640858092</c:v>
                </c:pt>
                <c:pt idx="9">
                  <c:v>10.750951202144591</c:v>
                </c:pt>
                <c:pt idx="10">
                  <c:v>9.4746363444193289</c:v>
                </c:pt>
                <c:pt idx="11">
                  <c:v>8.2503246798146659</c:v>
                </c:pt>
                <c:pt idx="12">
                  <c:v>7.1030115327409087</c:v>
                </c:pt>
                <c:pt idx="13">
                  <c:v>6.051149403779811</c:v>
                </c:pt>
                <c:pt idx="14">
                  <c:v>5.1059877732419636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20.152234154062072</c:v>
                </c:pt>
                <c:pt idx="1">
                  <c:v>19.491646870293579</c:v>
                </c:pt>
                <c:pt idx="2">
                  <c:v>18.724417299763239</c:v>
                </c:pt>
                <c:pt idx="3">
                  <c:v>17.846333786742385</c:v>
                </c:pt>
                <c:pt idx="4">
                  <c:v>16.858129120345414</c:v>
                </c:pt>
                <c:pt idx="5">
                  <c:v>15.766810066519373</c:v>
                </c:pt>
                <c:pt idx="6">
                  <c:v>14.586481494088387</c:v>
                </c:pt>
                <c:pt idx="7">
                  <c:v>13.33832144728167</c:v>
                </c:pt>
                <c:pt idx="8">
                  <c:v>12.049483871915861</c:v>
                </c:pt>
                <c:pt idx="9">
                  <c:v>10.750948446770385</c:v>
                </c:pt>
                <c:pt idx="10">
                  <c:v>9.4746336694308919</c:v>
                </c:pt>
                <c:pt idx="11">
                  <c:v>8.2503221444006272</c:v>
                </c:pt>
                <c:pt idx="12">
                  <c:v>7.1030091836390215</c:v>
                </c:pt>
                <c:pt idx="13">
                  <c:v>6.0511472726859914</c:v>
                </c:pt>
                <c:pt idx="14">
                  <c:v>5.1059858765519239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20.152232529810934</c:v>
                </c:pt>
                <c:pt idx="1">
                  <c:v>19.491644970904858</c:v>
                </c:pt>
                <c:pt idx="2">
                  <c:v>18.724415108758016</c:v>
                </c:pt>
                <c:pt idx="3">
                  <c:v>17.846331298831519</c:v>
                </c:pt>
                <c:pt idx="4">
                  <c:v>16.858126345329062</c:v>
                </c:pt>
                <c:pt idx="5">
                  <c:v>15.766807032317528</c:v>
                </c:pt>
                <c:pt idx="6">
                  <c:v>14.586478247943601</c:v>
                </c:pt>
                <c:pt idx="7">
                  <c:v>13.33831805431843</c:v>
                </c:pt>
                <c:pt idx="8">
                  <c:v>12.049480410739864</c:v>
                </c:pt>
                <c:pt idx="9">
                  <c:v>10.750945002554612</c:v>
                </c:pt>
                <c:pt idx="10">
                  <c:v>9.4746303256974738</c:v>
                </c:pt>
                <c:pt idx="11">
                  <c:v>8.250318975135265</c:v>
                </c:pt>
                <c:pt idx="12">
                  <c:v>7.1030062472638482</c:v>
                </c:pt>
                <c:pt idx="13">
                  <c:v>6.0511446088208283</c:v>
                </c:pt>
                <c:pt idx="14">
                  <c:v>5.1059835056913574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20.152230499497371</c:v>
                </c:pt>
                <c:pt idx="1">
                  <c:v>19.491642596669479</c:v>
                </c:pt>
                <c:pt idx="2">
                  <c:v>18.724412370002209</c:v>
                </c:pt>
                <c:pt idx="3">
                  <c:v>17.846328188943918</c:v>
                </c:pt>
                <c:pt idx="4">
                  <c:v>16.858122876559904</c:v>
                </c:pt>
                <c:pt idx="5">
                  <c:v>15.766803239566864</c:v>
                </c:pt>
                <c:pt idx="6">
                  <c:v>14.586474190264646</c:v>
                </c:pt>
                <c:pt idx="7">
                  <c:v>13.338313813116811</c:v>
                </c:pt>
                <c:pt idx="8">
                  <c:v>12.049476084272662</c:v>
                </c:pt>
                <c:pt idx="9">
                  <c:v>10.750940697288002</c:v>
                </c:pt>
                <c:pt idx="10">
                  <c:v>9.474626146034014</c:v>
                </c:pt>
                <c:pt idx="11">
                  <c:v>8.2503150135569907</c:v>
                </c:pt>
                <c:pt idx="12">
                  <c:v>7.1030025767982945</c:v>
                </c:pt>
                <c:pt idx="13">
                  <c:v>6.051141278992672</c:v>
                </c:pt>
                <c:pt idx="14">
                  <c:v>5.1059805421187434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20.152227961605998</c:v>
                </c:pt>
                <c:pt idx="1">
                  <c:v>19.491639628876069</c:v>
                </c:pt>
                <c:pt idx="2">
                  <c:v>18.724408946558579</c:v>
                </c:pt>
                <c:pt idx="3">
                  <c:v>17.846324301585941</c:v>
                </c:pt>
                <c:pt idx="4">
                  <c:v>16.858118540600465</c:v>
                </c:pt>
                <c:pt idx="5">
                  <c:v>15.766798498631102</c:v>
                </c:pt>
                <c:pt idx="6">
                  <c:v>14.586469118169132</c:v>
                </c:pt>
                <c:pt idx="7">
                  <c:v>13.338308511618578</c:v>
                </c:pt>
                <c:pt idx="8">
                  <c:v>12.049470676193032</c:v>
                </c:pt>
                <c:pt idx="9">
                  <c:v>10.750935315709585</c:v>
                </c:pt>
                <c:pt idx="10">
                  <c:v>9.4746209214598824</c:v>
                </c:pt>
                <c:pt idx="11">
                  <c:v>8.2503100615894951</c:v>
                </c:pt>
                <c:pt idx="12">
                  <c:v>7.1029979887216887</c:v>
                </c:pt>
                <c:pt idx="13">
                  <c:v>6.0511371167126322</c:v>
                </c:pt>
                <c:pt idx="14">
                  <c:v>5.1059768376578152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20.152224789242673</c:v>
                </c:pt>
                <c:pt idx="1">
                  <c:v>19.491635919135572</c:v>
                </c:pt>
                <c:pt idx="2">
                  <c:v>18.724404667255797</c:v>
                </c:pt>
                <c:pt idx="3">
                  <c:v>17.846319442390854</c:v>
                </c:pt>
                <c:pt idx="4">
                  <c:v>16.858113120654298</c:v>
                </c:pt>
                <c:pt idx="5">
                  <c:v>15.766792572465407</c:v>
                </c:pt>
                <c:pt idx="6">
                  <c:v>14.586462778054695</c:v>
                </c:pt>
                <c:pt idx="7">
                  <c:v>13.338301884751715</c:v>
                </c:pt>
                <c:pt idx="8">
                  <c:v>12.049463916100315</c:v>
                </c:pt>
                <c:pt idx="9">
                  <c:v>10.750928588744141</c:v>
                </c:pt>
                <c:pt idx="10">
                  <c:v>9.4746143907503146</c:v>
                </c:pt>
                <c:pt idx="11">
                  <c:v>8.2503038716384864</c:v>
                </c:pt>
                <c:pt idx="12">
                  <c:v>7.1029922536342651</c:v>
                </c:pt>
                <c:pt idx="13">
                  <c:v>6.0511319138706323</c:v>
                </c:pt>
                <c:pt idx="14">
                  <c:v>5.1059722070892128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20.152220823789929</c:v>
                </c:pt>
                <c:pt idx="1">
                  <c:v>19.49163128196194</c:v>
                </c:pt>
                <c:pt idx="2">
                  <c:v>18.724399318130075</c:v>
                </c:pt>
                <c:pt idx="3">
                  <c:v>17.846313368400711</c:v>
                </c:pt>
                <c:pt idx="4">
                  <c:v>16.858106345726494</c:v>
                </c:pt>
                <c:pt idx="5">
                  <c:v>15.766785164764553</c:v>
                </c:pt>
                <c:pt idx="6">
                  <c:v>14.586454852919401</c:v>
                </c:pt>
                <c:pt idx="7">
                  <c:v>13.338293601177392</c:v>
                </c:pt>
                <c:pt idx="8">
                  <c:v>12.049455465995088</c:v>
                </c:pt>
                <c:pt idx="9">
                  <c:v>10.750920180049173</c:v>
                </c:pt>
                <c:pt idx="10">
                  <c:v>9.4746062273760181</c:v>
                </c:pt>
                <c:pt idx="11">
                  <c:v>8.2502961342127854</c:v>
                </c:pt>
                <c:pt idx="12">
                  <c:v>7.1029850847880089</c:v>
                </c:pt>
                <c:pt idx="13">
                  <c:v>6.0511254103307142</c:v>
                </c:pt>
                <c:pt idx="14">
                  <c:v>5.1059664188902714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20.152215866976192</c:v>
                </c:pt>
                <c:pt idx="1">
                  <c:v>19.491625485498002</c:v>
                </c:pt>
                <c:pt idx="2">
                  <c:v>18.72439263172722</c:v>
                </c:pt>
                <c:pt idx="3">
                  <c:v>17.846305775918843</c:v>
                </c:pt>
                <c:pt idx="4">
                  <c:v>16.8580978770744</c:v>
                </c:pt>
                <c:pt idx="5">
                  <c:v>15.766775905148274</c:v>
                </c:pt>
                <c:pt idx="6">
                  <c:v>14.586444946512396</c:v>
                </c:pt>
                <c:pt idx="7">
                  <c:v>13.338283246723959</c:v>
                </c:pt>
                <c:pt idx="8">
                  <c:v>12.049444903380223</c:v>
                </c:pt>
                <c:pt idx="9">
                  <c:v>10.750909669198959</c:v>
                </c:pt>
                <c:pt idx="10">
                  <c:v>9.4745960231779289</c:v>
                </c:pt>
                <c:pt idx="11">
                  <c:v>8.2502864624510686</c:v>
                </c:pt>
                <c:pt idx="12">
                  <c:v>7.1029761237505387</c:v>
                </c:pt>
                <c:pt idx="13">
                  <c:v>6.0511172809254763</c:v>
                </c:pt>
                <c:pt idx="14">
                  <c:v>5.1059591836600484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20.152209670962449</c:v>
                </c:pt>
                <c:pt idx="1">
                  <c:v>19.491618239922929</c:v>
                </c:pt>
                <c:pt idx="2">
                  <c:v>18.724384273730365</c:v>
                </c:pt>
                <c:pt idx="3">
                  <c:v>17.8462962853256</c:v>
                </c:pt>
                <c:pt idx="4">
                  <c:v>16.858087291271239</c:v>
                </c:pt>
                <c:pt idx="5">
                  <c:v>15.766764330643218</c:v>
                </c:pt>
                <c:pt idx="6">
                  <c:v>14.586432563522559</c:v>
                </c:pt>
                <c:pt idx="7">
                  <c:v>13.338270303679778</c:v>
                </c:pt>
                <c:pt idx="8">
                  <c:v>12.049431700137681</c:v>
                </c:pt>
                <c:pt idx="9">
                  <c:v>10.750896530665097</c:v>
                </c:pt>
                <c:pt idx="10">
                  <c:v>9.4745832679612274</c:v>
                </c:pt>
                <c:pt idx="11">
                  <c:v>8.2502743727808117</c:v>
                </c:pt>
                <c:pt idx="12">
                  <c:v>7.102964922485496</c:v>
                </c:pt>
                <c:pt idx="13">
                  <c:v>6.0511071191996448</c:v>
                </c:pt>
                <c:pt idx="14">
                  <c:v>5.1059501396511049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20.152201925950628</c:v>
                </c:pt>
                <c:pt idx="1">
                  <c:v>19.49160918296166</c:v>
                </c:pt>
                <c:pt idx="2">
                  <c:v>18.724373826244786</c:v>
                </c:pt>
                <c:pt idx="3">
                  <c:v>17.84628442209824</c:v>
                </c:pt>
                <c:pt idx="4">
                  <c:v>16.858074059035989</c:v>
                </c:pt>
                <c:pt idx="5">
                  <c:v>15.766749862535798</c:v>
                </c:pt>
                <c:pt idx="6">
                  <c:v>14.58641708481483</c:v>
                </c:pt>
                <c:pt idx="7">
                  <c:v>13.33825412490987</c:v>
                </c:pt>
                <c:pt idx="8">
                  <c:v>12.049415196125194</c:v>
                </c:pt>
                <c:pt idx="9">
                  <c:v>10.750880107542926</c:v>
                </c:pt>
                <c:pt idx="10">
                  <c:v>9.4745673239886425</c:v>
                </c:pt>
                <c:pt idx="11">
                  <c:v>8.2502592607428173</c:v>
                </c:pt>
                <c:pt idx="12">
                  <c:v>7.102950920953873</c:v>
                </c:pt>
                <c:pt idx="13">
                  <c:v>6.0510944170903489</c:v>
                </c:pt>
                <c:pt idx="14">
                  <c:v>5.105938834684979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20.152192244694223</c:v>
                </c:pt>
                <c:pt idx="1">
                  <c:v>19.491597861771915</c:v>
                </c:pt>
                <c:pt idx="2">
                  <c:v>18.724360766904212</c:v>
                </c:pt>
                <c:pt idx="3">
                  <c:v>17.846269593086216</c:v>
                </c:pt>
                <c:pt idx="4">
                  <c:v>16.858057518771133</c:v>
                </c:pt>
                <c:pt idx="5">
                  <c:v>15.766731777438862</c:v>
                </c:pt>
                <c:pt idx="6">
                  <c:v>14.586397736476364</c:v>
                </c:pt>
                <c:pt idx="7">
                  <c:v>13.338233901502681</c:v>
                </c:pt>
                <c:pt idx="8">
                  <c:v>12.049394566173163</c:v>
                </c:pt>
                <c:pt idx="9">
                  <c:v>10.75085957871077</c:v>
                </c:pt>
                <c:pt idx="10">
                  <c:v>9.4745473940983747</c:v>
                </c:pt>
                <c:pt idx="11">
                  <c:v>8.2502403707731737</c:v>
                </c:pt>
                <c:pt idx="12">
                  <c:v>7.1029334191169688</c:v>
                </c:pt>
                <c:pt idx="13">
                  <c:v>6.0510785395287208</c:v>
                </c:pt>
                <c:pt idx="14">
                  <c:v>5.1059247035477187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20.152180143136796</c:v>
                </c:pt>
                <c:pt idx="1">
                  <c:v>19.491583710303225</c:v>
                </c:pt>
                <c:pt idx="2">
                  <c:v>18.724344442754109</c:v>
                </c:pt>
                <c:pt idx="3">
                  <c:v>17.846251056855841</c:v>
                </c:pt>
                <c:pt idx="4">
                  <c:v>16.85803684348571</c:v>
                </c:pt>
                <c:pt idx="5">
                  <c:v>15.766709171126035</c:v>
                </c:pt>
                <c:pt idx="6">
                  <c:v>14.586373551125465</c:v>
                </c:pt>
                <c:pt idx="7">
                  <c:v>13.338208622329933</c:v>
                </c:pt>
                <c:pt idx="8">
                  <c:v>12.049368778832465</c:v>
                </c:pt>
                <c:pt idx="9">
                  <c:v>10.750833917780826</c:v>
                </c:pt>
                <c:pt idx="10">
                  <c:v>9.4745224818534481</c:v>
                </c:pt>
                <c:pt idx="11">
                  <c:v>8.2502167584327619</c:v>
                </c:pt>
                <c:pt idx="12">
                  <c:v>7.1029115419421283</c:v>
                </c:pt>
                <c:pt idx="13">
                  <c:v>6.0510586926938581</c:v>
                </c:pt>
                <c:pt idx="14">
                  <c:v>5.1059070397361381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20.152165016210454</c:v>
                </c:pt>
                <c:pt idx="1">
                  <c:v>19.491566020996256</c:v>
                </c:pt>
                <c:pt idx="2">
                  <c:v>18.724324037606507</c:v>
                </c:pt>
                <c:pt idx="3">
                  <c:v>17.846227886622028</c:v>
                </c:pt>
                <c:pt idx="4">
                  <c:v>16.858010999450251</c:v>
                </c:pt>
                <c:pt idx="5">
                  <c:v>15.766680913326164</c:v>
                </c:pt>
                <c:pt idx="6">
                  <c:v>14.586343319549627</c:v>
                </c:pt>
                <c:pt idx="7">
                  <c:v>13.338177023498746</c:v>
                </c:pt>
                <c:pt idx="8">
                  <c:v>12.049336544811807</c:v>
                </c:pt>
                <c:pt idx="9">
                  <c:v>10.750801841790663</c:v>
                </c:pt>
                <c:pt idx="10">
                  <c:v>9.4744913417315217</c:v>
                </c:pt>
                <c:pt idx="11">
                  <c:v>8.2501872431973133</c:v>
                </c:pt>
                <c:pt idx="12">
                  <c:v>7.1028841956630897</c:v>
                </c:pt>
                <c:pt idx="13">
                  <c:v>6.0510338843333598</c:v>
                </c:pt>
                <c:pt idx="14">
                  <c:v>5.105884960143527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4.9622273637693025E-2</c:v>
                </c:pt>
                <c:pt idx="1">
                  <c:v>5.130400816663936E-2</c:v>
                </c:pt>
                <c:pt idx="2">
                  <c:v>5.3406176327822269E-2</c:v>
                </c:pt>
                <c:pt idx="3">
                  <c:v>5.6033886529300914E-2</c:v>
                </c:pt>
                <c:pt idx="4">
                  <c:v>5.9318524281149219E-2</c:v>
                </c:pt>
                <c:pt idx="5">
                  <c:v>6.3424321470959596E-2</c:v>
                </c:pt>
                <c:pt idx="6">
                  <c:v>6.855656795822257E-2</c:v>
                </c:pt>
                <c:pt idx="7">
                  <c:v>7.4971876067301296E-2</c:v>
                </c:pt>
                <c:pt idx="8">
                  <c:v>8.299101120364967E-2</c:v>
                </c:pt>
                <c:pt idx="9">
                  <c:v>9.3014930124085196E-2</c:v>
                </c:pt>
                <c:pt idx="10">
                  <c:v>0.10554482877462955</c:v>
                </c:pt>
                <c:pt idx="11">
                  <c:v>0.12120720208781002</c:v>
                </c:pt>
                <c:pt idx="12">
                  <c:v>0.14078516872928559</c:v>
                </c:pt>
                <c:pt idx="13">
                  <c:v>0.16525762703113009</c:v>
                </c:pt>
                <c:pt idx="14">
                  <c:v>0.19584819990843563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4.9622281828690024E-2</c:v>
                </c:pt>
                <c:pt idx="1">
                  <c:v>5.1304018405385607E-2</c:v>
                </c:pt>
                <c:pt idx="2">
                  <c:v>5.3406189126255083E-2</c:v>
                </c:pt>
                <c:pt idx="3">
                  <c:v>5.6033902527341931E-2</c:v>
                </c:pt>
                <c:pt idx="4">
                  <c:v>5.931854427870048E-2</c:v>
                </c:pt>
                <c:pt idx="5">
                  <c:v>6.3424346467898685E-2</c:v>
                </c:pt>
                <c:pt idx="6">
                  <c:v>6.8556599204396426E-2</c:v>
                </c:pt>
                <c:pt idx="7">
                  <c:v>7.4971915125018621E-2</c:v>
                </c:pt>
                <c:pt idx="8">
                  <c:v>8.2991060025796343E-2</c:v>
                </c:pt>
                <c:pt idx="9">
                  <c:v>9.301499115176852E-2</c:v>
                </c:pt>
                <c:pt idx="10">
                  <c:v>0.10554490505923371</c:v>
                </c:pt>
                <c:pt idx="11">
                  <c:v>0.12120729744356522</c:v>
                </c:pt>
                <c:pt idx="12">
                  <c:v>0.1407852879239796</c:v>
                </c:pt>
                <c:pt idx="13">
                  <c:v>0.16525777602449757</c:v>
                </c:pt>
                <c:pt idx="14">
                  <c:v>0.19584838615014505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4.9622283876439272E-2</c:v>
                </c:pt>
                <c:pt idx="1">
                  <c:v>5.1304020965072167E-2</c:v>
                </c:pt>
                <c:pt idx="2">
                  <c:v>5.3406192325863286E-2</c:v>
                </c:pt>
                <c:pt idx="3">
                  <c:v>5.6033906526852181E-2</c:v>
                </c:pt>
                <c:pt idx="4">
                  <c:v>5.9318549278088301E-2</c:v>
                </c:pt>
                <c:pt idx="5">
                  <c:v>6.3424352717133467E-2</c:v>
                </c:pt>
                <c:pt idx="6">
                  <c:v>6.8556607015939908E-2</c:v>
                </c:pt>
                <c:pt idx="7">
                  <c:v>7.4971924889447955E-2</c:v>
                </c:pt>
                <c:pt idx="8">
                  <c:v>8.2991072231333021E-2</c:v>
                </c:pt>
                <c:pt idx="9">
                  <c:v>9.3015006408689344E-2</c:v>
                </c:pt>
                <c:pt idx="10">
                  <c:v>0.10554492413038476</c:v>
                </c:pt>
                <c:pt idx="11">
                  <c:v>0.12120732128250401</c:v>
                </c:pt>
                <c:pt idx="12">
                  <c:v>0.1407853177226531</c:v>
                </c:pt>
                <c:pt idx="13">
                  <c:v>0.16525781327283945</c:v>
                </c:pt>
                <c:pt idx="14">
                  <c:v>0.19584843271057237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4.9622286436125845E-2</c:v>
                </c:pt>
                <c:pt idx="1">
                  <c:v>5.1304024164680377E-2</c:v>
                </c:pt>
                <c:pt idx="2">
                  <c:v>5.3406196325373544E-2</c:v>
                </c:pt>
                <c:pt idx="3">
                  <c:v>5.6033911526239995E-2</c:v>
                </c:pt>
                <c:pt idx="4">
                  <c:v>5.9318555527323083E-2</c:v>
                </c:pt>
                <c:pt idx="5">
                  <c:v>6.3424360528676935E-2</c:v>
                </c:pt>
                <c:pt idx="6">
                  <c:v>6.8556616780369242E-2</c:v>
                </c:pt>
                <c:pt idx="7">
                  <c:v>7.497193709498462E-2</c:v>
                </c:pt>
                <c:pt idx="8">
                  <c:v>8.2991087488253859E-2</c:v>
                </c:pt>
                <c:pt idx="9">
                  <c:v>9.3015025479840405E-2</c:v>
                </c:pt>
                <c:pt idx="10">
                  <c:v>0.10554494796932355</c:v>
                </c:pt>
                <c:pt idx="11">
                  <c:v>0.12120735108117756</c:v>
                </c:pt>
                <c:pt idx="12">
                  <c:v>0.14078535497099498</c:v>
                </c:pt>
                <c:pt idx="13">
                  <c:v>0.1652578598332668</c:v>
                </c:pt>
                <c:pt idx="14">
                  <c:v>0.19584849091110657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4.9622289635734049E-2</c:v>
                </c:pt>
                <c:pt idx="1">
                  <c:v>5.1304028164190635E-2</c:v>
                </c:pt>
                <c:pt idx="2">
                  <c:v>5.3406201324761357E-2</c:v>
                </c:pt>
                <c:pt idx="3">
                  <c:v>5.6033917775474763E-2</c:v>
                </c:pt>
                <c:pt idx="4">
                  <c:v>5.9318563338866544E-2</c:v>
                </c:pt>
                <c:pt idx="5">
                  <c:v>6.3424370293106255E-2</c:v>
                </c:pt>
                <c:pt idx="6">
                  <c:v>6.8556628985905907E-2</c:v>
                </c:pt>
                <c:pt idx="7">
                  <c:v>7.4971952351905458E-2</c:v>
                </c:pt>
                <c:pt idx="8">
                  <c:v>8.2991106559404906E-2</c:v>
                </c:pt>
                <c:pt idx="9">
                  <c:v>9.30150493187792E-2</c:v>
                </c:pt>
                <c:pt idx="10">
                  <c:v>0.10554497776799707</c:v>
                </c:pt>
                <c:pt idx="11">
                  <c:v>0.1212073883295194</c:v>
                </c:pt>
                <c:pt idx="12">
                  <c:v>0.14078540153142233</c:v>
                </c:pt>
                <c:pt idx="13">
                  <c:v>0.16525791803380099</c:v>
                </c:pt>
                <c:pt idx="14">
                  <c:v>0.19584856366177431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4.9622293635244286E-2</c:v>
                </c:pt>
                <c:pt idx="1">
                  <c:v>5.1304033163578455E-2</c:v>
                </c:pt>
                <c:pt idx="2">
                  <c:v>5.3406207573996133E-2</c:v>
                </c:pt>
                <c:pt idx="3">
                  <c:v>5.6033925587018245E-2</c:v>
                </c:pt>
                <c:pt idx="4">
                  <c:v>5.9318573103295871E-2</c:v>
                </c:pt>
                <c:pt idx="5">
                  <c:v>6.342438249864292E-2</c:v>
                </c:pt>
                <c:pt idx="6">
                  <c:v>6.8556644242826731E-2</c:v>
                </c:pt>
                <c:pt idx="7">
                  <c:v>7.4971971423056505E-2</c:v>
                </c:pt>
                <c:pt idx="8">
                  <c:v>8.2991130398343688E-2</c:v>
                </c:pt>
                <c:pt idx="9">
                  <c:v>9.3015079117452701E-2</c:v>
                </c:pt>
                <c:pt idx="10">
                  <c:v>0.10554501501633892</c:v>
                </c:pt>
                <c:pt idx="11">
                  <c:v>0.12120743488994677</c:v>
                </c:pt>
                <c:pt idx="12">
                  <c:v>0.1407854597319565</c:v>
                </c:pt>
                <c:pt idx="13">
                  <c:v>0.16525799078446871</c:v>
                </c:pt>
                <c:pt idx="14">
                  <c:v>0.19584865460010895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4.9622298634632113E-2</c:v>
                </c:pt>
                <c:pt idx="1">
                  <c:v>5.1304039412813224E-2</c:v>
                </c:pt>
                <c:pt idx="2">
                  <c:v>5.34062153855396E-2</c:v>
                </c:pt>
                <c:pt idx="3">
                  <c:v>5.6033935351447572E-2</c:v>
                </c:pt>
                <c:pt idx="4">
                  <c:v>5.9318585308832536E-2</c:v>
                </c:pt>
                <c:pt idx="5">
                  <c:v>6.3424397755563758E-2</c:v>
                </c:pt>
                <c:pt idx="6">
                  <c:v>6.8556663313977778E-2</c:v>
                </c:pt>
                <c:pt idx="7">
                  <c:v>7.49719952619953E-2</c:v>
                </c:pt>
                <c:pt idx="8">
                  <c:v>8.2991160197017202E-2</c:v>
                </c:pt>
                <c:pt idx="9">
                  <c:v>9.3015116365794556E-2</c:v>
                </c:pt>
                <c:pt idx="10">
                  <c:v>0.1055450615767663</c:v>
                </c:pt>
                <c:pt idx="11">
                  <c:v>0.12120749309048093</c:v>
                </c:pt>
                <c:pt idx="12">
                  <c:v>0.14078553248262424</c:v>
                </c:pt>
                <c:pt idx="13">
                  <c:v>0.1652580817228034</c:v>
                </c:pt>
                <c:pt idx="14">
                  <c:v>0.19584876827302727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4.9622304883866881E-2</c:v>
                </c:pt>
                <c:pt idx="1">
                  <c:v>5.1304047224356684E-2</c:v>
                </c:pt>
                <c:pt idx="2">
                  <c:v>5.3406225149968928E-2</c:v>
                </c:pt>
                <c:pt idx="3">
                  <c:v>5.6033947556984237E-2</c:v>
                </c:pt>
                <c:pt idx="4">
                  <c:v>5.931860056575336E-2</c:v>
                </c:pt>
                <c:pt idx="5">
                  <c:v>6.3424416826714791E-2</c:v>
                </c:pt>
                <c:pt idx="6">
                  <c:v>6.8556687152916573E-2</c:v>
                </c:pt>
                <c:pt idx="7">
                  <c:v>7.4972025060668801E-2</c:v>
                </c:pt>
                <c:pt idx="8">
                  <c:v>8.2991197445359058E-2</c:v>
                </c:pt>
                <c:pt idx="9">
                  <c:v>9.3015162926221903E-2</c:v>
                </c:pt>
                <c:pt idx="10">
                  <c:v>0.10554511977730044</c:v>
                </c:pt>
                <c:pt idx="11">
                  <c:v>0.12120756584114867</c:v>
                </c:pt>
                <c:pt idx="12">
                  <c:v>0.14078562342095888</c:v>
                </c:pt>
                <c:pt idx="13">
                  <c:v>0.16525819539572167</c:v>
                </c:pt>
                <c:pt idx="14">
                  <c:v>0.19584891036417515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4.9622312695410356E-2</c:v>
                </c:pt>
                <c:pt idx="1">
                  <c:v>5.1304056988786026E-2</c:v>
                </c:pt>
                <c:pt idx="2">
                  <c:v>5.3406237355505599E-2</c:v>
                </c:pt>
                <c:pt idx="3">
                  <c:v>5.6033962813905061E-2</c:v>
                </c:pt>
                <c:pt idx="4">
                  <c:v>5.9318619636904414E-2</c:v>
                </c:pt>
                <c:pt idx="5">
                  <c:v>6.3424440665653586E-2</c:v>
                </c:pt>
                <c:pt idx="6">
                  <c:v>6.8556716951590074E-2</c:v>
                </c:pt>
                <c:pt idx="7">
                  <c:v>7.497206230901067E-2</c:v>
                </c:pt>
                <c:pt idx="8">
                  <c:v>8.2991244005786419E-2</c:v>
                </c:pt>
                <c:pt idx="9">
                  <c:v>9.3015221126756087E-2</c:v>
                </c:pt>
                <c:pt idx="10">
                  <c:v>0.10554519252796819</c:v>
                </c:pt>
                <c:pt idx="11">
                  <c:v>0.12120765677948331</c:v>
                </c:pt>
                <c:pt idx="12">
                  <c:v>0.14078573709387721</c:v>
                </c:pt>
                <c:pt idx="13">
                  <c:v>0.16525833748686958</c:v>
                </c:pt>
                <c:pt idx="14">
                  <c:v>0.19584908797811004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4.9622322459839684E-2</c:v>
                </c:pt>
                <c:pt idx="1">
                  <c:v>5.1304069194322691E-2</c:v>
                </c:pt>
                <c:pt idx="2">
                  <c:v>5.340625261242643E-2</c:v>
                </c:pt>
                <c:pt idx="3">
                  <c:v>5.6033981885056101E-2</c:v>
                </c:pt>
                <c:pt idx="4">
                  <c:v>5.9318643475843216E-2</c:v>
                </c:pt>
                <c:pt idx="5">
                  <c:v>6.3424470464327101E-2</c:v>
                </c:pt>
                <c:pt idx="6">
                  <c:v>6.8556754199931957E-2</c:v>
                </c:pt>
                <c:pt idx="7">
                  <c:v>7.4972108869438017E-2</c:v>
                </c:pt>
                <c:pt idx="8">
                  <c:v>8.2991302206320602E-2</c:v>
                </c:pt>
                <c:pt idx="9">
                  <c:v>9.3015293877423813E-2</c:v>
                </c:pt>
                <c:pt idx="10">
                  <c:v>0.10554528346630285</c:v>
                </c:pt>
                <c:pt idx="11">
                  <c:v>0.12120777045240165</c:v>
                </c:pt>
                <c:pt idx="12">
                  <c:v>0.14078587918502511</c:v>
                </c:pt>
                <c:pt idx="13">
                  <c:v>0.16525851510080447</c:v>
                </c:pt>
                <c:pt idx="14">
                  <c:v>0.19584930999552863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4.9622334665376348E-2</c:v>
                </c:pt>
                <c:pt idx="1">
                  <c:v>5.1304084451243522E-2</c:v>
                </c:pt>
                <c:pt idx="2">
                  <c:v>5.3406271683577471E-2</c:v>
                </c:pt>
                <c:pt idx="3">
                  <c:v>5.6034005723994917E-2</c:v>
                </c:pt>
                <c:pt idx="4">
                  <c:v>5.9318673274516703E-2</c:v>
                </c:pt>
                <c:pt idx="5">
                  <c:v>6.342450771266897E-2</c:v>
                </c:pt>
                <c:pt idx="6">
                  <c:v>6.855680076035929E-2</c:v>
                </c:pt>
                <c:pt idx="7">
                  <c:v>7.4972167069972215E-2</c:v>
                </c:pt>
                <c:pt idx="8">
                  <c:v>8.2991374956988315E-2</c:v>
                </c:pt>
                <c:pt idx="9">
                  <c:v>9.3015384815758495E-2</c:v>
                </c:pt>
                <c:pt idx="10">
                  <c:v>0.10554539713922116</c:v>
                </c:pt>
                <c:pt idx="11">
                  <c:v>0.12120791254354955</c:v>
                </c:pt>
                <c:pt idx="12">
                  <c:v>0.14078605679896</c:v>
                </c:pt>
                <c:pt idx="13">
                  <c:v>0.16525873711822306</c:v>
                </c:pt>
                <c:pt idx="14">
                  <c:v>0.19584958751730189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4.9622349922297179E-2</c:v>
                </c:pt>
                <c:pt idx="1">
                  <c:v>5.1304103522394562E-2</c:v>
                </c:pt>
                <c:pt idx="2">
                  <c:v>5.3406295522516266E-2</c:v>
                </c:pt>
                <c:pt idx="3">
                  <c:v>5.6034035522668411E-2</c:v>
                </c:pt>
                <c:pt idx="4">
                  <c:v>5.9318710522858593E-2</c:v>
                </c:pt>
                <c:pt idx="5">
                  <c:v>6.3424554273096317E-2</c:v>
                </c:pt>
                <c:pt idx="6">
                  <c:v>6.8556858960893488E-2</c:v>
                </c:pt>
                <c:pt idx="7">
                  <c:v>7.4972239820639927E-2</c:v>
                </c:pt>
                <c:pt idx="8">
                  <c:v>8.2991465895322983E-2</c:v>
                </c:pt>
                <c:pt idx="9">
                  <c:v>9.3015498488676809E-2</c:v>
                </c:pt>
                <c:pt idx="10">
                  <c:v>0.10554553923036906</c:v>
                </c:pt>
                <c:pt idx="11">
                  <c:v>0.12120809015748443</c:v>
                </c:pt>
                <c:pt idx="12">
                  <c:v>0.14078627881637859</c:v>
                </c:pt>
                <c:pt idx="13">
                  <c:v>0.16525901463999632</c:v>
                </c:pt>
                <c:pt idx="14">
                  <c:v>0.19584993441951845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4.962236899344822E-2</c:v>
                </c:pt>
                <c:pt idx="1">
                  <c:v>5.1304127361333364E-2</c:v>
                </c:pt>
                <c:pt idx="2">
                  <c:v>5.3406325321189774E-2</c:v>
                </c:pt>
                <c:pt idx="3">
                  <c:v>5.6034072771010288E-2</c:v>
                </c:pt>
                <c:pt idx="4">
                  <c:v>5.931875708328594E-2</c:v>
                </c:pt>
                <c:pt idx="5">
                  <c:v>6.3424612473630501E-2</c:v>
                </c:pt>
                <c:pt idx="6">
                  <c:v>6.8556931711561214E-2</c:v>
                </c:pt>
                <c:pt idx="7">
                  <c:v>7.4972330758974595E-2</c:v>
                </c:pt>
                <c:pt idx="8">
                  <c:v>8.2991579568241311E-2</c:v>
                </c:pt>
                <c:pt idx="9">
                  <c:v>9.3015640579824713E-2</c:v>
                </c:pt>
                <c:pt idx="10">
                  <c:v>0.10554571684430396</c:v>
                </c:pt>
                <c:pt idx="11">
                  <c:v>0.12120831217490302</c:v>
                </c:pt>
                <c:pt idx="12">
                  <c:v>0.14078655633815185</c:v>
                </c:pt>
                <c:pt idx="13">
                  <c:v>0.16525936154221291</c:v>
                </c:pt>
                <c:pt idx="14">
                  <c:v>0.1958503680472892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4.9622392832387022E-2</c:v>
                </c:pt>
                <c:pt idx="1">
                  <c:v>5.1304157160006858E-2</c:v>
                </c:pt>
                <c:pt idx="2">
                  <c:v>5.340636256953165E-2</c:v>
                </c:pt>
                <c:pt idx="3">
                  <c:v>5.6034119331437635E-2</c:v>
                </c:pt>
                <c:pt idx="4">
                  <c:v>5.9318815283820131E-2</c:v>
                </c:pt>
                <c:pt idx="5">
                  <c:v>6.3424685224298227E-2</c:v>
                </c:pt>
                <c:pt idx="6">
                  <c:v>6.8557022649895868E-2</c:v>
                </c:pt>
                <c:pt idx="7">
                  <c:v>7.497244443189291E-2</c:v>
                </c:pt>
                <c:pt idx="8">
                  <c:v>8.2991721659389214E-2</c:v>
                </c:pt>
                <c:pt idx="9">
                  <c:v>9.3015818193759606E-2</c:v>
                </c:pt>
                <c:pt idx="10">
                  <c:v>0.10554593886172257</c:v>
                </c:pt>
                <c:pt idx="11">
                  <c:v>0.12120858969667628</c:v>
                </c:pt>
                <c:pt idx="12">
                  <c:v>0.14078690324036844</c:v>
                </c:pt>
                <c:pt idx="13">
                  <c:v>0.16525979516998363</c:v>
                </c:pt>
                <c:pt idx="14">
                  <c:v>0.19585091008200259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4.962242263106053E-2</c:v>
                </c:pt>
                <c:pt idx="1">
                  <c:v>5.1304194408348734E-2</c:v>
                </c:pt>
                <c:pt idx="2">
                  <c:v>5.340640912995899E-2</c:v>
                </c:pt>
                <c:pt idx="3">
                  <c:v>5.6034177531971825E-2</c:v>
                </c:pt>
                <c:pt idx="4">
                  <c:v>5.9318888034487864E-2</c:v>
                </c:pt>
                <c:pt idx="5">
                  <c:v>6.3424776162632895E-2</c:v>
                </c:pt>
                <c:pt idx="6">
                  <c:v>6.8557136322814197E-2</c:v>
                </c:pt>
                <c:pt idx="7">
                  <c:v>7.4972586523040813E-2</c:v>
                </c:pt>
                <c:pt idx="8">
                  <c:v>8.2991899273324093E-2</c:v>
                </c:pt>
                <c:pt idx="9">
                  <c:v>9.3016040211178222E-2</c:v>
                </c:pt>
                <c:pt idx="10">
                  <c:v>0.10554621638349583</c:v>
                </c:pt>
                <c:pt idx="11">
                  <c:v>0.12120893659889286</c:v>
                </c:pt>
                <c:pt idx="12">
                  <c:v>0.14078733686813913</c:v>
                </c:pt>
                <c:pt idx="13">
                  <c:v>0.16526033720469699</c:v>
                </c:pt>
                <c:pt idx="14">
                  <c:v>0.19585158762539431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4.9622459879402406E-2</c:v>
                </c:pt>
                <c:pt idx="1">
                  <c:v>5.1304240968776088E-2</c:v>
                </c:pt>
                <c:pt idx="2">
                  <c:v>5.3406467330493174E-2</c:v>
                </c:pt>
                <c:pt idx="3">
                  <c:v>5.6034250282639537E-2</c:v>
                </c:pt>
                <c:pt idx="4">
                  <c:v>5.9318978972822511E-2</c:v>
                </c:pt>
                <c:pt idx="5">
                  <c:v>6.3424889835551224E-2</c:v>
                </c:pt>
                <c:pt idx="6">
                  <c:v>6.85572784139621E-2</c:v>
                </c:pt>
                <c:pt idx="7">
                  <c:v>7.4972764136975692E-2</c:v>
                </c:pt>
                <c:pt idx="8">
                  <c:v>8.2992121290742696E-2</c:v>
                </c:pt>
                <c:pt idx="9">
                  <c:v>9.3016317732951451E-2</c:v>
                </c:pt>
                <c:pt idx="10">
                  <c:v>0.10554656328571238</c:v>
                </c:pt>
                <c:pt idx="11">
                  <c:v>0.12120937022666356</c:v>
                </c:pt>
                <c:pt idx="12">
                  <c:v>0.14078787890285249</c:v>
                </c:pt>
                <c:pt idx="13">
                  <c:v>0.16526101474808874</c:v>
                </c:pt>
                <c:pt idx="14">
                  <c:v>0.19585243455463397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4.9622273637693025E-2</c:v>
                </c:pt>
                <c:pt idx="1">
                  <c:v>4.9622281828690024E-2</c:v>
                </c:pt>
                <c:pt idx="2">
                  <c:v>4.9622283876439272E-2</c:v>
                </c:pt>
                <c:pt idx="3">
                  <c:v>4.9622286436125845E-2</c:v>
                </c:pt>
                <c:pt idx="4">
                  <c:v>4.9622289635734049E-2</c:v>
                </c:pt>
                <c:pt idx="5">
                  <c:v>4.9622293635244286E-2</c:v>
                </c:pt>
                <c:pt idx="6">
                  <c:v>4.9622298634632113E-2</c:v>
                </c:pt>
                <c:pt idx="7">
                  <c:v>4.9622304883866881E-2</c:v>
                </c:pt>
                <c:pt idx="8">
                  <c:v>4.9622312695410356E-2</c:v>
                </c:pt>
                <c:pt idx="9">
                  <c:v>4.9622322459839684E-2</c:v>
                </c:pt>
                <c:pt idx="10">
                  <c:v>4.9622334665376348E-2</c:v>
                </c:pt>
                <c:pt idx="11">
                  <c:v>4.9622349922297179E-2</c:v>
                </c:pt>
                <c:pt idx="12">
                  <c:v>4.962236899344822E-2</c:v>
                </c:pt>
                <c:pt idx="13">
                  <c:v>4.9622392832387022E-2</c:v>
                </c:pt>
                <c:pt idx="14">
                  <c:v>4.962242263106053E-2</c:v>
                </c:pt>
                <c:pt idx="15">
                  <c:v>4.9622459879402406E-2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5.130400816663936E-2</c:v>
                </c:pt>
                <c:pt idx="1">
                  <c:v>5.1304018405385607E-2</c:v>
                </c:pt>
                <c:pt idx="2">
                  <c:v>5.1304020965072167E-2</c:v>
                </c:pt>
                <c:pt idx="3">
                  <c:v>5.1304024164680377E-2</c:v>
                </c:pt>
                <c:pt idx="4">
                  <c:v>5.1304028164190635E-2</c:v>
                </c:pt>
                <c:pt idx="5">
                  <c:v>5.1304033163578455E-2</c:v>
                </c:pt>
                <c:pt idx="6">
                  <c:v>5.1304039412813224E-2</c:v>
                </c:pt>
                <c:pt idx="7">
                  <c:v>5.1304047224356684E-2</c:v>
                </c:pt>
                <c:pt idx="8">
                  <c:v>5.1304056988786026E-2</c:v>
                </c:pt>
                <c:pt idx="9">
                  <c:v>5.1304069194322691E-2</c:v>
                </c:pt>
                <c:pt idx="10">
                  <c:v>5.1304084451243522E-2</c:v>
                </c:pt>
                <c:pt idx="11">
                  <c:v>5.1304103522394562E-2</c:v>
                </c:pt>
                <c:pt idx="12">
                  <c:v>5.1304127361333364E-2</c:v>
                </c:pt>
                <c:pt idx="13">
                  <c:v>5.1304157160006858E-2</c:v>
                </c:pt>
                <c:pt idx="14">
                  <c:v>5.1304194408348734E-2</c:v>
                </c:pt>
                <c:pt idx="15">
                  <c:v>5.1304240968776088E-2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5.3406176327822269E-2</c:v>
                </c:pt>
                <c:pt idx="1">
                  <c:v>5.3406189126255083E-2</c:v>
                </c:pt>
                <c:pt idx="2">
                  <c:v>5.3406192325863286E-2</c:v>
                </c:pt>
                <c:pt idx="3">
                  <c:v>5.3406196325373544E-2</c:v>
                </c:pt>
                <c:pt idx="4">
                  <c:v>5.3406201324761357E-2</c:v>
                </c:pt>
                <c:pt idx="5">
                  <c:v>5.3406207573996133E-2</c:v>
                </c:pt>
                <c:pt idx="6">
                  <c:v>5.34062153855396E-2</c:v>
                </c:pt>
                <c:pt idx="7">
                  <c:v>5.3406225149968928E-2</c:v>
                </c:pt>
                <c:pt idx="8">
                  <c:v>5.3406237355505599E-2</c:v>
                </c:pt>
                <c:pt idx="9">
                  <c:v>5.340625261242643E-2</c:v>
                </c:pt>
                <c:pt idx="10">
                  <c:v>5.3406271683577471E-2</c:v>
                </c:pt>
                <c:pt idx="11">
                  <c:v>5.3406295522516266E-2</c:v>
                </c:pt>
                <c:pt idx="12">
                  <c:v>5.3406325321189774E-2</c:v>
                </c:pt>
                <c:pt idx="13">
                  <c:v>5.340636256953165E-2</c:v>
                </c:pt>
                <c:pt idx="14">
                  <c:v>5.340640912995899E-2</c:v>
                </c:pt>
                <c:pt idx="15">
                  <c:v>5.3406467330493174E-2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5.6033886529300914E-2</c:v>
                </c:pt>
                <c:pt idx="1">
                  <c:v>5.6033902527341931E-2</c:v>
                </c:pt>
                <c:pt idx="2">
                  <c:v>5.6033906526852181E-2</c:v>
                </c:pt>
                <c:pt idx="3">
                  <c:v>5.6033911526239995E-2</c:v>
                </c:pt>
                <c:pt idx="4">
                  <c:v>5.6033917775474763E-2</c:v>
                </c:pt>
                <c:pt idx="5">
                  <c:v>5.6033925587018245E-2</c:v>
                </c:pt>
                <c:pt idx="6">
                  <c:v>5.6033935351447572E-2</c:v>
                </c:pt>
                <c:pt idx="7">
                  <c:v>5.6033947556984237E-2</c:v>
                </c:pt>
                <c:pt idx="8">
                  <c:v>5.6033962813905061E-2</c:v>
                </c:pt>
                <c:pt idx="9">
                  <c:v>5.6033981885056101E-2</c:v>
                </c:pt>
                <c:pt idx="10">
                  <c:v>5.6034005723994917E-2</c:v>
                </c:pt>
                <c:pt idx="11">
                  <c:v>5.6034035522668411E-2</c:v>
                </c:pt>
                <c:pt idx="12">
                  <c:v>5.6034072771010288E-2</c:v>
                </c:pt>
                <c:pt idx="13">
                  <c:v>5.6034119331437635E-2</c:v>
                </c:pt>
                <c:pt idx="14">
                  <c:v>5.6034177531971825E-2</c:v>
                </c:pt>
                <c:pt idx="15">
                  <c:v>5.6034250282639537E-2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5.9318524281149219E-2</c:v>
                </c:pt>
                <c:pt idx="1">
                  <c:v>5.931854427870048E-2</c:v>
                </c:pt>
                <c:pt idx="2">
                  <c:v>5.9318549278088301E-2</c:v>
                </c:pt>
                <c:pt idx="3">
                  <c:v>5.9318555527323083E-2</c:v>
                </c:pt>
                <c:pt idx="4">
                  <c:v>5.9318563338866544E-2</c:v>
                </c:pt>
                <c:pt idx="5">
                  <c:v>5.9318573103295871E-2</c:v>
                </c:pt>
                <c:pt idx="6">
                  <c:v>5.9318585308832536E-2</c:v>
                </c:pt>
                <c:pt idx="7">
                  <c:v>5.931860056575336E-2</c:v>
                </c:pt>
                <c:pt idx="8">
                  <c:v>5.9318619636904414E-2</c:v>
                </c:pt>
                <c:pt idx="9">
                  <c:v>5.9318643475843216E-2</c:v>
                </c:pt>
                <c:pt idx="10">
                  <c:v>5.9318673274516703E-2</c:v>
                </c:pt>
                <c:pt idx="11">
                  <c:v>5.9318710522858593E-2</c:v>
                </c:pt>
                <c:pt idx="12">
                  <c:v>5.931875708328594E-2</c:v>
                </c:pt>
                <c:pt idx="13">
                  <c:v>5.9318815283820131E-2</c:v>
                </c:pt>
                <c:pt idx="14">
                  <c:v>5.9318888034487864E-2</c:v>
                </c:pt>
                <c:pt idx="15">
                  <c:v>5.9318978972822511E-2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6.3424321470959596E-2</c:v>
                </c:pt>
                <c:pt idx="1">
                  <c:v>6.3424346467898685E-2</c:v>
                </c:pt>
                <c:pt idx="2">
                  <c:v>6.3424352717133467E-2</c:v>
                </c:pt>
                <c:pt idx="3">
                  <c:v>6.3424360528676935E-2</c:v>
                </c:pt>
                <c:pt idx="4">
                  <c:v>6.3424370293106255E-2</c:v>
                </c:pt>
                <c:pt idx="5">
                  <c:v>6.342438249864292E-2</c:v>
                </c:pt>
                <c:pt idx="6">
                  <c:v>6.3424397755563758E-2</c:v>
                </c:pt>
                <c:pt idx="7">
                  <c:v>6.3424416826714791E-2</c:v>
                </c:pt>
                <c:pt idx="8">
                  <c:v>6.3424440665653586E-2</c:v>
                </c:pt>
                <c:pt idx="9">
                  <c:v>6.3424470464327101E-2</c:v>
                </c:pt>
                <c:pt idx="10">
                  <c:v>6.342450771266897E-2</c:v>
                </c:pt>
                <c:pt idx="11">
                  <c:v>6.3424554273096317E-2</c:v>
                </c:pt>
                <c:pt idx="12">
                  <c:v>6.3424612473630501E-2</c:v>
                </c:pt>
                <c:pt idx="13">
                  <c:v>6.3424685224298227E-2</c:v>
                </c:pt>
                <c:pt idx="14">
                  <c:v>6.3424776162632895E-2</c:v>
                </c:pt>
                <c:pt idx="15">
                  <c:v>6.3424889835551224E-2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6.855656795822257E-2</c:v>
                </c:pt>
                <c:pt idx="1">
                  <c:v>6.8556599204396426E-2</c:v>
                </c:pt>
                <c:pt idx="2">
                  <c:v>6.8556607015939908E-2</c:v>
                </c:pt>
                <c:pt idx="3">
                  <c:v>6.8556616780369242E-2</c:v>
                </c:pt>
                <c:pt idx="4">
                  <c:v>6.8556628985905907E-2</c:v>
                </c:pt>
                <c:pt idx="5">
                  <c:v>6.8556644242826731E-2</c:v>
                </c:pt>
                <c:pt idx="6">
                  <c:v>6.8556663313977778E-2</c:v>
                </c:pt>
                <c:pt idx="7">
                  <c:v>6.8556687152916573E-2</c:v>
                </c:pt>
                <c:pt idx="8">
                  <c:v>6.8556716951590074E-2</c:v>
                </c:pt>
                <c:pt idx="9">
                  <c:v>6.8556754199931957E-2</c:v>
                </c:pt>
                <c:pt idx="10">
                  <c:v>6.855680076035929E-2</c:v>
                </c:pt>
                <c:pt idx="11">
                  <c:v>6.8556858960893488E-2</c:v>
                </c:pt>
                <c:pt idx="12">
                  <c:v>6.8556931711561214E-2</c:v>
                </c:pt>
                <c:pt idx="13">
                  <c:v>6.8557022649895868E-2</c:v>
                </c:pt>
                <c:pt idx="14">
                  <c:v>6.8557136322814197E-2</c:v>
                </c:pt>
                <c:pt idx="15">
                  <c:v>6.85572784139621E-2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7.4971876067301296E-2</c:v>
                </c:pt>
                <c:pt idx="1">
                  <c:v>7.4971915125018621E-2</c:v>
                </c:pt>
                <c:pt idx="2">
                  <c:v>7.4971924889447955E-2</c:v>
                </c:pt>
                <c:pt idx="3">
                  <c:v>7.497193709498462E-2</c:v>
                </c:pt>
                <c:pt idx="4">
                  <c:v>7.4971952351905458E-2</c:v>
                </c:pt>
                <c:pt idx="5">
                  <c:v>7.4971971423056505E-2</c:v>
                </c:pt>
                <c:pt idx="6">
                  <c:v>7.49719952619953E-2</c:v>
                </c:pt>
                <c:pt idx="7">
                  <c:v>7.4972025060668801E-2</c:v>
                </c:pt>
                <c:pt idx="8">
                  <c:v>7.497206230901067E-2</c:v>
                </c:pt>
                <c:pt idx="9">
                  <c:v>7.4972108869438017E-2</c:v>
                </c:pt>
                <c:pt idx="10">
                  <c:v>7.4972167069972215E-2</c:v>
                </c:pt>
                <c:pt idx="11">
                  <c:v>7.4972239820639927E-2</c:v>
                </c:pt>
                <c:pt idx="12">
                  <c:v>7.4972330758974595E-2</c:v>
                </c:pt>
                <c:pt idx="13">
                  <c:v>7.497244443189291E-2</c:v>
                </c:pt>
                <c:pt idx="14">
                  <c:v>7.4972586523040813E-2</c:v>
                </c:pt>
                <c:pt idx="15">
                  <c:v>7.4972764136975692E-2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8.299101120364967E-2</c:v>
                </c:pt>
                <c:pt idx="1">
                  <c:v>8.2991060025796343E-2</c:v>
                </c:pt>
                <c:pt idx="2">
                  <c:v>8.2991072231333021E-2</c:v>
                </c:pt>
                <c:pt idx="3">
                  <c:v>8.2991087488253859E-2</c:v>
                </c:pt>
                <c:pt idx="4">
                  <c:v>8.2991106559404906E-2</c:v>
                </c:pt>
                <c:pt idx="5">
                  <c:v>8.2991130398343688E-2</c:v>
                </c:pt>
                <c:pt idx="6">
                  <c:v>8.2991160197017202E-2</c:v>
                </c:pt>
                <c:pt idx="7">
                  <c:v>8.2991197445359058E-2</c:v>
                </c:pt>
                <c:pt idx="8">
                  <c:v>8.2991244005786419E-2</c:v>
                </c:pt>
                <c:pt idx="9">
                  <c:v>8.2991302206320602E-2</c:v>
                </c:pt>
                <c:pt idx="10">
                  <c:v>8.2991374956988315E-2</c:v>
                </c:pt>
                <c:pt idx="11">
                  <c:v>8.2991465895322983E-2</c:v>
                </c:pt>
                <c:pt idx="12">
                  <c:v>8.2991579568241311E-2</c:v>
                </c:pt>
                <c:pt idx="13">
                  <c:v>8.2991721659389214E-2</c:v>
                </c:pt>
                <c:pt idx="14">
                  <c:v>8.2991899273324093E-2</c:v>
                </c:pt>
                <c:pt idx="15">
                  <c:v>8.2992121290742696E-2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9.3014930124085196E-2</c:v>
                </c:pt>
                <c:pt idx="1">
                  <c:v>9.301499115176852E-2</c:v>
                </c:pt>
                <c:pt idx="2">
                  <c:v>9.3015006408689344E-2</c:v>
                </c:pt>
                <c:pt idx="3">
                  <c:v>9.3015025479840405E-2</c:v>
                </c:pt>
                <c:pt idx="4">
                  <c:v>9.30150493187792E-2</c:v>
                </c:pt>
                <c:pt idx="5">
                  <c:v>9.3015079117452701E-2</c:v>
                </c:pt>
                <c:pt idx="6">
                  <c:v>9.3015116365794556E-2</c:v>
                </c:pt>
                <c:pt idx="7">
                  <c:v>9.3015162926221903E-2</c:v>
                </c:pt>
                <c:pt idx="8">
                  <c:v>9.3015221126756087E-2</c:v>
                </c:pt>
                <c:pt idx="9">
                  <c:v>9.3015293877423813E-2</c:v>
                </c:pt>
                <c:pt idx="10">
                  <c:v>9.3015384815758495E-2</c:v>
                </c:pt>
                <c:pt idx="11">
                  <c:v>9.3015498488676809E-2</c:v>
                </c:pt>
                <c:pt idx="12">
                  <c:v>9.3015640579824713E-2</c:v>
                </c:pt>
                <c:pt idx="13">
                  <c:v>9.3015818193759606E-2</c:v>
                </c:pt>
                <c:pt idx="14">
                  <c:v>9.3016040211178222E-2</c:v>
                </c:pt>
                <c:pt idx="15">
                  <c:v>9.3016317732951451E-2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0.10554482877462955</c:v>
                </c:pt>
                <c:pt idx="1">
                  <c:v>0.10554490505923371</c:v>
                </c:pt>
                <c:pt idx="2">
                  <c:v>0.10554492413038476</c:v>
                </c:pt>
                <c:pt idx="3">
                  <c:v>0.10554494796932355</c:v>
                </c:pt>
                <c:pt idx="4">
                  <c:v>0.10554497776799707</c:v>
                </c:pt>
                <c:pt idx="5">
                  <c:v>0.10554501501633892</c:v>
                </c:pt>
                <c:pt idx="6">
                  <c:v>0.1055450615767663</c:v>
                </c:pt>
                <c:pt idx="7">
                  <c:v>0.10554511977730044</c:v>
                </c:pt>
                <c:pt idx="8">
                  <c:v>0.10554519252796819</c:v>
                </c:pt>
                <c:pt idx="9">
                  <c:v>0.10554528346630285</c:v>
                </c:pt>
                <c:pt idx="10">
                  <c:v>0.10554539713922116</c:v>
                </c:pt>
                <c:pt idx="11">
                  <c:v>0.10554553923036906</c:v>
                </c:pt>
                <c:pt idx="12">
                  <c:v>0.10554571684430396</c:v>
                </c:pt>
                <c:pt idx="13">
                  <c:v>0.10554593886172257</c:v>
                </c:pt>
                <c:pt idx="14">
                  <c:v>0.10554621638349583</c:v>
                </c:pt>
                <c:pt idx="15">
                  <c:v>0.10554656328571238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0.12120720208781002</c:v>
                </c:pt>
                <c:pt idx="1">
                  <c:v>0.12120729744356522</c:v>
                </c:pt>
                <c:pt idx="2">
                  <c:v>0.12120732128250401</c:v>
                </c:pt>
                <c:pt idx="3">
                  <c:v>0.12120735108117756</c:v>
                </c:pt>
                <c:pt idx="4">
                  <c:v>0.1212073883295194</c:v>
                </c:pt>
                <c:pt idx="5">
                  <c:v>0.12120743488994677</c:v>
                </c:pt>
                <c:pt idx="6">
                  <c:v>0.12120749309048093</c:v>
                </c:pt>
                <c:pt idx="7">
                  <c:v>0.12120756584114867</c:v>
                </c:pt>
                <c:pt idx="8">
                  <c:v>0.12120765677948331</c:v>
                </c:pt>
                <c:pt idx="9">
                  <c:v>0.12120777045240165</c:v>
                </c:pt>
                <c:pt idx="10">
                  <c:v>0.12120791254354955</c:v>
                </c:pt>
                <c:pt idx="11">
                  <c:v>0.12120809015748443</c:v>
                </c:pt>
                <c:pt idx="12">
                  <c:v>0.12120831217490302</c:v>
                </c:pt>
                <c:pt idx="13">
                  <c:v>0.12120858969667628</c:v>
                </c:pt>
                <c:pt idx="14">
                  <c:v>0.12120893659889286</c:v>
                </c:pt>
                <c:pt idx="15">
                  <c:v>0.12120937022666356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0.14078516872928559</c:v>
                </c:pt>
                <c:pt idx="1">
                  <c:v>0.1407852879239796</c:v>
                </c:pt>
                <c:pt idx="2">
                  <c:v>0.1407853177226531</c:v>
                </c:pt>
                <c:pt idx="3">
                  <c:v>0.14078535497099498</c:v>
                </c:pt>
                <c:pt idx="4">
                  <c:v>0.14078540153142233</c:v>
                </c:pt>
                <c:pt idx="5">
                  <c:v>0.1407854597319565</c:v>
                </c:pt>
                <c:pt idx="6">
                  <c:v>0.14078553248262424</c:v>
                </c:pt>
                <c:pt idx="7">
                  <c:v>0.14078562342095888</c:v>
                </c:pt>
                <c:pt idx="8">
                  <c:v>0.14078573709387721</c:v>
                </c:pt>
                <c:pt idx="9">
                  <c:v>0.14078587918502511</c:v>
                </c:pt>
                <c:pt idx="10">
                  <c:v>0.14078605679896</c:v>
                </c:pt>
                <c:pt idx="11">
                  <c:v>0.14078627881637859</c:v>
                </c:pt>
                <c:pt idx="12">
                  <c:v>0.14078655633815185</c:v>
                </c:pt>
                <c:pt idx="13">
                  <c:v>0.14078690324036844</c:v>
                </c:pt>
                <c:pt idx="14">
                  <c:v>0.14078733686813913</c:v>
                </c:pt>
                <c:pt idx="15">
                  <c:v>0.14078787890285249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0.16525762703113009</c:v>
                </c:pt>
                <c:pt idx="1">
                  <c:v>0.16525777602449757</c:v>
                </c:pt>
                <c:pt idx="2">
                  <c:v>0.16525781327283945</c:v>
                </c:pt>
                <c:pt idx="3">
                  <c:v>0.1652578598332668</c:v>
                </c:pt>
                <c:pt idx="4">
                  <c:v>0.16525791803380099</c:v>
                </c:pt>
                <c:pt idx="5">
                  <c:v>0.16525799078446871</c:v>
                </c:pt>
                <c:pt idx="6">
                  <c:v>0.1652580817228034</c:v>
                </c:pt>
                <c:pt idx="7">
                  <c:v>0.16525819539572167</c:v>
                </c:pt>
                <c:pt idx="8">
                  <c:v>0.16525833748686958</c:v>
                </c:pt>
                <c:pt idx="9">
                  <c:v>0.16525851510080447</c:v>
                </c:pt>
                <c:pt idx="10">
                  <c:v>0.16525873711822306</c:v>
                </c:pt>
                <c:pt idx="11">
                  <c:v>0.16525901463999632</c:v>
                </c:pt>
                <c:pt idx="12">
                  <c:v>0.16525936154221291</c:v>
                </c:pt>
                <c:pt idx="13">
                  <c:v>0.16525979516998363</c:v>
                </c:pt>
                <c:pt idx="14">
                  <c:v>0.16526033720469699</c:v>
                </c:pt>
                <c:pt idx="15">
                  <c:v>0.16526101474808874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0.19584819990843563</c:v>
                </c:pt>
                <c:pt idx="1">
                  <c:v>0.19584838615014505</c:v>
                </c:pt>
                <c:pt idx="2">
                  <c:v>0.19584843271057237</c:v>
                </c:pt>
                <c:pt idx="3">
                  <c:v>0.19584849091110657</c:v>
                </c:pt>
                <c:pt idx="4">
                  <c:v>0.19584856366177431</c:v>
                </c:pt>
                <c:pt idx="5">
                  <c:v>0.19584865460010895</c:v>
                </c:pt>
                <c:pt idx="6">
                  <c:v>0.19584876827302727</c:v>
                </c:pt>
                <c:pt idx="7">
                  <c:v>0.19584891036417515</c:v>
                </c:pt>
                <c:pt idx="8">
                  <c:v>0.19584908797811004</c:v>
                </c:pt>
                <c:pt idx="9">
                  <c:v>0.19584930999552863</c:v>
                </c:pt>
                <c:pt idx="10">
                  <c:v>0.19584958751730189</c:v>
                </c:pt>
                <c:pt idx="11">
                  <c:v>0.19584993441951845</c:v>
                </c:pt>
                <c:pt idx="12">
                  <c:v>0.1958503680472892</c:v>
                </c:pt>
                <c:pt idx="13">
                  <c:v>0.19585091008200259</c:v>
                </c:pt>
                <c:pt idx="14">
                  <c:v>0.19585158762539431</c:v>
                </c:pt>
                <c:pt idx="15">
                  <c:v>0.19585243455463397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20.167675060895409</c:v>
                </c:pt>
                <c:pt idx="1">
                  <c:v>19.505783843101568</c:v>
                </c:pt>
                <c:pt idx="2">
                  <c:v>18.737107789986769</c:v>
                </c:pt>
                <c:pt idx="3">
                  <c:v>17.857458402776761</c:v>
                </c:pt>
                <c:pt idx="4">
                  <c:v>16.867605852041983</c:v>
                </c:pt>
                <c:pt idx="5">
                  <c:v>15.774607671120096</c:v>
                </c:pt>
                <c:pt idx="6">
                  <c:v>14.592629228154687</c:v>
                </c:pt>
                <c:pt idx="7">
                  <c:v>13.342912349870799</c:v>
                </c:pt>
                <c:pt idx="8">
                  <c:v>12.052669802961995</c:v>
                </c:pt>
                <c:pt idx="9">
                  <c:v>10.752926959767334</c:v>
                </c:pt>
                <c:pt idx="10">
                  <c:v>9.4756289508073888</c:v>
                </c:pt>
                <c:pt idx="11">
                  <c:v>8.2505638157428383</c:v>
                </c:pt>
                <c:pt idx="12">
                  <c:v>7.1027130767717424</c:v>
                </c:pt>
                <c:pt idx="13">
                  <c:v>6.0505012924105381</c:v>
                </c:pt>
                <c:pt idx="14">
                  <c:v>5.1051423079011871</c:v>
                </c:pt>
                <c:pt idx="15">
                  <c:v>20.167664503635553</c:v>
                </c:pt>
                <c:pt idx="16">
                  <c:v>19.50577396743628</c:v>
                </c:pt>
                <c:pt idx="17">
                  <c:v>18.737098677337261</c:v>
                </c:pt>
                <c:pt idx="18">
                  <c:v>17.857450125664212</c:v>
                </c:pt>
                <c:pt idx="19">
                  <c:v>16.867598467110572</c:v>
                </c:pt>
                <c:pt idx="20">
                  <c:v>15.77460121224742</c:v>
                </c:pt>
                <c:pt idx="21">
                  <c:v>14.592623700935349</c:v>
                </c:pt>
                <c:pt idx="22">
                  <c:v>13.342907728818503</c:v>
                </c:pt>
                <c:pt idx="23">
                  <c:v>12.052666032399449</c:v>
                </c:pt>
                <c:pt idx="24">
                  <c:v>10.752923958580462</c:v>
                </c:pt>
                <c:pt idx="25">
                  <c:v>9.4756266202717274</c:v>
                </c:pt>
                <c:pt idx="26">
                  <c:v>8.250562048863344</c:v>
                </c:pt>
                <c:pt idx="27">
                  <c:v>7.1027117673238234</c:v>
                </c:pt>
                <c:pt idx="28">
                  <c:v>6.0505003421943711</c:v>
                </c:pt>
                <c:pt idx="29">
                  <c:v>5.1051416314204801</c:v>
                </c:pt>
                <c:pt idx="30">
                  <c:v>20.167661864322319</c:v>
                </c:pt>
                <c:pt idx="31">
                  <c:v>19.505771498521518</c:v>
                </c:pt>
                <c:pt idx="32">
                  <c:v>18.737096399176266</c:v>
                </c:pt>
                <c:pt idx="33">
                  <c:v>17.85744805638727</c:v>
                </c:pt>
                <c:pt idx="34">
                  <c:v>16.867596620878725</c:v>
                </c:pt>
                <c:pt idx="35">
                  <c:v>15.774599597530075</c:v>
                </c:pt>
                <c:pt idx="36">
                  <c:v>14.592622319131166</c:v>
                </c:pt>
                <c:pt idx="37">
                  <c:v>13.342906573555926</c:v>
                </c:pt>
                <c:pt idx="38">
                  <c:v>12.052665089759181</c:v>
                </c:pt>
                <c:pt idx="39">
                  <c:v>10.752923208284006</c:v>
                </c:pt>
                <c:pt idx="40">
                  <c:v>9.4756260376379906</c:v>
                </c:pt>
                <c:pt idx="41">
                  <c:v>8.2505616071435881</c:v>
                </c:pt>
                <c:pt idx="42">
                  <c:v>7.1027114399619187</c:v>
                </c:pt>
                <c:pt idx="43">
                  <c:v>6.0505001046403759</c:v>
                </c:pt>
                <c:pt idx="44">
                  <c:v>5.1051414623003302</c:v>
                </c:pt>
                <c:pt idx="45">
                  <c:v>20.167658565181746</c:v>
                </c:pt>
                <c:pt idx="46">
                  <c:v>19.505768412378949</c:v>
                </c:pt>
                <c:pt idx="47">
                  <c:v>18.737093551475802</c:v>
                </c:pt>
                <c:pt idx="48">
                  <c:v>17.85744546979177</c:v>
                </c:pt>
                <c:pt idx="49">
                  <c:v>16.867594313089494</c:v>
                </c:pt>
                <c:pt idx="50">
                  <c:v>15.774597579133864</c:v>
                </c:pt>
                <c:pt idx="51">
                  <c:v>14.59262059187631</c:v>
                </c:pt>
                <c:pt idx="52">
                  <c:v>13.342905129477993</c:v>
                </c:pt>
                <c:pt idx="53">
                  <c:v>12.052663911459053</c:v>
                </c:pt>
                <c:pt idx="54">
                  <c:v>10.752922270413581</c:v>
                </c:pt>
                <c:pt idx="55">
                  <c:v>9.4756253093459186</c:v>
                </c:pt>
                <c:pt idx="56">
                  <c:v>8.2505610549939608</c:v>
                </c:pt>
                <c:pt idx="57">
                  <c:v>7.1027110307595809</c:v>
                </c:pt>
                <c:pt idx="58">
                  <c:v>6.0504998076979071</c:v>
                </c:pt>
                <c:pt idx="59">
                  <c:v>5.1051412509001608</c:v>
                </c:pt>
                <c:pt idx="60">
                  <c:v>20.167654441257543</c:v>
                </c:pt>
                <c:pt idx="61">
                  <c:v>19.505764554702107</c:v>
                </c:pt>
                <c:pt idx="62">
                  <c:v>18.737089991851441</c:v>
                </c:pt>
                <c:pt idx="63">
                  <c:v>17.857442236548451</c:v>
                </c:pt>
                <c:pt idx="64">
                  <c:v>16.867591428353837</c:v>
                </c:pt>
                <c:pt idx="65">
                  <c:v>15.774595056139322</c:v>
                </c:pt>
                <c:pt idx="66">
                  <c:v>14.592618432808312</c:v>
                </c:pt>
                <c:pt idx="67">
                  <c:v>13.342903324381009</c:v>
                </c:pt>
                <c:pt idx="68">
                  <c:v>12.052662438584218</c:v>
                </c:pt>
                <c:pt idx="69">
                  <c:v>10.752921098075783</c:v>
                </c:pt>
                <c:pt idx="70">
                  <c:v>9.4756243989809885</c:v>
                </c:pt>
                <c:pt idx="71">
                  <c:v>8.2505603648070309</c:v>
                </c:pt>
                <c:pt idx="72">
                  <c:v>7.1027105192567239</c:v>
                </c:pt>
                <c:pt idx="73">
                  <c:v>6.0504994365198641</c:v>
                </c:pt>
                <c:pt idx="74">
                  <c:v>5.105140986649972</c:v>
                </c:pt>
                <c:pt idx="75">
                  <c:v>20.167649286354667</c:v>
                </c:pt>
                <c:pt idx="76">
                  <c:v>19.505759732608201</c:v>
                </c:pt>
                <c:pt idx="77">
                  <c:v>18.737085542322895</c:v>
                </c:pt>
                <c:pt idx="78">
                  <c:v>17.857438194995947</c:v>
                </c:pt>
                <c:pt idx="79">
                  <c:v>16.867587822435656</c:v>
                </c:pt>
                <c:pt idx="80">
                  <c:v>15.774591902397281</c:v>
                </c:pt>
                <c:pt idx="81">
                  <c:v>14.592615733974215</c:v>
                </c:pt>
                <c:pt idx="82">
                  <c:v>13.34290106801047</c:v>
                </c:pt>
                <c:pt idx="83">
                  <c:v>12.05266059749118</c:v>
                </c:pt>
                <c:pt idx="84">
                  <c:v>10.752919632653894</c:v>
                </c:pt>
                <c:pt idx="85">
                  <c:v>9.4756232610250724</c:v>
                </c:pt>
                <c:pt idx="86">
                  <c:v>8.2505595020735303</c:v>
                </c:pt>
                <c:pt idx="87">
                  <c:v>7.1027098798782573</c:v>
                </c:pt>
                <c:pt idx="88">
                  <c:v>6.0504989725473735</c:v>
                </c:pt>
                <c:pt idx="89">
                  <c:v>5.1051406563372757</c:v>
                </c:pt>
                <c:pt idx="90">
                  <c:v>20.16764284272978</c:v>
                </c:pt>
                <c:pt idx="91">
                  <c:v>19.505753704994174</c:v>
                </c:pt>
                <c:pt idx="92">
                  <c:v>18.737079980415178</c:v>
                </c:pt>
                <c:pt idx="93">
                  <c:v>17.857433143057889</c:v>
                </c:pt>
                <c:pt idx="94">
                  <c:v>16.8675833150401</c:v>
                </c:pt>
                <c:pt idx="95">
                  <c:v>15.774587960221504</c:v>
                </c:pt>
                <c:pt idx="96">
                  <c:v>14.592612360432998</c:v>
                </c:pt>
                <c:pt idx="97">
                  <c:v>13.342898247548369</c:v>
                </c:pt>
                <c:pt idx="98">
                  <c:v>12.052658296125673</c:v>
                </c:pt>
                <c:pt idx="99">
                  <c:v>10.752917800877094</c:v>
                </c:pt>
                <c:pt idx="100">
                  <c:v>9.47562183858056</c:v>
                </c:pt>
                <c:pt idx="101">
                  <c:v>8.2505584236569085</c:v>
                </c:pt>
                <c:pt idx="102">
                  <c:v>7.1027090806553366</c:v>
                </c:pt>
                <c:pt idx="103">
                  <c:v>6.0504983925818596</c:v>
                </c:pt>
                <c:pt idx="104">
                  <c:v>5.1051402434464634</c:v>
                </c:pt>
                <c:pt idx="105">
                  <c:v>20.167634788204456</c:v>
                </c:pt>
                <c:pt idx="106">
                  <c:v>19.505746170481881</c:v>
                </c:pt>
                <c:pt idx="107">
                  <c:v>18.737073028035184</c:v>
                </c:pt>
                <c:pt idx="108">
                  <c:v>17.857426828139339</c:v>
                </c:pt>
                <c:pt idx="109">
                  <c:v>16.867577680799045</c:v>
                </c:pt>
                <c:pt idx="110">
                  <c:v>15.774583032504555</c:v>
                </c:pt>
                <c:pt idx="111">
                  <c:v>14.59260814350867</c:v>
                </c:pt>
                <c:pt idx="112">
                  <c:v>13.342894721972419</c:v>
                </c:pt>
                <c:pt idx="113">
                  <c:v>12.052655419420025</c:v>
                </c:pt>
                <c:pt idx="114">
                  <c:v>10.752915511156974</c:v>
                </c:pt>
                <c:pt idx="115">
                  <c:v>9.4756200605255199</c:v>
                </c:pt>
                <c:pt idx="116">
                  <c:v>8.2505570756365287</c:v>
                </c:pt>
                <c:pt idx="117">
                  <c:v>7.1027080816269379</c:v>
                </c:pt>
                <c:pt idx="118">
                  <c:v>6.0504976676251241</c:v>
                </c:pt>
                <c:pt idx="119">
                  <c:v>5.1051397273330439</c:v>
                </c:pt>
                <c:pt idx="120">
                  <c:v>20.16762472005685</c:v>
                </c:pt>
                <c:pt idx="121">
                  <c:v>19.505736752349694</c:v>
                </c:pt>
                <c:pt idx="122">
                  <c:v>18.737064337567439</c:v>
                </c:pt>
                <c:pt idx="123">
                  <c:v>17.857418934497431</c:v>
                </c:pt>
                <c:pt idx="124">
                  <c:v>16.867570638003009</c:v>
                </c:pt>
                <c:pt idx="125">
                  <c:v>15.774576872862696</c:v>
                </c:pt>
                <c:pt idx="126">
                  <c:v>14.592602872356684</c:v>
                </c:pt>
                <c:pt idx="127">
                  <c:v>13.342890315005103</c:v>
                </c:pt>
                <c:pt idx="128">
                  <c:v>12.052651823539899</c:v>
                </c:pt>
                <c:pt idx="129">
                  <c:v>10.752912649008191</c:v>
                </c:pt>
                <c:pt idx="130">
                  <c:v>9.4756178379576603</c:v>
                </c:pt>
                <c:pt idx="131">
                  <c:v>8.2505553906116731</c:v>
                </c:pt>
                <c:pt idx="132">
                  <c:v>7.1027068328418341</c:v>
                </c:pt>
                <c:pt idx="133">
                  <c:v>6.0504967614294491</c:v>
                </c:pt>
                <c:pt idx="134">
                  <c:v>5.1051390821914158</c:v>
                </c:pt>
                <c:pt idx="135">
                  <c:v>20.167612134886475</c:v>
                </c:pt>
                <c:pt idx="136">
                  <c:v>19.505724979697252</c:v>
                </c:pt>
                <c:pt idx="137">
                  <c:v>18.737053474494097</c:v>
                </c:pt>
                <c:pt idx="138">
                  <c:v>17.85740906745486</c:v>
                </c:pt>
                <c:pt idx="139">
                  <c:v>16.867561834516238</c:v>
                </c:pt>
                <c:pt idx="140">
                  <c:v>15.774569173317134</c:v>
                </c:pt>
                <c:pt idx="141">
                  <c:v>14.592596283422058</c:v>
                </c:pt>
                <c:pt idx="142">
                  <c:v>13.34288480630005</c:v>
                </c:pt>
                <c:pt idx="143">
                  <c:v>12.052647328692755</c:v>
                </c:pt>
                <c:pt idx="144">
                  <c:v>10.752909071324355</c:v>
                </c:pt>
                <c:pt idx="145">
                  <c:v>9.4756150597493001</c:v>
                </c:pt>
                <c:pt idx="146">
                  <c:v>8.2505532843315681</c:v>
                </c:pt>
                <c:pt idx="147">
                  <c:v>7.1027052718610717</c:v>
                </c:pt>
                <c:pt idx="148">
                  <c:v>6.0504956286852369</c:v>
                </c:pt>
                <c:pt idx="149">
                  <c:v>5.1051382757646104</c:v>
                </c:pt>
                <c:pt idx="150">
                  <c:v>20.167596403445607</c:v>
                </c:pt>
                <c:pt idx="151">
                  <c:v>19.505710263901683</c:v>
                </c:pt>
                <c:pt idx="152">
                  <c:v>18.737039895670133</c:v>
                </c:pt>
                <c:pt idx="153">
                  <c:v>17.857396733666977</c:v>
                </c:pt>
                <c:pt idx="154">
                  <c:v>16.867550830170696</c:v>
                </c:pt>
                <c:pt idx="155">
                  <c:v>15.774559548895756</c:v>
                </c:pt>
                <c:pt idx="156">
                  <c:v>14.592588047262145</c:v>
                </c:pt>
                <c:pt idx="157">
                  <c:v>13.342877920425131</c:v>
                </c:pt>
                <c:pt idx="158">
                  <c:v>12.052641710138541</c:v>
                </c:pt>
                <c:pt idx="159">
                  <c:v>10.752904599222912</c:v>
                </c:pt>
                <c:pt idx="160">
                  <c:v>9.4756115869911426</c:v>
                </c:pt>
                <c:pt idx="161">
                  <c:v>8.2505506514829534</c:v>
                </c:pt>
                <c:pt idx="162">
                  <c:v>7.1027033206360848</c:v>
                </c:pt>
                <c:pt idx="163">
                  <c:v>6.0504942127555683</c:v>
                </c:pt>
                <c:pt idx="164">
                  <c:v>5.105137267731461</c:v>
                </c:pt>
                <c:pt idx="165">
                  <c:v>20.167576739179026</c:v>
                </c:pt>
                <c:pt idx="166">
                  <c:v>19.50569186918845</c:v>
                </c:pt>
                <c:pt idx="167">
                  <c:v>18.737022922167853</c:v>
                </c:pt>
                <c:pt idx="168">
                  <c:v>17.857381316456085</c:v>
                </c:pt>
                <c:pt idx="169">
                  <c:v>16.867537074758967</c:v>
                </c:pt>
                <c:pt idx="170">
                  <c:v>15.774547518385546</c:v>
                </c:pt>
                <c:pt idx="171">
                  <c:v>14.592577752075327</c:v>
                </c:pt>
                <c:pt idx="172">
                  <c:v>13.342869313091477</c:v>
                </c:pt>
                <c:pt idx="173">
                  <c:v>12.052634686953139</c:v>
                </c:pt>
                <c:pt idx="174">
                  <c:v>10.752899009101338</c:v>
                </c:pt>
                <c:pt idx="175">
                  <c:v>9.4756072460470246</c:v>
                </c:pt>
                <c:pt idx="176">
                  <c:v>8.2505473604245463</c:v>
                </c:pt>
                <c:pt idx="177">
                  <c:v>7.1027008816063573</c:v>
                </c:pt>
                <c:pt idx="178">
                  <c:v>6.0504924428444147</c:v>
                </c:pt>
                <c:pt idx="179">
                  <c:v>5.1051360076905841</c:v>
                </c:pt>
                <c:pt idx="180">
                  <c:v>20.167552158899721</c:v>
                </c:pt>
                <c:pt idx="181">
                  <c:v>19.505668875845689</c:v>
                </c:pt>
                <c:pt idx="182">
                  <c:v>18.737001705333249</c:v>
                </c:pt>
                <c:pt idx="183">
                  <c:v>17.857362044979904</c:v>
                </c:pt>
                <c:pt idx="184">
                  <c:v>16.867519880525847</c:v>
                </c:pt>
                <c:pt idx="185">
                  <c:v>15.774532480273589</c:v>
                </c:pt>
                <c:pt idx="186">
                  <c:v>14.592564883112232</c:v>
                </c:pt>
                <c:pt idx="187">
                  <c:v>13.342858553940022</c:v>
                </c:pt>
                <c:pt idx="188">
                  <c:v>12.052625907982899</c:v>
                </c:pt>
                <c:pt idx="189">
                  <c:v>10.752892021457543</c:v>
                </c:pt>
                <c:pt idx="190">
                  <c:v>9.4756018198724696</c:v>
                </c:pt>
                <c:pt idx="191">
                  <c:v>8.2505432466052291</c:v>
                </c:pt>
                <c:pt idx="192">
                  <c:v>7.1026978328215549</c:v>
                </c:pt>
                <c:pt idx="193">
                  <c:v>6.050490230456929</c:v>
                </c:pt>
                <c:pt idx="194">
                  <c:v>5.1051344326403632</c:v>
                </c:pt>
                <c:pt idx="195">
                  <c:v>20.167521433634846</c:v>
                </c:pt>
                <c:pt idx="196">
                  <c:v>19.505640134243475</c:v>
                </c:pt>
                <c:pt idx="197">
                  <c:v>18.736975184357561</c:v>
                </c:pt>
                <c:pt idx="198">
                  <c:v>17.857337955693168</c:v>
                </c:pt>
                <c:pt idx="199">
                  <c:v>16.867498387783748</c:v>
                </c:pt>
                <c:pt idx="200">
                  <c:v>15.774513682673964</c:v>
                </c:pt>
                <c:pt idx="201">
                  <c:v>14.59254879694028</c:v>
                </c:pt>
                <c:pt idx="202">
                  <c:v>13.342845105025109</c:v>
                </c:pt>
                <c:pt idx="203">
                  <c:v>12.05261493428808</c:v>
                </c:pt>
                <c:pt idx="204">
                  <c:v>10.752883286915569</c:v>
                </c:pt>
                <c:pt idx="205">
                  <c:v>9.4755950371630142</c:v>
                </c:pt>
                <c:pt idx="206">
                  <c:v>8.2505381043368526</c:v>
                </c:pt>
                <c:pt idx="207">
                  <c:v>7.1026940218442318</c:v>
                </c:pt>
                <c:pt idx="208">
                  <c:v>6.0504874649748457</c:v>
                </c:pt>
                <c:pt idx="209">
                  <c:v>5.1051324638289532</c:v>
                </c:pt>
                <c:pt idx="210">
                  <c:v>20.167483027185412</c:v>
                </c:pt>
                <c:pt idx="211">
                  <c:v>19.50560420735982</c:v>
                </c:pt>
                <c:pt idx="212">
                  <c:v>18.736942033243533</c:v>
                </c:pt>
                <c:pt idx="213">
                  <c:v>17.857307844176148</c:v>
                </c:pt>
                <c:pt idx="214">
                  <c:v>16.867471521933144</c:v>
                </c:pt>
                <c:pt idx="215">
                  <c:v>15.774490185737433</c:v>
                </c:pt>
                <c:pt idx="216">
                  <c:v>14.592528689275216</c:v>
                </c:pt>
                <c:pt idx="217">
                  <c:v>13.342828293919592</c:v>
                </c:pt>
                <c:pt idx="218">
                  <c:v>12.052601217197662</c:v>
                </c:pt>
                <c:pt idx="219">
                  <c:v>10.752872368758057</c:v>
                </c:pt>
                <c:pt idx="220">
                  <c:v>9.4755865587898516</c:v>
                </c:pt>
                <c:pt idx="221">
                  <c:v>8.2505316765103931</c:v>
                </c:pt>
                <c:pt idx="222">
                  <c:v>7.1026892581283283</c:v>
                </c:pt>
                <c:pt idx="223">
                  <c:v>6.0504840081257978</c:v>
                </c:pt>
                <c:pt idx="224">
                  <c:v>5.1051300028168267</c:v>
                </c:pt>
                <c:pt idx="225">
                  <c:v>20.167435019329325</c:v>
                </c:pt>
                <c:pt idx="226">
                  <c:v>19.505559298941357</c:v>
                </c:pt>
                <c:pt idx="227">
                  <c:v>18.736900594515959</c:v>
                </c:pt>
                <c:pt idx="228">
                  <c:v>17.857270204922674</c:v>
                </c:pt>
                <c:pt idx="229">
                  <c:v>16.867437939740238</c:v>
                </c:pt>
                <c:pt idx="230">
                  <c:v>15.774460814665201</c:v>
                </c:pt>
                <c:pt idx="231">
                  <c:v>14.592503554771811</c:v>
                </c:pt>
                <c:pt idx="232">
                  <c:v>13.342807280097265</c:v>
                </c:pt>
                <c:pt idx="233">
                  <c:v>12.052584070878542</c:v>
                </c:pt>
                <c:pt idx="234">
                  <c:v>10.752858721092347</c:v>
                </c:pt>
                <c:pt idx="235">
                  <c:v>9.4755759608447327</c:v>
                </c:pt>
                <c:pt idx="236">
                  <c:v>8.2505236417414078</c:v>
                </c:pt>
                <c:pt idx="237">
                  <c:v>7.1026833034924355</c:v>
                </c:pt>
                <c:pt idx="238">
                  <c:v>6.0504796870700419</c:v>
                </c:pt>
                <c:pt idx="239">
                  <c:v>5.1051269265550054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20.167675060895409</c:v>
                </c:pt>
                <c:pt idx="1">
                  <c:v>19.505783843101568</c:v>
                </c:pt>
                <c:pt idx="2">
                  <c:v>18.737107789986769</c:v>
                </c:pt>
                <c:pt idx="3">
                  <c:v>17.857458402776761</c:v>
                </c:pt>
                <c:pt idx="4">
                  <c:v>16.867605852041983</c:v>
                </c:pt>
                <c:pt idx="5">
                  <c:v>15.774607671120096</c:v>
                </c:pt>
                <c:pt idx="6">
                  <c:v>14.592629228154687</c:v>
                </c:pt>
                <c:pt idx="7">
                  <c:v>13.342912349870799</c:v>
                </c:pt>
                <c:pt idx="8">
                  <c:v>12.052669802961995</c:v>
                </c:pt>
                <c:pt idx="9">
                  <c:v>10.752926959767334</c:v>
                </c:pt>
                <c:pt idx="10">
                  <c:v>9.4756289508073888</c:v>
                </c:pt>
                <c:pt idx="11">
                  <c:v>8.2505638157428383</c:v>
                </c:pt>
                <c:pt idx="12">
                  <c:v>7.1027130767717424</c:v>
                </c:pt>
                <c:pt idx="13">
                  <c:v>6.0505012924105381</c:v>
                </c:pt>
                <c:pt idx="14">
                  <c:v>5.1051423079011871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20.167664503635553</c:v>
                </c:pt>
                <c:pt idx="1">
                  <c:v>19.50577396743628</c:v>
                </c:pt>
                <c:pt idx="2">
                  <c:v>18.737098677337261</c:v>
                </c:pt>
                <c:pt idx="3">
                  <c:v>17.857450125664212</c:v>
                </c:pt>
                <c:pt idx="4">
                  <c:v>16.867598467110572</c:v>
                </c:pt>
                <c:pt idx="5">
                  <c:v>15.77460121224742</c:v>
                </c:pt>
                <c:pt idx="6">
                  <c:v>14.592623700935349</c:v>
                </c:pt>
                <c:pt idx="7">
                  <c:v>13.342907728818503</c:v>
                </c:pt>
                <c:pt idx="8">
                  <c:v>12.052666032399449</c:v>
                </c:pt>
                <c:pt idx="9">
                  <c:v>10.752923958580462</c:v>
                </c:pt>
                <c:pt idx="10">
                  <c:v>9.4756266202717274</c:v>
                </c:pt>
                <c:pt idx="11">
                  <c:v>8.250562048863344</c:v>
                </c:pt>
                <c:pt idx="12">
                  <c:v>7.1027117673238234</c:v>
                </c:pt>
                <c:pt idx="13">
                  <c:v>6.0505003421943711</c:v>
                </c:pt>
                <c:pt idx="14">
                  <c:v>5.1051416314204801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20.167661864322319</c:v>
                </c:pt>
                <c:pt idx="1">
                  <c:v>19.505771498521518</c:v>
                </c:pt>
                <c:pt idx="2">
                  <c:v>18.737096399176266</c:v>
                </c:pt>
                <c:pt idx="3">
                  <c:v>17.85744805638727</c:v>
                </c:pt>
                <c:pt idx="4">
                  <c:v>16.867596620878725</c:v>
                </c:pt>
                <c:pt idx="5">
                  <c:v>15.774599597530075</c:v>
                </c:pt>
                <c:pt idx="6">
                  <c:v>14.592622319131166</c:v>
                </c:pt>
                <c:pt idx="7">
                  <c:v>13.342906573555926</c:v>
                </c:pt>
                <c:pt idx="8">
                  <c:v>12.052665089759181</c:v>
                </c:pt>
                <c:pt idx="9">
                  <c:v>10.752923208284006</c:v>
                </c:pt>
                <c:pt idx="10">
                  <c:v>9.4756260376379906</c:v>
                </c:pt>
                <c:pt idx="11">
                  <c:v>8.2505616071435881</c:v>
                </c:pt>
                <c:pt idx="12">
                  <c:v>7.1027114399619187</c:v>
                </c:pt>
                <c:pt idx="13">
                  <c:v>6.0505001046403759</c:v>
                </c:pt>
                <c:pt idx="14">
                  <c:v>5.1051414623003302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20.167658565181746</c:v>
                </c:pt>
                <c:pt idx="1">
                  <c:v>19.505768412378949</c:v>
                </c:pt>
                <c:pt idx="2">
                  <c:v>18.737093551475802</c:v>
                </c:pt>
                <c:pt idx="3">
                  <c:v>17.85744546979177</c:v>
                </c:pt>
                <c:pt idx="4">
                  <c:v>16.867594313089494</c:v>
                </c:pt>
                <c:pt idx="5">
                  <c:v>15.774597579133864</c:v>
                </c:pt>
                <c:pt idx="6">
                  <c:v>14.59262059187631</c:v>
                </c:pt>
                <c:pt idx="7">
                  <c:v>13.342905129477993</c:v>
                </c:pt>
                <c:pt idx="8">
                  <c:v>12.052663911459053</c:v>
                </c:pt>
                <c:pt idx="9">
                  <c:v>10.752922270413581</c:v>
                </c:pt>
                <c:pt idx="10">
                  <c:v>9.4756253093459186</c:v>
                </c:pt>
                <c:pt idx="11">
                  <c:v>8.2505610549939608</c:v>
                </c:pt>
                <c:pt idx="12">
                  <c:v>7.1027110307595809</c:v>
                </c:pt>
                <c:pt idx="13">
                  <c:v>6.0504998076979071</c:v>
                </c:pt>
                <c:pt idx="14">
                  <c:v>5.1051412509001608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20.167654441257543</c:v>
                </c:pt>
                <c:pt idx="1">
                  <c:v>19.505764554702107</c:v>
                </c:pt>
                <c:pt idx="2">
                  <c:v>18.737089991851441</c:v>
                </c:pt>
                <c:pt idx="3">
                  <c:v>17.857442236548451</c:v>
                </c:pt>
                <c:pt idx="4">
                  <c:v>16.867591428353837</c:v>
                </c:pt>
                <c:pt idx="5">
                  <c:v>15.774595056139322</c:v>
                </c:pt>
                <c:pt idx="6">
                  <c:v>14.592618432808312</c:v>
                </c:pt>
                <c:pt idx="7">
                  <c:v>13.342903324381009</c:v>
                </c:pt>
                <c:pt idx="8">
                  <c:v>12.052662438584218</c:v>
                </c:pt>
                <c:pt idx="9">
                  <c:v>10.752921098075783</c:v>
                </c:pt>
                <c:pt idx="10">
                  <c:v>9.4756243989809885</c:v>
                </c:pt>
                <c:pt idx="11">
                  <c:v>8.2505603648070309</c:v>
                </c:pt>
                <c:pt idx="12">
                  <c:v>7.1027105192567239</c:v>
                </c:pt>
                <c:pt idx="13">
                  <c:v>6.0504994365198641</c:v>
                </c:pt>
                <c:pt idx="14">
                  <c:v>5.105140986649972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20.167649286354667</c:v>
                </c:pt>
                <c:pt idx="1">
                  <c:v>19.505759732608201</c:v>
                </c:pt>
                <c:pt idx="2">
                  <c:v>18.737085542322895</c:v>
                </c:pt>
                <c:pt idx="3">
                  <c:v>17.857438194995947</c:v>
                </c:pt>
                <c:pt idx="4">
                  <c:v>16.867587822435656</c:v>
                </c:pt>
                <c:pt idx="5">
                  <c:v>15.774591902397281</c:v>
                </c:pt>
                <c:pt idx="6">
                  <c:v>14.592615733974215</c:v>
                </c:pt>
                <c:pt idx="7">
                  <c:v>13.34290106801047</c:v>
                </c:pt>
                <c:pt idx="8">
                  <c:v>12.05266059749118</c:v>
                </c:pt>
                <c:pt idx="9">
                  <c:v>10.752919632653894</c:v>
                </c:pt>
                <c:pt idx="10">
                  <c:v>9.4756232610250724</c:v>
                </c:pt>
                <c:pt idx="11">
                  <c:v>8.2505595020735303</c:v>
                </c:pt>
                <c:pt idx="12">
                  <c:v>7.1027098798782573</c:v>
                </c:pt>
                <c:pt idx="13">
                  <c:v>6.0504989725473735</c:v>
                </c:pt>
                <c:pt idx="14">
                  <c:v>5.1051406563372757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20.16764284272978</c:v>
                </c:pt>
                <c:pt idx="1">
                  <c:v>19.505753704994174</c:v>
                </c:pt>
                <c:pt idx="2">
                  <c:v>18.737079980415178</c:v>
                </c:pt>
                <c:pt idx="3">
                  <c:v>17.857433143057889</c:v>
                </c:pt>
                <c:pt idx="4">
                  <c:v>16.8675833150401</c:v>
                </c:pt>
                <c:pt idx="5">
                  <c:v>15.774587960221504</c:v>
                </c:pt>
                <c:pt idx="6">
                  <c:v>14.592612360432998</c:v>
                </c:pt>
                <c:pt idx="7">
                  <c:v>13.342898247548369</c:v>
                </c:pt>
                <c:pt idx="8">
                  <c:v>12.052658296125673</c:v>
                </c:pt>
                <c:pt idx="9">
                  <c:v>10.752917800877094</c:v>
                </c:pt>
                <c:pt idx="10">
                  <c:v>9.47562183858056</c:v>
                </c:pt>
                <c:pt idx="11">
                  <c:v>8.2505584236569085</c:v>
                </c:pt>
                <c:pt idx="12">
                  <c:v>7.1027090806553366</c:v>
                </c:pt>
                <c:pt idx="13">
                  <c:v>6.0504983925818596</c:v>
                </c:pt>
                <c:pt idx="14">
                  <c:v>5.1051402434464634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20.167634788204456</c:v>
                </c:pt>
                <c:pt idx="1">
                  <c:v>19.505746170481881</c:v>
                </c:pt>
                <c:pt idx="2">
                  <c:v>18.737073028035184</c:v>
                </c:pt>
                <c:pt idx="3">
                  <c:v>17.857426828139339</c:v>
                </c:pt>
                <c:pt idx="4">
                  <c:v>16.867577680799045</c:v>
                </c:pt>
                <c:pt idx="5">
                  <c:v>15.774583032504555</c:v>
                </c:pt>
                <c:pt idx="6">
                  <c:v>14.59260814350867</c:v>
                </c:pt>
                <c:pt idx="7">
                  <c:v>13.342894721972419</c:v>
                </c:pt>
                <c:pt idx="8">
                  <c:v>12.052655419420025</c:v>
                </c:pt>
                <c:pt idx="9">
                  <c:v>10.752915511156974</c:v>
                </c:pt>
                <c:pt idx="10">
                  <c:v>9.4756200605255199</c:v>
                </c:pt>
                <c:pt idx="11">
                  <c:v>8.2505570756365287</c:v>
                </c:pt>
                <c:pt idx="12">
                  <c:v>7.1027080816269379</c:v>
                </c:pt>
                <c:pt idx="13">
                  <c:v>6.0504976676251241</c:v>
                </c:pt>
                <c:pt idx="14">
                  <c:v>5.1051397273330439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20.16762472005685</c:v>
                </c:pt>
                <c:pt idx="1">
                  <c:v>19.505736752349694</c:v>
                </c:pt>
                <c:pt idx="2">
                  <c:v>18.737064337567439</c:v>
                </c:pt>
                <c:pt idx="3">
                  <c:v>17.857418934497431</c:v>
                </c:pt>
                <c:pt idx="4">
                  <c:v>16.867570638003009</c:v>
                </c:pt>
                <c:pt idx="5">
                  <c:v>15.774576872862696</c:v>
                </c:pt>
                <c:pt idx="6">
                  <c:v>14.592602872356684</c:v>
                </c:pt>
                <c:pt idx="7">
                  <c:v>13.342890315005103</c:v>
                </c:pt>
                <c:pt idx="8">
                  <c:v>12.052651823539899</c:v>
                </c:pt>
                <c:pt idx="9">
                  <c:v>10.752912649008191</c:v>
                </c:pt>
                <c:pt idx="10">
                  <c:v>9.4756178379576603</c:v>
                </c:pt>
                <c:pt idx="11">
                  <c:v>8.2505553906116731</c:v>
                </c:pt>
                <c:pt idx="12">
                  <c:v>7.1027068328418341</c:v>
                </c:pt>
                <c:pt idx="13">
                  <c:v>6.0504967614294491</c:v>
                </c:pt>
                <c:pt idx="14">
                  <c:v>5.1051390821914158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20.167612134886475</c:v>
                </c:pt>
                <c:pt idx="1">
                  <c:v>19.505724979697252</c:v>
                </c:pt>
                <c:pt idx="2">
                  <c:v>18.737053474494097</c:v>
                </c:pt>
                <c:pt idx="3">
                  <c:v>17.85740906745486</c:v>
                </c:pt>
                <c:pt idx="4">
                  <c:v>16.867561834516238</c:v>
                </c:pt>
                <c:pt idx="5">
                  <c:v>15.774569173317134</c:v>
                </c:pt>
                <c:pt idx="6">
                  <c:v>14.592596283422058</c:v>
                </c:pt>
                <c:pt idx="7">
                  <c:v>13.34288480630005</c:v>
                </c:pt>
                <c:pt idx="8">
                  <c:v>12.052647328692755</c:v>
                </c:pt>
                <c:pt idx="9">
                  <c:v>10.752909071324355</c:v>
                </c:pt>
                <c:pt idx="10">
                  <c:v>9.4756150597493001</c:v>
                </c:pt>
                <c:pt idx="11">
                  <c:v>8.2505532843315681</c:v>
                </c:pt>
                <c:pt idx="12">
                  <c:v>7.1027052718610717</c:v>
                </c:pt>
                <c:pt idx="13">
                  <c:v>6.0504956286852369</c:v>
                </c:pt>
                <c:pt idx="14">
                  <c:v>5.1051382757646104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20.167596403445607</c:v>
                </c:pt>
                <c:pt idx="1">
                  <c:v>19.505710263901683</c:v>
                </c:pt>
                <c:pt idx="2">
                  <c:v>18.737039895670133</c:v>
                </c:pt>
                <c:pt idx="3">
                  <c:v>17.857396733666977</c:v>
                </c:pt>
                <c:pt idx="4">
                  <c:v>16.867550830170696</c:v>
                </c:pt>
                <c:pt idx="5">
                  <c:v>15.774559548895756</c:v>
                </c:pt>
                <c:pt idx="6">
                  <c:v>14.592588047262145</c:v>
                </c:pt>
                <c:pt idx="7">
                  <c:v>13.342877920425131</c:v>
                </c:pt>
                <c:pt idx="8">
                  <c:v>12.052641710138541</c:v>
                </c:pt>
                <c:pt idx="9">
                  <c:v>10.752904599222912</c:v>
                </c:pt>
                <c:pt idx="10">
                  <c:v>9.4756115869911426</c:v>
                </c:pt>
                <c:pt idx="11">
                  <c:v>8.2505506514829534</c:v>
                </c:pt>
                <c:pt idx="12">
                  <c:v>7.1027033206360848</c:v>
                </c:pt>
                <c:pt idx="13">
                  <c:v>6.0504942127555683</c:v>
                </c:pt>
                <c:pt idx="14">
                  <c:v>5.105137267731461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20.167576739179026</c:v>
                </c:pt>
                <c:pt idx="1">
                  <c:v>19.50569186918845</c:v>
                </c:pt>
                <c:pt idx="2">
                  <c:v>18.737022922167853</c:v>
                </c:pt>
                <c:pt idx="3">
                  <c:v>17.857381316456085</c:v>
                </c:pt>
                <c:pt idx="4">
                  <c:v>16.867537074758967</c:v>
                </c:pt>
                <c:pt idx="5">
                  <c:v>15.774547518385546</c:v>
                </c:pt>
                <c:pt idx="6">
                  <c:v>14.592577752075327</c:v>
                </c:pt>
                <c:pt idx="7">
                  <c:v>13.342869313091477</c:v>
                </c:pt>
                <c:pt idx="8">
                  <c:v>12.052634686953139</c:v>
                </c:pt>
                <c:pt idx="9">
                  <c:v>10.752899009101338</c:v>
                </c:pt>
                <c:pt idx="10">
                  <c:v>9.4756072460470246</c:v>
                </c:pt>
                <c:pt idx="11">
                  <c:v>8.2505473604245463</c:v>
                </c:pt>
                <c:pt idx="12">
                  <c:v>7.1027008816063573</c:v>
                </c:pt>
                <c:pt idx="13">
                  <c:v>6.0504924428444147</c:v>
                </c:pt>
                <c:pt idx="14">
                  <c:v>5.1051360076905841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20.167552158899721</c:v>
                </c:pt>
                <c:pt idx="1">
                  <c:v>19.505668875845689</c:v>
                </c:pt>
                <c:pt idx="2">
                  <c:v>18.737001705333249</c:v>
                </c:pt>
                <c:pt idx="3">
                  <c:v>17.857362044979904</c:v>
                </c:pt>
                <c:pt idx="4">
                  <c:v>16.867519880525847</c:v>
                </c:pt>
                <c:pt idx="5">
                  <c:v>15.774532480273589</c:v>
                </c:pt>
                <c:pt idx="6">
                  <c:v>14.592564883112232</c:v>
                </c:pt>
                <c:pt idx="7">
                  <c:v>13.342858553940022</c:v>
                </c:pt>
                <c:pt idx="8">
                  <c:v>12.052625907982899</c:v>
                </c:pt>
                <c:pt idx="9">
                  <c:v>10.752892021457543</c:v>
                </c:pt>
                <c:pt idx="10">
                  <c:v>9.4756018198724696</c:v>
                </c:pt>
                <c:pt idx="11">
                  <c:v>8.2505432466052291</c:v>
                </c:pt>
                <c:pt idx="12">
                  <c:v>7.1026978328215549</c:v>
                </c:pt>
                <c:pt idx="13">
                  <c:v>6.050490230456929</c:v>
                </c:pt>
                <c:pt idx="14">
                  <c:v>5.1051344326403632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20.167521433634846</c:v>
                </c:pt>
                <c:pt idx="1">
                  <c:v>19.505640134243475</c:v>
                </c:pt>
                <c:pt idx="2">
                  <c:v>18.736975184357561</c:v>
                </c:pt>
                <c:pt idx="3">
                  <c:v>17.857337955693168</c:v>
                </c:pt>
                <c:pt idx="4">
                  <c:v>16.867498387783748</c:v>
                </c:pt>
                <c:pt idx="5">
                  <c:v>15.774513682673964</c:v>
                </c:pt>
                <c:pt idx="6">
                  <c:v>14.59254879694028</c:v>
                </c:pt>
                <c:pt idx="7">
                  <c:v>13.342845105025109</c:v>
                </c:pt>
                <c:pt idx="8">
                  <c:v>12.05261493428808</c:v>
                </c:pt>
                <c:pt idx="9">
                  <c:v>10.752883286915569</c:v>
                </c:pt>
                <c:pt idx="10">
                  <c:v>9.4755950371630142</c:v>
                </c:pt>
                <c:pt idx="11">
                  <c:v>8.2505381043368526</c:v>
                </c:pt>
                <c:pt idx="12">
                  <c:v>7.1026940218442318</c:v>
                </c:pt>
                <c:pt idx="13">
                  <c:v>6.0504874649748457</c:v>
                </c:pt>
                <c:pt idx="14">
                  <c:v>5.1051324638289532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20.167483027185412</c:v>
                </c:pt>
                <c:pt idx="1">
                  <c:v>19.50560420735982</c:v>
                </c:pt>
                <c:pt idx="2">
                  <c:v>18.736942033243533</c:v>
                </c:pt>
                <c:pt idx="3">
                  <c:v>17.857307844176148</c:v>
                </c:pt>
                <c:pt idx="4">
                  <c:v>16.867471521933144</c:v>
                </c:pt>
                <c:pt idx="5">
                  <c:v>15.774490185737433</c:v>
                </c:pt>
                <c:pt idx="6">
                  <c:v>14.592528689275216</c:v>
                </c:pt>
                <c:pt idx="7">
                  <c:v>13.342828293919592</c:v>
                </c:pt>
                <c:pt idx="8">
                  <c:v>12.052601217197662</c:v>
                </c:pt>
                <c:pt idx="9">
                  <c:v>10.752872368758057</c:v>
                </c:pt>
                <c:pt idx="10">
                  <c:v>9.4755865587898516</c:v>
                </c:pt>
                <c:pt idx="11">
                  <c:v>8.2505316765103931</c:v>
                </c:pt>
                <c:pt idx="12">
                  <c:v>7.1026892581283283</c:v>
                </c:pt>
                <c:pt idx="13">
                  <c:v>6.0504840081257978</c:v>
                </c:pt>
                <c:pt idx="14">
                  <c:v>5.1051300028168267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20.167435019329325</c:v>
                </c:pt>
                <c:pt idx="1">
                  <c:v>19.505559298941357</c:v>
                </c:pt>
                <c:pt idx="2">
                  <c:v>18.736900594515959</c:v>
                </c:pt>
                <c:pt idx="3">
                  <c:v>17.857270204922674</c:v>
                </c:pt>
                <c:pt idx="4">
                  <c:v>16.867437939740238</c:v>
                </c:pt>
                <c:pt idx="5">
                  <c:v>15.774460814665201</c:v>
                </c:pt>
                <c:pt idx="6">
                  <c:v>14.592503554771811</c:v>
                </c:pt>
                <c:pt idx="7">
                  <c:v>13.342807280097265</c:v>
                </c:pt>
                <c:pt idx="8">
                  <c:v>12.052584070878542</c:v>
                </c:pt>
                <c:pt idx="9">
                  <c:v>10.752858721092347</c:v>
                </c:pt>
                <c:pt idx="10">
                  <c:v>9.4755759608447327</c:v>
                </c:pt>
                <c:pt idx="11">
                  <c:v>8.2505236417414078</c:v>
                </c:pt>
                <c:pt idx="12">
                  <c:v>7.1026833034924355</c:v>
                </c:pt>
                <c:pt idx="13">
                  <c:v>6.0504796870700419</c:v>
                </c:pt>
                <c:pt idx="14">
                  <c:v>5.1051269265550054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4.9584297494904291E-2</c:v>
                </c:pt>
                <c:pt idx="1">
                  <c:v>5.1266845159553064E-2</c:v>
                </c:pt>
                <c:pt idx="2">
                  <c:v>5.3370029740364006E-2</c:v>
                </c:pt>
                <c:pt idx="3">
                  <c:v>5.5999010466377688E-2</c:v>
                </c:pt>
                <c:pt idx="4">
                  <c:v>5.9285236373894788E-2</c:v>
                </c:pt>
                <c:pt idx="5">
                  <c:v>6.3393018758291161E-2</c:v>
                </c:pt>
                <c:pt idx="6">
                  <c:v>6.8527746738786643E-2</c:v>
                </c:pt>
                <c:pt idx="7">
                  <c:v>7.4946156714405993E-2</c:v>
                </c:pt>
                <c:pt idx="8">
                  <c:v>8.2969169183930158E-2</c:v>
                </c:pt>
                <c:pt idx="9">
                  <c:v>9.29979347708354E-2</c:v>
                </c:pt>
                <c:pt idx="10">
                  <c:v>0.10553389175446692</c:v>
                </c:pt>
                <c:pt idx="11">
                  <c:v>0.12120383798400633</c:v>
                </c:pt>
                <c:pt idx="12">
                  <c:v>0.14079127077093059</c:v>
                </c:pt>
                <c:pt idx="13">
                  <c:v>0.16527556175458594</c:v>
                </c:pt>
                <c:pt idx="14">
                  <c:v>0.19588092548415509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4.9584323451023968E-2</c:v>
                </c:pt>
                <c:pt idx="1">
                  <c:v>5.1266871115672727E-2</c:v>
                </c:pt>
                <c:pt idx="2">
                  <c:v>5.3370055696483662E-2</c:v>
                </c:pt>
                <c:pt idx="3">
                  <c:v>5.5999036422497345E-2</c:v>
                </c:pt>
                <c:pt idx="4">
                  <c:v>5.9285262330014458E-2</c:v>
                </c:pt>
                <c:pt idx="5">
                  <c:v>6.3393044714410832E-2</c:v>
                </c:pt>
                <c:pt idx="6">
                  <c:v>6.8527772694906314E-2</c:v>
                </c:pt>
                <c:pt idx="7">
                  <c:v>7.4946182670525649E-2</c:v>
                </c:pt>
                <c:pt idx="8">
                  <c:v>8.2969195140049828E-2</c:v>
                </c:pt>
                <c:pt idx="9">
                  <c:v>9.299796072695507E-2</c:v>
                </c:pt>
                <c:pt idx="10">
                  <c:v>0.10553391771058657</c:v>
                </c:pt>
                <c:pt idx="11">
                  <c:v>0.121203863940126</c:v>
                </c:pt>
                <c:pt idx="12">
                  <c:v>0.14079129672705026</c:v>
                </c:pt>
                <c:pt idx="13">
                  <c:v>0.16527558771070561</c:v>
                </c:pt>
                <c:pt idx="14">
                  <c:v>0.19588095144027473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4.9584329940053878E-2</c:v>
                </c:pt>
                <c:pt idx="1">
                  <c:v>5.1266877604702644E-2</c:v>
                </c:pt>
                <c:pt idx="2">
                  <c:v>5.3370062185513586E-2</c:v>
                </c:pt>
                <c:pt idx="3">
                  <c:v>5.5999042911527269E-2</c:v>
                </c:pt>
                <c:pt idx="4">
                  <c:v>5.928526881904439E-2</c:v>
                </c:pt>
                <c:pt idx="5">
                  <c:v>6.3393051203440756E-2</c:v>
                </c:pt>
                <c:pt idx="6">
                  <c:v>6.8527779183936238E-2</c:v>
                </c:pt>
                <c:pt idx="7">
                  <c:v>7.4946189159555573E-2</c:v>
                </c:pt>
                <c:pt idx="8">
                  <c:v>8.2969201629079753E-2</c:v>
                </c:pt>
                <c:pt idx="9">
                  <c:v>9.2997967215984981E-2</c:v>
                </c:pt>
                <c:pt idx="10">
                  <c:v>0.10553392419961649</c:v>
                </c:pt>
                <c:pt idx="11">
                  <c:v>0.12120387042915594</c:v>
                </c:pt>
                <c:pt idx="12">
                  <c:v>0.14079130321608019</c:v>
                </c:pt>
                <c:pt idx="13">
                  <c:v>0.1652755941997355</c:v>
                </c:pt>
                <c:pt idx="14">
                  <c:v>0.19588095792930468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4.958433805134127E-2</c:v>
                </c:pt>
                <c:pt idx="1">
                  <c:v>5.1266885715990036E-2</c:v>
                </c:pt>
                <c:pt idx="2">
                  <c:v>5.3370070296800985E-2</c:v>
                </c:pt>
                <c:pt idx="3">
                  <c:v>5.5999051022814668E-2</c:v>
                </c:pt>
                <c:pt idx="4">
                  <c:v>5.9285276930331775E-2</c:v>
                </c:pt>
                <c:pt idx="5">
                  <c:v>6.3393059314728134E-2</c:v>
                </c:pt>
                <c:pt idx="6">
                  <c:v>6.8527787295223616E-2</c:v>
                </c:pt>
                <c:pt idx="7">
                  <c:v>7.4946197270842951E-2</c:v>
                </c:pt>
                <c:pt idx="8">
                  <c:v>8.2969209740367145E-2</c:v>
                </c:pt>
                <c:pt idx="9">
                  <c:v>9.2997975327272386E-2</c:v>
                </c:pt>
                <c:pt idx="10">
                  <c:v>0.1055339323109039</c:v>
                </c:pt>
                <c:pt idx="11">
                  <c:v>0.12120387854044333</c:v>
                </c:pt>
                <c:pt idx="12">
                  <c:v>0.14079131132736758</c:v>
                </c:pt>
                <c:pt idx="13">
                  <c:v>0.16527560231102292</c:v>
                </c:pt>
                <c:pt idx="14">
                  <c:v>0.19588096604059205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4.9584348190450531E-2</c:v>
                </c:pt>
                <c:pt idx="1">
                  <c:v>5.1266895855099283E-2</c:v>
                </c:pt>
                <c:pt idx="2">
                  <c:v>5.3370080435910232E-2</c:v>
                </c:pt>
                <c:pt idx="3">
                  <c:v>5.5999061161923908E-2</c:v>
                </c:pt>
                <c:pt idx="4">
                  <c:v>5.9285287069441028E-2</c:v>
                </c:pt>
                <c:pt idx="5">
                  <c:v>6.3393069453837395E-2</c:v>
                </c:pt>
                <c:pt idx="6">
                  <c:v>6.8527797434332877E-2</c:v>
                </c:pt>
                <c:pt idx="7">
                  <c:v>7.4946207409952212E-2</c:v>
                </c:pt>
                <c:pt idx="8">
                  <c:v>8.2969219879476391E-2</c:v>
                </c:pt>
                <c:pt idx="9">
                  <c:v>9.2997985466381619E-2</c:v>
                </c:pt>
                <c:pt idx="10">
                  <c:v>0.10553394245001314</c:v>
                </c:pt>
                <c:pt idx="11">
                  <c:v>0.12120388867955256</c:v>
                </c:pt>
                <c:pt idx="12">
                  <c:v>0.14079132146647683</c:v>
                </c:pt>
                <c:pt idx="13">
                  <c:v>0.16527561245013214</c:v>
                </c:pt>
                <c:pt idx="14">
                  <c:v>0.19588097617970132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4.9584360864337082E-2</c:v>
                </c:pt>
                <c:pt idx="1">
                  <c:v>5.1266908528985841E-2</c:v>
                </c:pt>
                <c:pt idx="2">
                  <c:v>5.3370093109796783E-2</c:v>
                </c:pt>
                <c:pt idx="3">
                  <c:v>5.5999073835810466E-2</c:v>
                </c:pt>
                <c:pt idx="4">
                  <c:v>5.928529974332758E-2</c:v>
                </c:pt>
                <c:pt idx="5">
                  <c:v>6.3393082127723946E-2</c:v>
                </c:pt>
                <c:pt idx="6">
                  <c:v>6.8527810108219428E-2</c:v>
                </c:pt>
                <c:pt idx="7">
                  <c:v>7.4946220083838763E-2</c:v>
                </c:pt>
                <c:pt idx="8">
                  <c:v>8.2969232553362943E-2</c:v>
                </c:pt>
                <c:pt idx="9">
                  <c:v>9.299799814026817E-2</c:v>
                </c:pt>
                <c:pt idx="10">
                  <c:v>0.10553395512389968</c:v>
                </c:pt>
                <c:pt idx="11">
                  <c:v>0.12120390135343913</c:v>
                </c:pt>
                <c:pt idx="12">
                  <c:v>0.14079133414036338</c:v>
                </c:pt>
                <c:pt idx="13">
                  <c:v>0.16527562512401869</c:v>
                </c:pt>
                <c:pt idx="14">
                  <c:v>0.19588098885358785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4.9584376706695264E-2</c:v>
                </c:pt>
                <c:pt idx="1">
                  <c:v>5.1266924371344037E-2</c:v>
                </c:pt>
                <c:pt idx="2">
                  <c:v>5.3370108952154986E-2</c:v>
                </c:pt>
                <c:pt idx="3">
                  <c:v>5.5999089678168662E-2</c:v>
                </c:pt>
                <c:pt idx="4">
                  <c:v>5.9285315585685762E-2</c:v>
                </c:pt>
                <c:pt idx="5">
                  <c:v>6.3393097970082135E-2</c:v>
                </c:pt>
                <c:pt idx="6">
                  <c:v>6.8527825950577617E-2</c:v>
                </c:pt>
                <c:pt idx="7">
                  <c:v>7.4946235926196952E-2</c:v>
                </c:pt>
                <c:pt idx="8">
                  <c:v>8.2969248395721132E-2</c:v>
                </c:pt>
                <c:pt idx="9">
                  <c:v>9.2998013982626374E-2</c:v>
                </c:pt>
                <c:pt idx="10">
                  <c:v>0.10553397096625788</c:v>
                </c:pt>
                <c:pt idx="11">
                  <c:v>0.12120391719579732</c:v>
                </c:pt>
                <c:pt idx="12">
                  <c:v>0.14079134998272155</c:v>
                </c:pt>
                <c:pt idx="13">
                  <c:v>0.1652756409663769</c:v>
                </c:pt>
                <c:pt idx="14">
                  <c:v>0.19588100469594608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4.9584396509643011E-2</c:v>
                </c:pt>
                <c:pt idx="1">
                  <c:v>5.1266944174291763E-2</c:v>
                </c:pt>
                <c:pt idx="2">
                  <c:v>5.3370128755102712E-2</c:v>
                </c:pt>
                <c:pt idx="3">
                  <c:v>5.5999109481116402E-2</c:v>
                </c:pt>
                <c:pt idx="4">
                  <c:v>5.9285335388633488E-2</c:v>
                </c:pt>
                <c:pt idx="5">
                  <c:v>6.3393117773029875E-2</c:v>
                </c:pt>
                <c:pt idx="6">
                  <c:v>6.8527845753525343E-2</c:v>
                </c:pt>
                <c:pt idx="7">
                  <c:v>7.4946255729144706E-2</c:v>
                </c:pt>
                <c:pt idx="8">
                  <c:v>8.2969268198668872E-2</c:v>
                </c:pt>
                <c:pt idx="9">
                  <c:v>9.2998033785574086E-2</c:v>
                </c:pt>
                <c:pt idx="10">
                  <c:v>0.10553399076920564</c:v>
                </c:pt>
                <c:pt idx="11">
                  <c:v>0.12120393699874504</c:v>
                </c:pt>
                <c:pt idx="12">
                  <c:v>0.14079136978566931</c:v>
                </c:pt>
                <c:pt idx="13">
                  <c:v>0.16527566076932465</c:v>
                </c:pt>
                <c:pt idx="14">
                  <c:v>0.1958810244988938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4.958442126332769E-2</c:v>
                </c:pt>
                <c:pt idx="1">
                  <c:v>5.1266968927976449E-2</c:v>
                </c:pt>
                <c:pt idx="2">
                  <c:v>5.3370153508787391E-2</c:v>
                </c:pt>
                <c:pt idx="3">
                  <c:v>5.5999134234801073E-2</c:v>
                </c:pt>
                <c:pt idx="4">
                  <c:v>5.928536014231818E-2</c:v>
                </c:pt>
                <c:pt idx="5">
                  <c:v>6.3393142526714547E-2</c:v>
                </c:pt>
                <c:pt idx="6">
                  <c:v>6.8527870507210029E-2</c:v>
                </c:pt>
                <c:pt idx="7">
                  <c:v>7.4946280482829364E-2</c:v>
                </c:pt>
                <c:pt idx="8">
                  <c:v>8.2969292952353543E-2</c:v>
                </c:pt>
                <c:pt idx="9">
                  <c:v>9.2998058539258785E-2</c:v>
                </c:pt>
                <c:pt idx="10">
                  <c:v>0.10553401552289031</c:v>
                </c:pt>
                <c:pt idx="11">
                  <c:v>0.12120396175242971</c:v>
                </c:pt>
                <c:pt idx="12">
                  <c:v>0.14079139453935399</c:v>
                </c:pt>
                <c:pt idx="13">
                  <c:v>0.16527568552300934</c:v>
                </c:pt>
                <c:pt idx="14">
                  <c:v>0.19588104925257849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4.9584452205433546E-2</c:v>
                </c:pt>
                <c:pt idx="1">
                  <c:v>5.1266999870082298E-2</c:v>
                </c:pt>
                <c:pt idx="2">
                  <c:v>5.337018445089324E-2</c:v>
                </c:pt>
                <c:pt idx="3">
                  <c:v>5.5999165176906916E-2</c:v>
                </c:pt>
                <c:pt idx="4">
                  <c:v>5.928539108442403E-2</c:v>
                </c:pt>
                <c:pt idx="5">
                  <c:v>6.339317346882041E-2</c:v>
                </c:pt>
                <c:pt idx="6">
                  <c:v>6.8527901449315878E-2</c:v>
                </c:pt>
                <c:pt idx="7">
                  <c:v>7.4946311424935214E-2</c:v>
                </c:pt>
                <c:pt idx="8">
                  <c:v>8.2969323894459393E-2</c:v>
                </c:pt>
                <c:pt idx="9">
                  <c:v>9.2998089481364649E-2</c:v>
                </c:pt>
                <c:pt idx="10">
                  <c:v>0.10553404646499616</c:v>
                </c:pt>
                <c:pt idx="11">
                  <c:v>0.12120399269453559</c:v>
                </c:pt>
                <c:pt idx="12">
                  <c:v>0.14079142548145984</c:v>
                </c:pt>
                <c:pt idx="13">
                  <c:v>0.16527571646511519</c:v>
                </c:pt>
                <c:pt idx="14">
                  <c:v>0.19588108019468431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4.9584490883065831E-2</c:v>
                </c:pt>
                <c:pt idx="1">
                  <c:v>5.1267038547714604E-2</c:v>
                </c:pt>
                <c:pt idx="2">
                  <c:v>5.3370223128525546E-2</c:v>
                </c:pt>
                <c:pt idx="3">
                  <c:v>5.5999203854539228E-2</c:v>
                </c:pt>
                <c:pt idx="4">
                  <c:v>5.9285429762056342E-2</c:v>
                </c:pt>
                <c:pt idx="5">
                  <c:v>6.3393212146452715E-2</c:v>
                </c:pt>
                <c:pt idx="6">
                  <c:v>6.8527940126948184E-2</c:v>
                </c:pt>
                <c:pt idx="7">
                  <c:v>7.4946350102567519E-2</c:v>
                </c:pt>
                <c:pt idx="8">
                  <c:v>8.2969362572091698E-2</c:v>
                </c:pt>
                <c:pt idx="9">
                  <c:v>9.299812815899694E-2</c:v>
                </c:pt>
                <c:pt idx="10">
                  <c:v>0.10553408514262846</c:v>
                </c:pt>
                <c:pt idx="11">
                  <c:v>0.12120403137216788</c:v>
                </c:pt>
                <c:pt idx="12">
                  <c:v>0.14079146415909213</c:v>
                </c:pt>
                <c:pt idx="13">
                  <c:v>0.16527575514274748</c:v>
                </c:pt>
                <c:pt idx="14">
                  <c:v>0.19588111887231663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4.9584539230106216E-2</c:v>
                </c:pt>
                <c:pt idx="1">
                  <c:v>5.1267086894754982E-2</c:v>
                </c:pt>
                <c:pt idx="2">
                  <c:v>5.3370271475565931E-2</c:v>
                </c:pt>
                <c:pt idx="3">
                  <c:v>5.5999252201579613E-2</c:v>
                </c:pt>
                <c:pt idx="4">
                  <c:v>5.9285478109096713E-2</c:v>
                </c:pt>
                <c:pt idx="5">
                  <c:v>6.33932604934931E-2</c:v>
                </c:pt>
                <c:pt idx="6">
                  <c:v>6.8527988473988569E-2</c:v>
                </c:pt>
                <c:pt idx="7">
                  <c:v>7.4946398449607904E-2</c:v>
                </c:pt>
                <c:pt idx="8">
                  <c:v>8.2969410919132097E-2</c:v>
                </c:pt>
                <c:pt idx="9">
                  <c:v>9.2998176506037325E-2</c:v>
                </c:pt>
                <c:pt idx="10">
                  <c:v>0.10553413348966884</c:v>
                </c:pt>
                <c:pt idx="11">
                  <c:v>0.12120407971920825</c:v>
                </c:pt>
                <c:pt idx="12">
                  <c:v>0.14079151250613253</c:v>
                </c:pt>
                <c:pt idx="13">
                  <c:v>0.16527580348978788</c:v>
                </c:pt>
                <c:pt idx="14">
                  <c:v>0.19588116721935703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4.95845996639067E-2</c:v>
                </c:pt>
                <c:pt idx="1">
                  <c:v>5.1267147328555474E-2</c:v>
                </c:pt>
                <c:pt idx="2">
                  <c:v>5.3370331909366416E-2</c:v>
                </c:pt>
                <c:pt idx="3">
                  <c:v>5.5999312635380091E-2</c:v>
                </c:pt>
                <c:pt idx="4">
                  <c:v>5.9285538542897205E-2</c:v>
                </c:pt>
                <c:pt idx="5">
                  <c:v>6.3393320927293578E-2</c:v>
                </c:pt>
                <c:pt idx="6">
                  <c:v>6.8528048907789046E-2</c:v>
                </c:pt>
                <c:pt idx="7">
                  <c:v>7.4946458883408409E-2</c:v>
                </c:pt>
                <c:pt idx="8">
                  <c:v>8.2969471352932575E-2</c:v>
                </c:pt>
                <c:pt idx="9">
                  <c:v>9.2998236939837803E-2</c:v>
                </c:pt>
                <c:pt idx="10">
                  <c:v>0.10553419392346931</c:v>
                </c:pt>
                <c:pt idx="11">
                  <c:v>0.12120414015300875</c:v>
                </c:pt>
                <c:pt idx="12">
                  <c:v>0.140791572939933</c:v>
                </c:pt>
                <c:pt idx="13">
                  <c:v>0.16527586392358834</c:v>
                </c:pt>
                <c:pt idx="14">
                  <c:v>0.19588122765315749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4.9584675206157315E-2</c:v>
                </c:pt>
                <c:pt idx="1">
                  <c:v>5.1267222870806081E-2</c:v>
                </c:pt>
                <c:pt idx="2">
                  <c:v>5.3370407451617023E-2</c:v>
                </c:pt>
                <c:pt idx="3">
                  <c:v>5.5999388177630699E-2</c:v>
                </c:pt>
                <c:pt idx="4">
                  <c:v>5.9285614085147806E-2</c:v>
                </c:pt>
                <c:pt idx="5">
                  <c:v>6.3393396469544172E-2</c:v>
                </c:pt>
                <c:pt idx="6">
                  <c:v>6.8528124450039654E-2</c:v>
                </c:pt>
                <c:pt idx="7">
                  <c:v>7.4946534425659003E-2</c:v>
                </c:pt>
                <c:pt idx="8">
                  <c:v>8.2969546895183183E-2</c:v>
                </c:pt>
                <c:pt idx="9">
                  <c:v>9.2998312482088411E-2</c:v>
                </c:pt>
                <c:pt idx="10">
                  <c:v>0.10553426946571993</c:v>
                </c:pt>
                <c:pt idx="11">
                  <c:v>0.12120421569525934</c:v>
                </c:pt>
                <c:pt idx="12">
                  <c:v>0.14079164848218362</c:v>
                </c:pt>
                <c:pt idx="13">
                  <c:v>0.16527593946583896</c:v>
                </c:pt>
                <c:pt idx="14">
                  <c:v>0.19588130319540811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4.9584769633970564E-2</c:v>
                </c:pt>
                <c:pt idx="1">
                  <c:v>5.1267317298619323E-2</c:v>
                </c:pt>
                <c:pt idx="2">
                  <c:v>5.3370501879430272E-2</c:v>
                </c:pt>
                <c:pt idx="3">
                  <c:v>5.5999482605443948E-2</c:v>
                </c:pt>
                <c:pt idx="4">
                  <c:v>5.9285708512961055E-2</c:v>
                </c:pt>
                <c:pt idx="5">
                  <c:v>6.3393490897357421E-2</c:v>
                </c:pt>
                <c:pt idx="6">
                  <c:v>6.8528218877852903E-2</c:v>
                </c:pt>
                <c:pt idx="7">
                  <c:v>7.4946628853472252E-2</c:v>
                </c:pt>
                <c:pt idx="8">
                  <c:v>8.2969641322996418E-2</c:v>
                </c:pt>
                <c:pt idx="9">
                  <c:v>9.2998406909901674E-2</c:v>
                </c:pt>
                <c:pt idx="10">
                  <c:v>0.10553436389353318</c:v>
                </c:pt>
                <c:pt idx="11">
                  <c:v>0.12120431012307263</c:v>
                </c:pt>
                <c:pt idx="12">
                  <c:v>0.14079174290999688</c:v>
                </c:pt>
                <c:pt idx="13">
                  <c:v>0.1652760338936522</c:v>
                </c:pt>
                <c:pt idx="14">
                  <c:v>0.19588139762322135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4.9584887668737129E-2</c:v>
                </c:pt>
                <c:pt idx="1">
                  <c:v>5.1267435333385895E-2</c:v>
                </c:pt>
                <c:pt idx="2">
                  <c:v>5.3370619914196837E-2</c:v>
                </c:pt>
                <c:pt idx="3">
                  <c:v>5.599960064021052E-2</c:v>
                </c:pt>
                <c:pt idx="4">
                  <c:v>5.9285826547727627E-2</c:v>
                </c:pt>
                <c:pt idx="5">
                  <c:v>6.3393608932124007E-2</c:v>
                </c:pt>
                <c:pt idx="6">
                  <c:v>6.8528336912619475E-2</c:v>
                </c:pt>
                <c:pt idx="7">
                  <c:v>7.4946746888238824E-2</c:v>
                </c:pt>
                <c:pt idx="8">
                  <c:v>8.296975935776299E-2</c:v>
                </c:pt>
                <c:pt idx="9">
                  <c:v>9.2998524944668232E-2</c:v>
                </c:pt>
                <c:pt idx="10">
                  <c:v>0.10553448192829976</c:v>
                </c:pt>
                <c:pt idx="11">
                  <c:v>0.12120442815783916</c:v>
                </c:pt>
                <c:pt idx="12">
                  <c:v>0.14079186094476345</c:v>
                </c:pt>
                <c:pt idx="13">
                  <c:v>0.1652761519284188</c:v>
                </c:pt>
                <c:pt idx="14">
                  <c:v>0.19588151565798792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4.9584297494904291E-2</c:v>
                </c:pt>
                <c:pt idx="1">
                  <c:v>4.9584323451023968E-2</c:v>
                </c:pt>
                <c:pt idx="2">
                  <c:v>4.9584329940053878E-2</c:v>
                </c:pt>
                <c:pt idx="3">
                  <c:v>4.958433805134127E-2</c:v>
                </c:pt>
                <c:pt idx="4">
                  <c:v>4.9584348190450531E-2</c:v>
                </c:pt>
                <c:pt idx="5">
                  <c:v>4.9584360864337082E-2</c:v>
                </c:pt>
                <c:pt idx="6">
                  <c:v>4.9584376706695264E-2</c:v>
                </c:pt>
                <c:pt idx="7">
                  <c:v>4.9584396509643011E-2</c:v>
                </c:pt>
                <c:pt idx="8">
                  <c:v>4.958442126332769E-2</c:v>
                </c:pt>
                <c:pt idx="9">
                  <c:v>4.9584452205433546E-2</c:v>
                </c:pt>
                <c:pt idx="10">
                  <c:v>4.9584490883065831E-2</c:v>
                </c:pt>
                <c:pt idx="11">
                  <c:v>4.9584539230106216E-2</c:v>
                </c:pt>
                <c:pt idx="12">
                  <c:v>4.95845996639067E-2</c:v>
                </c:pt>
                <c:pt idx="13">
                  <c:v>4.9584675206157315E-2</c:v>
                </c:pt>
                <c:pt idx="14">
                  <c:v>4.9584769633970564E-2</c:v>
                </c:pt>
                <c:pt idx="15">
                  <c:v>4.9584887668737129E-2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5.1266845159553064E-2</c:v>
                </c:pt>
                <c:pt idx="1">
                  <c:v>5.1266871115672727E-2</c:v>
                </c:pt>
                <c:pt idx="2">
                  <c:v>5.1266877604702644E-2</c:v>
                </c:pt>
                <c:pt idx="3">
                  <c:v>5.1266885715990036E-2</c:v>
                </c:pt>
                <c:pt idx="4">
                  <c:v>5.1266895855099283E-2</c:v>
                </c:pt>
                <c:pt idx="5">
                  <c:v>5.1266908528985841E-2</c:v>
                </c:pt>
                <c:pt idx="6">
                  <c:v>5.1266924371344037E-2</c:v>
                </c:pt>
                <c:pt idx="7">
                  <c:v>5.1266944174291763E-2</c:v>
                </c:pt>
                <c:pt idx="8">
                  <c:v>5.1266968927976449E-2</c:v>
                </c:pt>
                <c:pt idx="9">
                  <c:v>5.1266999870082298E-2</c:v>
                </c:pt>
                <c:pt idx="10">
                  <c:v>5.1267038547714604E-2</c:v>
                </c:pt>
                <c:pt idx="11">
                  <c:v>5.1267086894754982E-2</c:v>
                </c:pt>
                <c:pt idx="12">
                  <c:v>5.1267147328555474E-2</c:v>
                </c:pt>
                <c:pt idx="13">
                  <c:v>5.1267222870806081E-2</c:v>
                </c:pt>
                <c:pt idx="14">
                  <c:v>5.1267317298619323E-2</c:v>
                </c:pt>
                <c:pt idx="15">
                  <c:v>5.1267435333385895E-2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5.3370029740364006E-2</c:v>
                </c:pt>
                <c:pt idx="1">
                  <c:v>5.3370055696483662E-2</c:v>
                </c:pt>
                <c:pt idx="2">
                  <c:v>5.3370062185513586E-2</c:v>
                </c:pt>
                <c:pt idx="3">
                  <c:v>5.3370070296800985E-2</c:v>
                </c:pt>
                <c:pt idx="4">
                  <c:v>5.3370080435910232E-2</c:v>
                </c:pt>
                <c:pt idx="5">
                  <c:v>5.3370093109796783E-2</c:v>
                </c:pt>
                <c:pt idx="6">
                  <c:v>5.3370108952154986E-2</c:v>
                </c:pt>
                <c:pt idx="7">
                  <c:v>5.3370128755102712E-2</c:v>
                </c:pt>
                <c:pt idx="8">
                  <c:v>5.3370153508787391E-2</c:v>
                </c:pt>
                <c:pt idx="9">
                  <c:v>5.337018445089324E-2</c:v>
                </c:pt>
                <c:pt idx="10">
                  <c:v>5.3370223128525546E-2</c:v>
                </c:pt>
                <c:pt idx="11">
                  <c:v>5.3370271475565931E-2</c:v>
                </c:pt>
                <c:pt idx="12">
                  <c:v>5.3370331909366416E-2</c:v>
                </c:pt>
                <c:pt idx="13">
                  <c:v>5.3370407451617023E-2</c:v>
                </c:pt>
                <c:pt idx="14">
                  <c:v>5.3370501879430272E-2</c:v>
                </c:pt>
                <c:pt idx="15">
                  <c:v>5.3370619914196837E-2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5.5999010466377688E-2</c:v>
                </c:pt>
                <c:pt idx="1">
                  <c:v>5.5999036422497345E-2</c:v>
                </c:pt>
                <c:pt idx="2">
                  <c:v>5.5999042911527269E-2</c:v>
                </c:pt>
                <c:pt idx="3">
                  <c:v>5.5999051022814668E-2</c:v>
                </c:pt>
                <c:pt idx="4">
                  <c:v>5.5999061161923908E-2</c:v>
                </c:pt>
                <c:pt idx="5">
                  <c:v>5.5999073835810466E-2</c:v>
                </c:pt>
                <c:pt idx="6">
                  <c:v>5.5999089678168662E-2</c:v>
                </c:pt>
                <c:pt idx="7">
                  <c:v>5.5999109481116402E-2</c:v>
                </c:pt>
                <c:pt idx="8">
                  <c:v>5.5999134234801073E-2</c:v>
                </c:pt>
                <c:pt idx="9">
                  <c:v>5.5999165176906916E-2</c:v>
                </c:pt>
                <c:pt idx="10">
                  <c:v>5.5999203854539228E-2</c:v>
                </c:pt>
                <c:pt idx="11">
                  <c:v>5.5999252201579613E-2</c:v>
                </c:pt>
                <c:pt idx="12">
                  <c:v>5.5999312635380091E-2</c:v>
                </c:pt>
                <c:pt idx="13">
                  <c:v>5.5999388177630699E-2</c:v>
                </c:pt>
                <c:pt idx="14">
                  <c:v>5.5999482605443948E-2</c:v>
                </c:pt>
                <c:pt idx="15">
                  <c:v>5.599960064021052E-2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5.9285236373894788E-2</c:v>
                </c:pt>
                <c:pt idx="1">
                  <c:v>5.9285262330014458E-2</c:v>
                </c:pt>
                <c:pt idx="2">
                  <c:v>5.928526881904439E-2</c:v>
                </c:pt>
                <c:pt idx="3">
                  <c:v>5.9285276930331775E-2</c:v>
                </c:pt>
                <c:pt idx="4">
                  <c:v>5.9285287069441028E-2</c:v>
                </c:pt>
                <c:pt idx="5">
                  <c:v>5.928529974332758E-2</c:v>
                </c:pt>
                <c:pt idx="6">
                  <c:v>5.9285315585685762E-2</c:v>
                </c:pt>
                <c:pt idx="7">
                  <c:v>5.9285335388633488E-2</c:v>
                </c:pt>
                <c:pt idx="8">
                  <c:v>5.928536014231818E-2</c:v>
                </c:pt>
                <c:pt idx="9">
                  <c:v>5.928539108442403E-2</c:v>
                </c:pt>
                <c:pt idx="10">
                  <c:v>5.9285429762056342E-2</c:v>
                </c:pt>
                <c:pt idx="11">
                  <c:v>5.9285478109096713E-2</c:v>
                </c:pt>
                <c:pt idx="12">
                  <c:v>5.9285538542897205E-2</c:v>
                </c:pt>
                <c:pt idx="13">
                  <c:v>5.9285614085147806E-2</c:v>
                </c:pt>
                <c:pt idx="14">
                  <c:v>5.9285708512961055E-2</c:v>
                </c:pt>
                <c:pt idx="15">
                  <c:v>5.9285826547727627E-2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6.3393018758291161E-2</c:v>
                </c:pt>
                <c:pt idx="1">
                  <c:v>6.3393044714410832E-2</c:v>
                </c:pt>
                <c:pt idx="2">
                  <c:v>6.3393051203440756E-2</c:v>
                </c:pt>
                <c:pt idx="3">
                  <c:v>6.3393059314728134E-2</c:v>
                </c:pt>
                <c:pt idx="4">
                  <c:v>6.3393069453837395E-2</c:v>
                </c:pt>
                <c:pt idx="5">
                  <c:v>6.3393082127723946E-2</c:v>
                </c:pt>
                <c:pt idx="6">
                  <c:v>6.3393097970082135E-2</c:v>
                </c:pt>
                <c:pt idx="7">
                  <c:v>6.3393117773029875E-2</c:v>
                </c:pt>
                <c:pt idx="8">
                  <c:v>6.3393142526714547E-2</c:v>
                </c:pt>
                <c:pt idx="9">
                  <c:v>6.339317346882041E-2</c:v>
                </c:pt>
                <c:pt idx="10">
                  <c:v>6.3393212146452715E-2</c:v>
                </c:pt>
                <c:pt idx="11">
                  <c:v>6.33932604934931E-2</c:v>
                </c:pt>
                <c:pt idx="12">
                  <c:v>6.3393320927293578E-2</c:v>
                </c:pt>
                <c:pt idx="13">
                  <c:v>6.3393396469544172E-2</c:v>
                </c:pt>
                <c:pt idx="14">
                  <c:v>6.3393490897357421E-2</c:v>
                </c:pt>
                <c:pt idx="15">
                  <c:v>6.3393608932124007E-2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6.8527746738786643E-2</c:v>
                </c:pt>
                <c:pt idx="1">
                  <c:v>6.8527772694906314E-2</c:v>
                </c:pt>
                <c:pt idx="2">
                  <c:v>6.8527779183936238E-2</c:v>
                </c:pt>
                <c:pt idx="3">
                  <c:v>6.8527787295223616E-2</c:v>
                </c:pt>
                <c:pt idx="4">
                  <c:v>6.8527797434332877E-2</c:v>
                </c:pt>
                <c:pt idx="5">
                  <c:v>6.8527810108219428E-2</c:v>
                </c:pt>
                <c:pt idx="6">
                  <c:v>6.8527825950577617E-2</c:v>
                </c:pt>
                <c:pt idx="7">
                  <c:v>6.8527845753525343E-2</c:v>
                </c:pt>
                <c:pt idx="8">
                  <c:v>6.8527870507210029E-2</c:v>
                </c:pt>
                <c:pt idx="9">
                  <c:v>6.8527901449315878E-2</c:v>
                </c:pt>
                <c:pt idx="10">
                  <c:v>6.8527940126948184E-2</c:v>
                </c:pt>
                <c:pt idx="11">
                  <c:v>6.8527988473988569E-2</c:v>
                </c:pt>
                <c:pt idx="12">
                  <c:v>6.8528048907789046E-2</c:v>
                </c:pt>
                <c:pt idx="13">
                  <c:v>6.8528124450039654E-2</c:v>
                </c:pt>
                <c:pt idx="14">
                  <c:v>6.8528218877852903E-2</c:v>
                </c:pt>
                <c:pt idx="15">
                  <c:v>6.8528336912619475E-2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7.4946156714405993E-2</c:v>
                </c:pt>
                <c:pt idx="1">
                  <c:v>7.4946182670525649E-2</c:v>
                </c:pt>
                <c:pt idx="2">
                  <c:v>7.4946189159555573E-2</c:v>
                </c:pt>
                <c:pt idx="3">
                  <c:v>7.4946197270842951E-2</c:v>
                </c:pt>
                <c:pt idx="4">
                  <c:v>7.4946207409952212E-2</c:v>
                </c:pt>
                <c:pt idx="5">
                  <c:v>7.4946220083838763E-2</c:v>
                </c:pt>
                <c:pt idx="6">
                  <c:v>7.4946235926196952E-2</c:v>
                </c:pt>
                <c:pt idx="7">
                  <c:v>7.4946255729144706E-2</c:v>
                </c:pt>
                <c:pt idx="8">
                  <c:v>7.4946280482829364E-2</c:v>
                </c:pt>
                <c:pt idx="9">
                  <c:v>7.4946311424935214E-2</c:v>
                </c:pt>
                <c:pt idx="10">
                  <c:v>7.4946350102567519E-2</c:v>
                </c:pt>
                <c:pt idx="11">
                  <c:v>7.4946398449607904E-2</c:v>
                </c:pt>
                <c:pt idx="12">
                  <c:v>7.4946458883408409E-2</c:v>
                </c:pt>
                <c:pt idx="13">
                  <c:v>7.4946534425659003E-2</c:v>
                </c:pt>
                <c:pt idx="14">
                  <c:v>7.4946628853472252E-2</c:v>
                </c:pt>
                <c:pt idx="15">
                  <c:v>7.4946746888238824E-2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8.2969169183930158E-2</c:v>
                </c:pt>
                <c:pt idx="1">
                  <c:v>8.2969195140049828E-2</c:v>
                </c:pt>
                <c:pt idx="2">
                  <c:v>8.2969201629079753E-2</c:v>
                </c:pt>
                <c:pt idx="3">
                  <c:v>8.2969209740367145E-2</c:v>
                </c:pt>
                <c:pt idx="4">
                  <c:v>8.2969219879476391E-2</c:v>
                </c:pt>
                <c:pt idx="5">
                  <c:v>8.2969232553362943E-2</c:v>
                </c:pt>
                <c:pt idx="6">
                  <c:v>8.2969248395721132E-2</c:v>
                </c:pt>
                <c:pt idx="7">
                  <c:v>8.2969268198668872E-2</c:v>
                </c:pt>
                <c:pt idx="8">
                  <c:v>8.2969292952353543E-2</c:v>
                </c:pt>
                <c:pt idx="9">
                  <c:v>8.2969323894459393E-2</c:v>
                </c:pt>
                <c:pt idx="10">
                  <c:v>8.2969362572091698E-2</c:v>
                </c:pt>
                <c:pt idx="11">
                  <c:v>8.2969410919132097E-2</c:v>
                </c:pt>
                <c:pt idx="12">
                  <c:v>8.2969471352932575E-2</c:v>
                </c:pt>
                <c:pt idx="13">
                  <c:v>8.2969546895183183E-2</c:v>
                </c:pt>
                <c:pt idx="14">
                  <c:v>8.2969641322996418E-2</c:v>
                </c:pt>
                <c:pt idx="15">
                  <c:v>8.296975935776299E-2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9.29979347708354E-2</c:v>
                </c:pt>
                <c:pt idx="1">
                  <c:v>9.299796072695507E-2</c:v>
                </c:pt>
                <c:pt idx="2">
                  <c:v>9.2997967215984981E-2</c:v>
                </c:pt>
                <c:pt idx="3">
                  <c:v>9.2997975327272386E-2</c:v>
                </c:pt>
                <c:pt idx="4">
                  <c:v>9.2997985466381619E-2</c:v>
                </c:pt>
                <c:pt idx="5">
                  <c:v>9.299799814026817E-2</c:v>
                </c:pt>
                <c:pt idx="6">
                  <c:v>9.2998013982626374E-2</c:v>
                </c:pt>
                <c:pt idx="7">
                  <c:v>9.2998033785574086E-2</c:v>
                </c:pt>
                <c:pt idx="8">
                  <c:v>9.2998058539258785E-2</c:v>
                </c:pt>
                <c:pt idx="9">
                  <c:v>9.2998089481364649E-2</c:v>
                </c:pt>
                <c:pt idx="10">
                  <c:v>9.299812815899694E-2</c:v>
                </c:pt>
                <c:pt idx="11">
                  <c:v>9.2998176506037325E-2</c:v>
                </c:pt>
                <c:pt idx="12">
                  <c:v>9.2998236939837803E-2</c:v>
                </c:pt>
                <c:pt idx="13">
                  <c:v>9.2998312482088411E-2</c:v>
                </c:pt>
                <c:pt idx="14">
                  <c:v>9.2998406909901674E-2</c:v>
                </c:pt>
                <c:pt idx="15">
                  <c:v>9.2998524944668232E-2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0.10553389175446692</c:v>
                </c:pt>
                <c:pt idx="1">
                  <c:v>0.10553391771058657</c:v>
                </c:pt>
                <c:pt idx="2">
                  <c:v>0.10553392419961649</c:v>
                </c:pt>
                <c:pt idx="3">
                  <c:v>0.1055339323109039</c:v>
                </c:pt>
                <c:pt idx="4">
                  <c:v>0.10553394245001314</c:v>
                </c:pt>
                <c:pt idx="5">
                  <c:v>0.10553395512389968</c:v>
                </c:pt>
                <c:pt idx="6">
                  <c:v>0.10553397096625788</c:v>
                </c:pt>
                <c:pt idx="7">
                  <c:v>0.10553399076920564</c:v>
                </c:pt>
                <c:pt idx="8">
                  <c:v>0.10553401552289031</c:v>
                </c:pt>
                <c:pt idx="9">
                  <c:v>0.10553404646499616</c:v>
                </c:pt>
                <c:pt idx="10">
                  <c:v>0.10553408514262846</c:v>
                </c:pt>
                <c:pt idx="11">
                  <c:v>0.10553413348966884</c:v>
                </c:pt>
                <c:pt idx="12">
                  <c:v>0.10553419392346931</c:v>
                </c:pt>
                <c:pt idx="13">
                  <c:v>0.10553426946571993</c:v>
                </c:pt>
                <c:pt idx="14">
                  <c:v>0.10553436389353318</c:v>
                </c:pt>
                <c:pt idx="15">
                  <c:v>0.10553448192829976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0.12120383798400633</c:v>
                </c:pt>
                <c:pt idx="1">
                  <c:v>0.121203863940126</c:v>
                </c:pt>
                <c:pt idx="2">
                  <c:v>0.12120387042915594</c:v>
                </c:pt>
                <c:pt idx="3">
                  <c:v>0.12120387854044333</c:v>
                </c:pt>
                <c:pt idx="4">
                  <c:v>0.12120388867955256</c:v>
                </c:pt>
                <c:pt idx="5">
                  <c:v>0.12120390135343913</c:v>
                </c:pt>
                <c:pt idx="6">
                  <c:v>0.12120391719579732</c:v>
                </c:pt>
                <c:pt idx="7">
                  <c:v>0.12120393699874504</c:v>
                </c:pt>
                <c:pt idx="8">
                  <c:v>0.12120396175242971</c:v>
                </c:pt>
                <c:pt idx="9">
                  <c:v>0.12120399269453559</c:v>
                </c:pt>
                <c:pt idx="10">
                  <c:v>0.12120403137216788</c:v>
                </c:pt>
                <c:pt idx="11">
                  <c:v>0.12120407971920825</c:v>
                </c:pt>
                <c:pt idx="12">
                  <c:v>0.12120414015300875</c:v>
                </c:pt>
                <c:pt idx="13">
                  <c:v>0.12120421569525934</c:v>
                </c:pt>
                <c:pt idx="14">
                  <c:v>0.12120431012307263</c:v>
                </c:pt>
                <c:pt idx="15">
                  <c:v>0.12120442815783916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0.14079127077093059</c:v>
                </c:pt>
                <c:pt idx="1">
                  <c:v>0.14079129672705026</c:v>
                </c:pt>
                <c:pt idx="2">
                  <c:v>0.14079130321608019</c:v>
                </c:pt>
                <c:pt idx="3">
                  <c:v>0.14079131132736758</c:v>
                </c:pt>
                <c:pt idx="4">
                  <c:v>0.14079132146647683</c:v>
                </c:pt>
                <c:pt idx="5">
                  <c:v>0.14079133414036338</c:v>
                </c:pt>
                <c:pt idx="6">
                  <c:v>0.14079134998272155</c:v>
                </c:pt>
                <c:pt idx="7">
                  <c:v>0.14079136978566931</c:v>
                </c:pt>
                <c:pt idx="8">
                  <c:v>0.14079139453935399</c:v>
                </c:pt>
                <c:pt idx="9">
                  <c:v>0.14079142548145984</c:v>
                </c:pt>
                <c:pt idx="10">
                  <c:v>0.14079146415909213</c:v>
                </c:pt>
                <c:pt idx="11">
                  <c:v>0.14079151250613253</c:v>
                </c:pt>
                <c:pt idx="12">
                  <c:v>0.140791572939933</c:v>
                </c:pt>
                <c:pt idx="13">
                  <c:v>0.14079164848218362</c:v>
                </c:pt>
                <c:pt idx="14">
                  <c:v>0.14079174290999688</c:v>
                </c:pt>
                <c:pt idx="15">
                  <c:v>0.14079186094476345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0.16527556175458594</c:v>
                </c:pt>
                <c:pt idx="1">
                  <c:v>0.16527558771070561</c:v>
                </c:pt>
                <c:pt idx="2">
                  <c:v>0.1652755941997355</c:v>
                </c:pt>
                <c:pt idx="3">
                  <c:v>0.16527560231102292</c:v>
                </c:pt>
                <c:pt idx="4">
                  <c:v>0.16527561245013214</c:v>
                </c:pt>
                <c:pt idx="5">
                  <c:v>0.16527562512401869</c:v>
                </c:pt>
                <c:pt idx="6">
                  <c:v>0.1652756409663769</c:v>
                </c:pt>
                <c:pt idx="7">
                  <c:v>0.16527566076932465</c:v>
                </c:pt>
                <c:pt idx="8">
                  <c:v>0.16527568552300934</c:v>
                </c:pt>
                <c:pt idx="9">
                  <c:v>0.16527571646511519</c:v>
                </c:pt>
                <c:pt idx="10">
                  <c:v>0.16527575514274748</c:v>
                </c:pt>
                <c:pt idx="11">
                  <c:v>0.16527580348978788</c:v>
                </c:pt>
                <c:pt idx="12">
                  <c:v>0.16527586392358834</c:v>
                </c:pt>
                <c:pt idx="13">
                  <c:v>0.16527593946583896</c:v>
                </c:pt>
                <c:pt idx="14">
                  <c:v>0.1652760338936522</c:v>
                </c:pt>
                <c:pt idx="15">
                  <c:v>0.1652761519284188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0.19588092548415509</c:v>
                </c:pt>
                <c:pt idx="1">
                  <c:v>0.19588095144027473</c:v>
                </c:pt>
                <c:pt idx="2">
                  <c:v>0.19588095792930468</c:v>
                </c:pt>
                <c:pt idx="3">
                  <c:v>0.19588096604059205</c:v>
                </c:pt>
                <c:pt idx="4">
                  <c:v>0.19588097617970132</c:v>
                </c:pt>
                <c:pt idx="5">
                  <c:v>0.19588098885358785</c:v>
                </c:pt>
                <c:pt idx="6">
                  <c:v>0.19588100469594608</c:v>
                </c:pt>
                <c:pt idx="7">
                  <c:v>0.1958810244988938</c:v>
                </c:pt>
                <c:pt idx="8">
                  <c:v>0.19588104925257849</c:v>
                </c:pt>
                <c:pt idx="9">
                  <c:v>0.19588108019468431</c:v>
                </c:pt>
                <c:pt idx="10">
                  <c:v>0.19588111887231663</c:v>
                </c:pt>
                <c:pt idx="11">
                  <c:v>0.19588116721935703</c:v>
                </c:pt>
                <c:pt idx="12">
                  <c:v>0.19588122765315749</c:v>
                </c:pt>
                <c:pt idx="13">
                  <c:v>0.19588130319540811</c:v>
                </c:pt>
                <c:pt idx="14">
                  <c:v>0.19588139762322135</c:v>
                </c:pt>
                <c:pt idx="15">
                  <c:v>0.19588151565798792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20.161618714279523</c:v>
                </c:pt>
                <c:pt idx="1">
                  <c:v>19.500243759044505</c:v>
                </c:pt>
                <c:pt idx="2">
                  <c:v>18.732140228956442</c:v>
                </c:pt>
                <c:pt idx="3">
                  <c:v>17.853110377249038</c:v>
                </c:pt>
                <c:pt idx="4">
                  <c:v>16.86390948555265</c:v>
                </c:pt>
                <c:pt idx="5">
                  <c:v>15.771574899035476</c:v>
                </c:pt>
                <c:pt idx="6">
                  <c:v>14.59024795901407</c:v>
                </c:pt>
                <c:pt idx="7">
                  <c:v>13.341145195710325</c:v>
                </c:pt>
                <c:pt idx="8">
                  <c:v>12.051456087680533</c:v>
                </c:pt>
                <c:pt idx="9">
                  <c:v>10.752187967701889</c:v>
                </c:pt>
                <c:pt idx="10">
                  <c:v>9.4752755220002438</c:v>
                </c:pt>
                <c:pt idx="11">
                  <c:v>8.2505047750762319</c:v>
                </c:pt>
                <c:pt idx="12">
                  <c:v>7.1028628629998458</c:v>
                </c:pt>
                <c:pt idx="13">
                  <c:v>6.0507855522660572</c:v>
                </c:pt>
                <c:pt idx="14">
                  <c:v>5.1055009214444054</c:v>
                </c:pt>
                <c:pt idx="15">
                  <c:v>20.161611780444563</c:v>
                </c:pt>
                <c:pt idx="16">
                  <c:v>19.500236885225732</c:v>
                </c:pt>
                <c:pt idx="17">
                  <c:v>18.732133439093861</c:v>
                </c:pt>
                <c:pt idx="18">
                  <c:v>17.853103702264807</c:v>
                </c:pt>
                <c:pt idx="19">
                  <c:v>16.863902963837738</c:v>
                </c:pt>
                <c:pt idx="20">
                  <c:v>15.771568576089132</c:v>
                </c:pt>
                <c:pt idx="21">
                  <c:v>14.59024188590098</c:v>
                </c:pt>
                <c:pt idx="22">
                  <c:v>13.341139426178042</c:v>
                </c:pt>
                <c:pt idx="23">
                  <c:v>12.051450674102131</c:v>
                </c:pt>
                <c:pt idx="24">
                  <c:v>10.752182956392113</c:v>
                </c:pt>
                <c:pt idx="25">
                  <c:v>9.4752709487452158</c:v>
                </c:pt>
                <c:pt idx="26">
                  <c:v>8.2505006617675196</c:v>
                </c:pt>
                <c:pt idx="27">
                  <c:v>7.102859216020792</c:v>
                </c:pt>
                <c:pt idx="28">
                  <c:v>6.0507823628309962</c:v>
                </c:pt>
                <c:pt idx="29">
                  <c:v>5.1054981676221773</c:v>
                </c:pt>
                <c:pt idx="30">
                  <c:v>20.161610046986571</c:v>
                </c:pt>
                <c:pt idx="31">
                  <c:v>19.500235166771795</c:v>
                </c:pt>
                <c:pt idx="32">
                  <c:v>18.732131741628983</c:v>
                </c:pt>
                <c:pt idx="33">
                  <c:v>17.853102033519534</c:v>
                </c:pt>
                <c:pt idx="34">
                  <c:v>16.863901333409796</c:v>
                </c:pt>
                <c:pt idx="35">
                  <c:v>15.771566995353339</c:v>
                </c:pt>
                <c:pt idx="36">
                  <c:v>14.590240367623499</c:v>
                </c:pt>
                <c:pt idx="37">
                  <c:v>13.34113798379575</c:v>
                </c:pt>
                <c:pt idx="38">
                  <c:v>12.051449320708292</c:v>
                </c:pt>
                <c:pt idx="39">
                  <c:v>10.7521817035654</c:v>
                </c:pt>
                <c:pt idx="40">
                  <c:v>9.4752698054321485</c:v>
                </c:pt>
                <c:pt idx="41">
                  <c:v>8.2504996334409828</c:v>
                </c:pt>
                <c:pt idx="42">
                  <c:v>7.102858304276614</c:v>
                </c:pt>
                <c:pt idx="43">
                  <c:v>6.0507815654727573</c:v>
                </c:pt>
                <c:pt idx="44">
                  <c:v>5.1054974791670853</c:v>
                </c:pt>
                <c:pt idx="45">
                  <c:v>20.161607880164492</c:v>
                </c:pt>
                <c:pt idx="46">
                  <c:v>19.500233018704797</c:v>
                </c:pt>
                <c:pt idx="47">
                  <c:v>18.732129619798318</c:v>
                </c:pt>
                <c:pt idx="48">
                  <c:v>17.853099947588372</c:v>
                </c:pt>
                <c:pt idx="49">
                  <c:v>16.863899295375315</c:v>
                </c:pt>
                <c:pt idx="50">
                  <c:v>15.771565019434043</c:v>
                </c:pt>
                <c:pt idx="51">
                  <c:v>14.590238469777091</c:v>
                </c:pt>
                <c:pt idx="52">
                  <c:v>13.341136180818324</c:v>
                </c:pt>
                <c:pt idx="53">
                  <c:v>12.051447628966418</c:v>
                </c:pt>
                <c:pt idx="54">
                  <c:v>10.752180137532415</c:v>
                </c:pt>
                <c:pt idx="55">
                  <c:v>9.4752683762912007</c:v>
                </c:pt>
                <c:pt idx="56">
                  <c:v>8.2504983480331724</c:v>
                </c:pt>
                <c:pt idx="57">
                  <c:v>7.1028571645967213</c:v>
                </c:pt>
                <c:pt idx="58">
                  <c:v>6.0507805687752532</c:v>
                </c:pt>
                <c:pt idx="59">
                  <c:v>5.1054966185984796</c:v>
                </c:pt>
                <c:pt idx="60">
                  <c:v>20.161605171637554</c:v>
                </c:pt>
                <c:pt idx="61">
                  <c:v>19.500230333621719</c:v>
                </c:pt>
                <c:pt idx="62">
                  <c:v>18.732126967510666</c:v>
                </c:pt>
                <c:pt idx="63">
                  <c:v>17.853097340175115</c:v>
                </c:pt>
                <c:pt idx="64">
                  <c:v>16.863896747832907</c:v>
                </c:pt>
                <c:pt idx="65">
                  <c:v>15.77156254953562</c:v>
                </c:pt>
                <c:pt idx="66">
                  <c:v>14.590236097469775</c:v>
                </c:pt>
                <c:pt idx="67">
                  <c:v>13.34113392709723</c:v>
                </c:pt>
                <c:pt idx="68">
                  <c:v>12.051445514289746</c:v>
                </c:pt>
                <c:pt idx="69">
                  <c:v>10.752178179991827</c:v>
                </c:pt>
                <c:pt idx="70">
                  <c:v>9.4752665898656243</c:v>
                </c:pt>
                <c:pt idx="71">
                  <c:v>8.2504967412739738</c:v>
                </c:pt>
                <c:pt idx="72">
                  <c:v>7.1028557399973682</c:v>
                </c:pt>
                <c:pt idx="73">
                  <c:v>6.0507793229038347</c:v>
                </c:pt>
                <c:pt idx="74">
                  <c:v>5.1054955428881321</c:v>
                </c:pt>
                <c:pt idx="75">
                  <c:v>20.161601785979904</c:v>
                </c:pt>
                <c:pt idx="76">
                  <c:v>19.500226977268909</c:v>
                </c:pt>
                <c:pt idx="77">
                  <c:v>18.732123652152154</c:v>
                </c:pt>
                <c:pt idx="78">
                  <c:v>17.853094080909603</c:v>
                </c:pt>
                <c:pt idx="79">
                  <c:v>16.86389356340597</c:v>
                </c:pt>
                <c:pt idx="80">
                  <c:v>15.771559462163674</c:v>
                </c:pt>
                <c:pt idx="81">
                  <c:v>14.590233132086713</c:v>
                </c:pt>
                <c:pt idx="82">
                  <c:v>13.341131109946931</c:v>
                </c:pt>
                <c:pt idx="83">
                  <c:v>12.051442870944946</c:v>
                </c:pt>
                <c:pt idx="84">
                  <c:v>10.752175733067096</c:v>
                </c:pt>
                <c:pt idx="85">
                  <c:v>9.4752643568345984</c:v>
                </c:pt>
                <c:pt idx="86">
                  <c:v>8.2504947328258513</c:v>
                </c:pt>
                <c:pt idx="87">
                  <c:v>7.1028539592489803</c:v>
                </c:pt>
                <c:pt idx="88">
                  <c:v>6.0507777655652815</c:v>
                </c:pt>
                <c:pt idx="89">
                  <c:v>5.1054941982508328</c:v>
                </c:pt>
                <c:pt idx="90">
                  <c:v>20.161597553909438</c:v>
                </c:pt>
                <c:pt idx="91">
                  <c:v>19.500222781829521</c:v>
                </c:pt>
                <c:pt idx="92">
                  <c:v>18.732119507955666</c:v>
                </c:pt>
                <c:pt idx="93">
                  <c:v>17.853090006829394</c:v>
                </c:pt>
                <c:pt idx="94">
                  <c:v>16.863889582873998</c:v>
                </c:pt>
                <c:pt idx="95">
                  <c:v>15.771555602950446</c:v>
                </c:pt>
                <c:pt idx="96">
                  <c:v>14.590229425359581</c:v>
                </c:pt>
                <c:pt idx="97">
                  <c:v>13.341127588510728</c:v>
                </c:pt>
                <c:pt idx="98">
                  <c:v>12.05143956676558</c:v>
                </c:pt>
                <c:pt idx="99">
                  <c:v>10.752172674412748</c:v>
                </c:pt>
                <c:pt idx="100">
                  <c:v>9.4752615655472994</c:v>
                </c:pt>
                <c:pt idx="101">
                  <c:v>8.2504922222670753</c:v>
                </c:pt>
                <c:pt idx="102">
                  <c:v>7.1028517333147532</c:v>
                </c:pt>
                <c:pt idx="103">
                  <c:v>6.0507758188932206</c:v>
                </c:pt>
                <c:pt idx="104">
                  <c:v>5.1054925174552075</c:v>
                </c:pt>
                <c:pt idx="105">
                  <c:v>20.161592263823859</c:v>
                </c:pt>
                <c:pt idx="106">
                  <c:v>19.500217537532826</c:v>
                </c:pt>
                <c:pt idx="107">
                  <c:v>18.73211432771264</c:v>
                </c:pt>
                <c:pt idx="108">
                  <c:v>17.853084914231747</c:v>
                </c:pt>
                <c:pt idx="109">
                  <c:v>16.863884607211681</c:v>
                </c:pt>
                <c:pt idx="110">
                  <c:v>15.771550778936568</c:v>
                </c:pt>
                <c:pt idx="111">
                  <c:v>14.590224791953318</c:v>
                </c:pt>
                <c:pt idx="112">
                  <c:v>13.341123186718091</c:v>
                </c:pt>
                <c:pt idx="113">
                  <c:v>12.051435436543922</c:v>
                </c:pt>
                <c:pt idx="114">
                  <c:v>10.752168851097261</c:v>
                </c:pt>
                <c:pt idx="115">
                  <c:v>9.4752580764404861</c:v>
                </c:pt>
                <c:pt idx="116">
                  <c:v>8.2504890840707557</c:v>
                </c:pt>
                <c:pt idx="117">
                  <c:v>7.1028489508989292</c:v>
                </c:pt>
                <c:pt idx="118">
                  <c:v>6.0507733855549031</c:v>
                </c:pt>
                <c:pt idx="119">
                  <c:v>5.1054904164622315</c:v>
                </c:pt>
                <c:pt idx="120">
                  <c:v>20.161585651220786</c:v>
                </c:pt>
                <c:pt idx="121">
                  <c:v>19.500210982165928</c:v>
                </c:pt>
                <c:pt idx="122">
                  <c:v>18.732107852412881</c:v>
                </c:pt>
                <c:pt idx="123">
                  <c:v>17.853078548488774</c:v>
                </c:pt>
                <c:pt idx="124">
                  <c:v>16.863878387637904</c:v>
                </c:pt>
                <c:pt idx="125">
                  <c:v>15.771544748923368</c:v>
                </c:pt>
                <c:pt idx="126">
                  <c:v>14.590219000199626</c:v>
                </c:pt>
                <c:pt idx="127">
                  <c:v>13.341117684481379</c:v>
                </c:pt>
                <c:pt idx="128">
                  <c:v>12.051430273770826</c:v>
                </c:pt>
                <c:pt idx="129">
                  <c:v>10.752164071956724</c:v>
                </c:pt>
                <c:pt idx="130">
                  <c:v>9.4752537150605853</c:v>
                </c:pt>
                <c:pt idx="131">
                  <c:v>8.2504851613287133</c:v>
                </c:pt>
                <c:pt idx="132">
                  <c:v>7.1028454728822163</c:v>
                </c:pt>
                <c:pt idx="133">
                  <c:v>6.0507703438847598</c:v>
                </c:pt>
                <c:pt idx="134">
                  <c:v>5.1054877902234423</c:v>
                </c:pt>
                <c:pt idx="135">
                  <c:v>20.161577385473045</c:v>
                </c:pt>
                <c:pt idx="136">
                  <c:v>19.500202787963499</c:v>
                </c:pt>
                <c:pt idx="137">
                  <c:v>18.732099758294478</c:v>
                </c:pt>
                <c:pt idx="138">
                  <c:v>17.853070591316438</c:v>
                </c:pt>
                <c:pt idx="139">
                  <c:v>16.863870613177134</c:v>
                </c:pt>
                <c:pt idx="140">
                  <c:v>15.771537211413351</c:v>
                </c:pt>
                <c:pt idx="141">
                  <c:v>14.590211760513974</c:v>
                </c:pt>
                <c:pt idx="142">
                  <c:v>13.341110806691871</c:v>
                </c:pt>
                <c:pt idx="143">
                  <c:v>12.05142382031068</c:v>
                </c:pt>
                <c:pt idx="144">
                  <c:v>10.752158098037027</c:v>
                </c:pt>
                <c:pt idx="145">
                  <c:v>9.4752482633413511</c:v>
                </c:pt>
                <c:pt idx="146">
                  <c:v>8.2504802579064016</c:v>
                </c:pt>
                <c:pt idx="147">
                  <c:v>7.1028411253661119</c:v>
                </c:pt>
                <c:pt idx="148">
                  <c:v>6.0507665418013801</c:v>
                </c:pt>
                <c:pt idx="149">
                  <c:v>5.1054845074287547</c:v>
                </c:pt>
                <c:pt idx="150">
                  <c:v>20.161567053297897</c:v>
                </c:pt>
                <c:pt idx="151">
                  <c:v>19.500192545220148</c:v>
                </c:pt>
                <c:pt idx="152">
                  <c:v>18.732089640656309</c:v>
                </c:pt>
                <c:pt idx="153">
                  <c:v>17.853060644860996</c:v>
                </c:pt>
                <c:pt idx="154">
                  <c:v>16.863860895111259</c:v>
                </c:pt>
                <c:pt idx="155">
                  <c:v>15.771527789535964</c:v>
                </c:pt>
                <c:pt idx="156">
                  <c:v>14.590202710917019</c:v>
                </c:pt>
                <c:pt idx="157">
                  <c:v>13.341102209464959</c:v>
                </c:pt>
                <c:pt idx="158">
                  <c:v>12.051415753495217</c:v>
                </c:pt>
                <c:pt idx="159">
                  <c:v>10.752150630646744</c:v>
                </c:pt>
                <c:pt idx="160">
                  <c:v>9.4752414487011354</c:v>
                </c:pt>
                <c:pt idx="161">
                  <c:v>8.2504741286367125</c:v>
                </c:pt>
                <c:pt idx="162">
                  <c:v>7.1028356909784698</c:v>
                </c:pt>
                <c:pt idx="163">
                  <c:v>6.0507617892038761</c:v>
                </c:pt>
                <c:pt idx="164">
                  <c:v>5.1054804039413337</c:v>
                </c:pt>
                <c:pt idx="165">
                  <c:v>20.161554138093859</c:v>
                </c:pt>
                <c:pt idx="166">
                  <c:v>19.50017974180609</c:v>
                </c:pt>
                <c:pt idx="167">
                  <c:v>18.73207699362397</c:v>
                </c:pt>
                <c:pt idx="168">
                  <c:v>17.853048211807273</c:v>
                </c:pt>
                <c:pt idx="169">
                  <c:v>16.863848747544658</c:v>
                </c:pt>
                <c:pt idx="170">
                  <c:v>15.77151601220506</c:v>
                </c:pt>
                <c:pt idx="171">
                  <c:v>14.590191398936604</c:v>
                </c:pt>
                <c:pt idx="172">
                  <c:v>13.341091462946896</c:v>
                </c:pt>
                <c:pt idx="173">
                  <c:v>12.05140566999107</c:v>
                </c:pt>
                <c:pt idx="174">
                  <c:v>10.752141296423472</c:v>
                </c:pt>
                <c:pt idx="175">
                  <c:v>9.4752329304146432</c:v>
                </c:pt>
                <c:pt idx="176">
                  <c:v>8.2504664670624059</c:v>
                </c:pt>
                <c:pt idx="177">
                  <c:v>7.1028288980056073</c:v>
                </c:pt>
                <c:pt idx="178">
                  <c:v>6.0507558484674933</c:v>
                </c:pt>
                <c:pt idx="179">
                  <c:v>5.1054752745913312</c:v>
                </c:pt>
                <c:pt idx="180">
                  <c:v>20.161537994112081</c:v>
                </c:pt>
                <c:pt idx="181">
                  <c:v>19.500163737562165</c:v>
                </c:pt>
                <c:pt idx="182">
                  <c:v>18.73206118485756</c:v>
                </c:pt>
                <c:pt idx="183">
                  <c:v>17.85303267051448</c:v>
                </c:pt>
                <c:pt idx="184">
                  <c:v>16.863833563111026</c:v>
                </c:pt>
                <c:pt idx="185">
                  <c:v>15.771501290566166</c:v>
                </c:pt>
                <c:pt idx="186">
                  <c:v>14.590177258985758</c:v>
                </c:pt>
                <c:pt idx="187">
                  <c:v>13.34107802982367</c:v>
                </c:pt>
                <c:pt idx="188">
                  <c:v>12.051393065634619</c:v>
                </c:pt>
                <c:pt idx="189">
                  <c:v>10.752129628667177</c:v>
                </c:pt>
                <c:pt idx="190">
                  <c:v>9.4752222825780734</c:v>
                </c:pt>
                <c:pt idx="191">
                  <c:v>8.2504568901145348</c:v>
                </c:pt>
                <c:pt idx="192">
                  <c:v>7.1028204068078038</c:v>
                </c:pt>
                <c:pt idx="193">
                  <c:v>6.0507484225634212</c:v>
                </c:pt>
                <c:pt idx="194">
                  <c:v>5.1054688629183236</c:v>
                </c:pt>
                <c:pt idx="195">
                  <c:v>20.161517814171205</c:v>
                </c:pt>
                <c:pt idx="196">
                  <c:v>19.500143732294195</c:v>
                </c:pt>
                <c:pt idx="197">
                  <c:v>18.732041423937073</c:v>
                </c:pt>
                <c:pt idx="198">
                  <c:v>17.853013243936537</c:v>
                </c:pt>
                <c:pt idx="199">
                  <c:v>16.863814582607429</c:v>
                </c:pt>
                <c:pt idx="200">
                  <c:v>15.771482888556193</c:v>
                </c:pt>
                <c:pt idx="201">
                  <c:v>14.59015958408574</c:v>
                </c:pt>
                <c:pt idx="202">
                  <c:v>13.341061238457675</c:v>
                </c:pt>
                <c:pt idx="203">
                  <c:v>12.051377310226131</c:v>
                </c:pt>
                <c:pt idx="204">
                  <c:v>10.752115044007414</c:v>
                </c:pt>
                <c:pt idx="205">
                  <c:v>9.4752089728160112</c:v>
                </c:pt>
                <c:pt idx="206">
                  <c:v>8.2504449189609605</c:v>
                </c:pt>
                <c:pt idx="207">
                  <c:v>7.1028097928390972</c:v>
                </c:pt>
                <c:pt idx="208">
                  <c:v>6.0507391402089619</c:v>
                </c:pt>
                <c:pt idx="209">
                  <c:v>5.1054608483497104</c:v>
                </c:pt>
                <c:pt idx="210">
                  <c:v>20.161492589301925</c:v>
                </c:pt>
                <c:pt idx="211">
                  <c:v>19.500118725766956</c:v>
                </c:pt>
                <c:pt idx="212">
                  <c:v>18.732016722845092</c:v>
                </c:pt>
                <c:pt idx="213">
                  <c:v>17.852988960773555</c:v>
                </c:pt>
                <c:pt idx="214">
                  <c:v>16.863790857038023</c:v>
                </c:pt>
                <c:pt idx="215">
                  <c:v>15.771459886104116</c:v>
                </c:pt>
                <c:pt idx="216">
                  <c:v>14.590137490520938</c:v>
                </c:pt>
                <c:pt idx="217">
                  <c:v>13.341040249309621</c:v>
                </c:pt>
                <c:pt idx="218">
                  <c:v>12.05135761602345</c:v>
                </c:pt>
                <c:pt idx="219">
                  <c:v>10.752096813238351</c:v>
                </c:pt>
                <c:pt idx="220">
                  <c:v>9.4751923356660175</c:v>
                </c:pt>
                <c:pt idx="221">
                  <c:v>8.2504299550678422</c:v>
                </c:pt>
                <c:pt idx="222">
                  <c:v>7.1027965254228222</c:v>
                </c:pt>
                <c:pt idx="223">
                  <c:v>6.0507275373059377</c:v>
                </c:pt>
                <c:pt idx="224">
                  <c:v>5.1054508301743278</c:v>
                </c:pt>
                <c:pt idx="225">
                  <c:v>20.161461058304091</c:v>
                </c:pt>
                <c:pt idx="226">
                  <c:v>19.500087467698101</c:v>
                </c:pt>
                <c:pt idx="227">
                  <c:v>18.731985846571725</c:v>
                </c:pt>
                <c:pt idx="228">
                  <c:v>17.852958606912726</c:v>
                </c:pt>
                <c:pt idx="229">
                  <c:v>16.863761200170146</c:v>
                </c:pt>
                <c:pt idx="230">
                  <c:v>15.771431133133378</c:v>
                </c:pt>
                <c:pt idx="231">
                  <c:v>14.590109873659028</c:v>
                </c:pt>
                <c:pt idx="232">
                  <c:v>13.341014012967431</c:v>
                </c:pt>
                <c:pt idx="233">
                  <c:v>12.051332998360621</c:v>
                </c:pt>
                <c:pt idx="234">
                  <c:v>10.752074024863964</c:v>
                </c:pt>
                <c:pt idx="235">
                  <c:v>9.4751715393106846</c:v>
                </c:pt>
                <c:pt idx="236">
                  <c:v>8.2504112502777804</c:v>
                </c:pt>
                <c:pt idx="237">
                  <c:v>7.1027799412221819</c:v>
                </c:pt>
                <c:pt idx="238">
                  <c:v>6.0507130337397355</c:v>
                </c:pt>
                <c:pt idx="239">
                  <c:v>5.10543830751039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4.9605539175509278E-2</c:v>
                </c:pt>
                <c:pt idx="1">
                  <c:v>5.1287712621354266E-2</c:v>
                </c:pt>
                <c:pt idx="2">
                  <c:v>5.3390429428660513E-2</c:v>
                </c:pt>
                <c:pt idx="3">
                  <c:v>5.6018825437793296E-2</c:v>
                </c:pt>
                <c:pt idx="4">
                  <c:v>5.9304320449209302E-2</c:v>
                </c:pt>
                <c:pt idx="5">
                  <c:v>6.3411189213479296E-2</c:v>
                </c:pt>
                <c:pt idx="6">
                  <c:v>6.8544775168816782E-2</c:v>
                </c:pt>
                <c:pt idx="7">
                  <c:v>7.4961757612988664E-2</c:v>
                </c:pt>
                <c:pt idx="8">
                  <c:v>8.2982985668203502E-2</c:v>
                </c:pt>
                <c:pt idx="9">
                  <c:v>9.3009520737222032E-2</c:v>
                </c:pt>
                <c:pt idx="10">
                  <c:v>0.10554268957349523</c:v>
                </c:pt>
                <c:pt idx="11">
                  <c:v>0.12120915061883668</c:v>
                </c:pt>
                <c:pt idx="12">
                  <c:v>0.14079222692551355</c:v>
                </c:pt>
                <c:pt idx="13">
                  <c:v>0.1652710723088596</c:v>
                </c:pt>
                <c:pt idx="14">
                  <c:v>0.19586962903804217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4.9605655388832555E-2</c:v>
                </c:pt>
                <c:pt idx="1">
                  <c:v>5.1287832775587558E-2</c:v>
                </c:pt>
                <c:pt idx="2">
                  <c:v>5.3390554509031331E-2</c:v>
                </c:pt>
                <c:pt idx="3">
                  <c:v>5.6018956675836028E-2</c:v>
                </c:pt>
                <c:pt idx="4">
                  <c:v>5.9304459384341923E-2</c:v>
                </c:pt>
                <c:pt idx="5">
                  <c:v>6.3411337769974263E-2</c:v>
                </c:pt>
                <c:pt idx="6">
                  <c:v>6.8544935752014702E-2</c:v>
                </c:pt>
                <c:pt idx="7">
                  <c:v>7.4961933229565264E-2</c:v>
                </c:pt>
                <c:pt idx="8">
                  <c:v>8.2983180076503446E-2</c:v>
                </c:pt>
                <c:pt idx="9">
                  <c:v>9.3009738635176184E-2</c:v>
                </c:pt>
                <c:pt idx="10">
                  <c:v>0.10554293683351712</c:v>
                </c:pt>
                <c:pt idx="11">
                  <c:v>0.12120943458144325</c:v>
                </c:pt>
                <c:pt idx="12">
                  <c:v>0.14079255676635097</c:v>
                </c:pt>
                <c:pt idx="13">
                  <c:v>0.16527145949748556</c:v>
                </c:pt>
                <c:pt idx="14">
                  <c:v>0.19587008791140381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4.9605684442163366E-2</c:v>
                </c:pt>
                <c:pt idx="1">
                  <c:v>5.1287862814145886E-2</c:v>
                </c:pt>
                <c:pt idx="2">
                  <c:v>5.3390585779124033E-2</c:v>
                </c:pt>
                <c:pt idx="3">
                  <c:v>5.6018989485346705E-2</c:v>
                </c:pt>
                <c:pt idx="4">
                  <c:v>5.9304494118125065E-2</c:v>
                </c:pt>
                <c:pt idx="5">
                  <c:v>6.3411374909097998E-2</c:v>
                </c:pt>
                <c:pt idx="6">
                  <c:v>6.8544975897814178E-2</c:v>
                </c:pt>
                <c:pt idx="7">
                  <c:v>7.4961977133709404E-2</c:v>
                </c:pt>
                <c:pt idx="8">
                  <c:v>8.2983228678578436E-2</c:v>
                </c:pt>
                <c:pt idx="9">
                  <c:v>9.3009793109664715E-2</c:v>
                </c:pt>
                <c:pt idx="10">
                  <c:v>0.10554299864852258</c:v>
                </c:pt>
                <c:pt idx="11">
                  <c:v>0.12120950557209487</c:v>
                </c:pt>
                <c:pt idx="12">
                  <c:v>0.14079263922656027</c:v>
                </c:pt>
                <c:pt idx="13">
                  <c:v>0.16527155629464205</c:v>
                </c:pt>
                <c:pt idx="14">
                  <c:v>0.19587020262974422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4.9605720758826889E-2</c:v>
                </c:pt>
                <c:pt idx="1">
                  <c:v>5.1287900362343791E-2</c:v>
                </c:pt>
                <c:pt idx="2">
                  <c:v>5.3390624866739907E-2</c:v>
                </c:pt>
                <c:pt idx="3">
                  <c:v>5.6019030497235063E-2</c:v>
                </c:pt>
                <c:pt idx="4">
                  <c:v>5.9304537535354016E-2</c:v>
                </c:pt>
                <c:pt idx="5">
                  <c:v>6.3411421333002677E-2</c:v>
                </c:pt>
                <c:pt idx="6">
                  <c:v>6.8545026080063534E-2</c:v>
                </c:pt>
                <c:pt idx="7">
                  <c:v>7.4962032013889596E-2</c:v>
                </c:pt>
                <c:pt idx="8">
                  <c:v>8.2983289431172183E-2</c:v>
                </c:pt>
                <c:pt idx="9">
                  <c:v>9.3009861202775379E-2</c:v>
                </c:pt>
                <c:pt idx="10">
                  <c:v>0.10554307591727941</c:v>
                </c:pt>
                <c:pt idx="11">
                  <c:v>0.12120959431040945</c:v>
                </c:pt>
                <c:pt idx="12">
                  <c:v>0.14079274230182198</c:v>
                </c:pt>
                <c:pt idx="13">
                  <c:v>0.16527167729108766</c:v>
                </c:pt>
                <c:pt idx="14">
                  <c:v>0.19587034602766976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4.9605766154656304E-2</c:v>
                </c:pt>
                <c:pt idx="1">
                  <c:v>5.1287947297591167E-2</c:v>
                </c:pt>
                <c:pt idx="2">
                  <c:v>5.3390673726259767E-2</c:v>
                </c:pt>
                <c:pt idx="3">
                  <c:v>5.601908176209551E-2</c:v>
                </c:pt>
                <c:pt idx="4">
                  <c:v>5.9304591806890197E-2</c:v>
                </c:pt>
                <c:pt idx="5">
                  <c:v>6.3411479362883535E-2</c:v>
                </c:pt>
                <c:pt idx="6">
                  <c:v>6.8545088807875229E-2</c:v>
                </c:pt>
                <c:pt idx="7">
                  <c:v>7.4962100614114832E-2</c:v>
                </c:pt>
                <c:pt idx="8">
                  <c:v>8.2983365371914364E-2</c:v>
                </c:pt>
                <c:pt idx="9">
                  <c:v>9.3009946319163733E-2</c:v>
                </c:pt>
                <c:pt idx="10">
                  <c:v>0.10554317250322548</c:v>
                </c:pt>
                <c:pt idx="11">
                  <c:v>0.12120970523330264</c:v>
                </c:pt>
                <c:pt idx="12">
                  <c:v>0.14079287114589908</c:v>
                </c:pt>
                <c:pt idx="13">
                  <c:v>0.16527182853664471</c:v>
                </c:pt>
                <c:pt idx="14">
                  <c:v>0.19587052527507662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4.9605822899443042E-2</c:v>
                </c:pt>
                <c:pt idx="1">
                  <c:v>5.1288005966650396E-2</c:v>
                </c:pt>
                <c:pt idx="2">
                  <c:v>5.3390734800659589E-2</c:v>
                </c:pt>
                <c:pt idx="3">
                  <c:v>5.6019145843171053E-2</c:v>
                </c:pt>
                <c:pt idx="4">
                  <c:v>5.9304659646310404E-2</c:v>
                </c:pt>
                <c:pt idx="5">
                  <c:v>6.3411551900234606E-2</c:v>
                </c:pt>
                <c:pt idx="6">
                  <c:v>6.8545167217639827E-2</c:v>
                </c:pt>
                <c:pt idx="7">
                  <c:v>7.4962186364396374E-2</c:v>
                </c:pt>
                <c:pt idx="8">
                  <c:v>8.2983460297842065E-2</c:v>
                </c:pt>
                <c:pt idx="9">
                  <c:v>9.3010052714649141E-2</c:v>
                </c:pt>
                <c:pt idx="10">
                  <c:v>0.10554329323565803</c:v>
                </c:pt>
                <c:pt idx="11">
                  <c:v>0.12120984388691909</c:v>
                </c:pt>
                <c:pt idx="12">
                  <c:v>0.14079303220099548</c:v>
                </c:pt>
                <c:pt idx="13">
                  <c:v>0.16527201759359095</c:v>
                </c:pt>
                <c:pt idx="14">
                  <c:v>0.19587074933433526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4.960589383042649E-2</c:v>
                </c:pt>
                <c:pt idx="1">
                  <c:v>5.1288079302974424E-2</c:v>
                </c:pt>
                <c:pt idx="2">
                  <c:v>5.3390811143659352E-2</c:v>
                </c:pt>
                <c:pt idx="3">
                  <c:v>5.6019225944515492E-2</c:v>
                </c:pt>
                <c:pt idx="4">
                  <c:v>5.9304744445585693E-2</c:v>
                </c:pt>
                <c:pt idx="5">
                  <c:v>6.3411642571923416E-2</c:v>
                </c:pt>
                <c:pt idx="6">
                  <c:v>6.8545265229845595E-2</c:v>
                </c:pt>
                <c:pt idx="7">
                  <c:v>7.4962293552248302E-2</c:v>
                </c:pt>
                <c:pt idx="8">
                  <c:v>8.2983578955251699E-2</c:v>
                </c:pt>
                <c:pt idx="9">
                  <c:v>9.3010185709005933E-2</c:v>
                </c:pt>
                <c:pt idx="10">
                  <c:v>0.10554344415119875</c:v>
                </c:pt>
                <c:pt idx="11">
                  <c:v>0.12121001720393972</c:v>
                </c:pt>
                <c:pt idx="12">
                  <c:v>0.14079323351986597</c:v>
                </c:pt>
                <c:pt idx="13">
                  <c:v>0.16527225391477379</c:v>
                </c:pt>
                <c:pt idx="14">
                  <c:v>0.19587102940840853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4.9605982494155793E-2</c:v>
                </c:pt>
                <c:pt idx="1">
                  <c:v>5.1288170973379468E-2</c:v>
                </c:pt>
                <c:pt idx="2">
                  <c:v>5.3390906572409066E-2</c:v>
                </c:pt>
                <c:pt idx="3">
                  <c:v>5.601932607119605E-2</c:v>
                </c:pt>
                <c:pt idx="4">
                  <c:v>5.9304850444679785E-2</c:v>
                </c:pt>
                <c:pt idx="5">
                  <c:v>6.3411755911534459E-2</c:v>
                </c:pt>
                <c:pt idx="6">
                  <c:v>6.8545387745102798E-2</c:v>
                </c:pt>
                <c:pt idx="7">
                  <c:v>7.4962427537063225E-2</c:v>
                </c:pt>
                <c:pt idx="8">
                  <c:v>8.2983727277013766E-2</c:v>
                </c:pt>
                <c:pt idx="9">
                  <c:v>9.3010351951951925E-2</c:v>
                </c:pt>
                <c:pt idx="10">
                  <c:v>0.10554363279562462</c:v>
                </c:pt>
                <c:pt idx="11">
                  <c:v>0.12121023385021548</c:v>
                </c:pt>
                <c:pt idx="12">
                  <c:v>0.14079348516845411</c:v>
                </c:pt>
                <c:pt idx="13">
                  <c:v>0.16527254931625235</c:v>
                </c:pt>
                <c:pt idx="14">
                  <c:v>0.19587137950100014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4.9606093323817435E-2</c:v>
                </c:pt>
                <c:pt idx="1">
                  <c:v>5.1288285561385767E-2</c:v>
                </c:pt>
                <c:pt idx="2">
                  <c:v>5.3391025858346201E-2</c:v>
                </c:pt>
                <c:pt idx="3">
                  <c:v>5.6019451229546734E-2</c:v>
                </c:pt>
                <c:pt idx="4">
                  <c:v>5.930498294354742E-2</c:v>
                </c:pt>
                <c:pt idx="5">
                  <c:v>6.3411897586048246E-2</c:v>
                </c:pt>
                <c:pt idx="6">
                  <c:v>6.8545540889174306E-2</c:v>
                </c:pt>
                <c:pt idx="7">
                  <c:v>7.4962595018081876E-2</c:v>
                </c:pt>
                <c:pt idx="8">
                  <c:v>8.2983912679216343E-2</c:v>
                </c:pt>
                <c:pt idx="9">
                  <c:v>9.3010559755634381E-2</c:v>
                </c:pt>
                <c:pt idx="10">
                  <c:v>0.105543868601157</c:v>
                </c:pt>
                <c:pt idx="11">
                  <c:v>0.12121050465806019</c:v>
                </c:pt>
                <c:pt idx="12">
                  <c:v>0.14079379972918923</c:v>
                </c:pt>
                <c:pt idx="13">
                  <c:v>0.16527291856810056</c:v>
                </c:pt>
                <c:pt idx="14">
                  <c:v>0.19587181711673965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4.9606231860894454E-2</c:v>
                </c:pt>
                <c:pt idx="1">
                  <c:v>5.1288428796393636E-2</c:v>
                </c:pt>
                <c:pt idx="2">
                  <c:v>5.3391174965767625E-2</c:v>
                </c:pt>
                <c:pt idx="3">
                  <c:v>5.6019607677485088E-2</c:v>
                </c:pt>
                <c:pt idx="4">
                  <c:v>5.9305148567131934E-2</c:v>
                </c:pt>
                <c:pt idx="5">
                  <c:v>6.341207467919048E-2</c:v>
                </c:pt>
                <c:pt idx="6">
                  <c:v>6.8545732319263669E-2</c:v>
                </c:pt>
                <c:pt idx="7">
                  <c:v>7.4962804369355165E-2</c:v>
                </c:pt>
                <c:pt idx="8">
                  <c:v>8.2984144431969525E-2</c:v>
                </c:pt>
                <c:pt idx="9">
                  <c:v>9.3010819510237472E-2</c:v>
                </c:pt>
                <c:pt idx="10">
                  <c:v>0.1055441633580724</c:v>
                </c:pt>
                <c:pt idx="11">
                  <c:v>0.12121084316786607</c:v>
                </c:pt>
                <c:pt idx="12">
                  <c:v>0.14079419293010814</c:v>
                </c:pt>
                <c:pt idx="13">
                  <c:v>0.16527338013291076</c:v>
                </c:pt>
                <c:pt idx="14">
                  <c:v>0.19587236413641401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4.9606405032240758E-2</c:v>
                </c:pt>
                <c:pt idx="1">
                  <c:v>5.1288607840153495E-2</c:v>
                </c:pt>
                <c:pt idx="2">
                  <c:v>5.3391361350044408E-2</c:v>
                </c:pt>
                <c:pt idx="3">
                  <c:v>5.6019803237408052E-2</c:v>
                </c:pt>
                <c:pt idx="4">
                  <c:v>5.9305355596612604E-2</c:v>
                </c:pt>
                <c:pt idx="5">
                  <c:v>6.3412296045618294E-2</c:v>
                </c:pt>
                <c:pt idx="6">
                  <c:v>6.8545971606875394E-2</c:v>
                </c:pt>
                <c:pt idx="7">
                  <c:v>7.4963066058446798E-2</c:v>
                </c:pt>
                <c:pt idx="8">
                  <c:v>8.2984434122911052E-2</c:v>
                </c:pt>
                <c:pt idx="9">
                  <c:v>9.3011144203491325E-2</c:v>
                </c:pt>
                <c:pt idx="10">
                  <c:v>0.10554453180421673</c:v>
                </c:pt>
                <c:pt idx="11">
                  <c:v>0.12121126630512344</c:v>
                </c:pt>
                <c:pt idx="12">
                  <c:v>0.14079468443125684</c:v>
                </c:pt>
                <c:pt idx="13">
                  <c:v>0.16527395708892362</c:v>
                </c:pt>
                <c:pt idx="14">
                  <c:v>0.19587304791100701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4.9606621496423621E-2</c:v>
                </c:pt>
                <c:pt idx="1">
                  <c:v>5.1288831644853296E-2</c:v>
                </c:pt>
                <c:pt idx="2">
                  <c:v>5.3391594330390375E-2</c:v>
                </c:pt>
                <c:pt idx="3">
                  <c:v>5.6020047687311725E-2</c:v>
                </c:pt>
                <c:pt idx="4">
                  <c:v>5.9305614383463413E-2</c:v>
                </c:pt>
                <c:pt idx="5">
                  <c:v>6.3412572753653029E-2</c:v>
                </c:pt>
                <c:pt idx="6">
                  <c:v>6.8546270716390051E-2</c:v>
                </c:pt>
                <c:pt idx="7">
                  <c:v>7.4963393169811335E-2</c:v>
                </c:pt>
                <c:pt idx="8">
                  <c:v>8.2984796236587929E-2</c:v>
                </c:pt>
                <c:pt idx="9">
                  <c:v>9.3011550070058638E-2</c:v>
                </c:pt>
                <c:pt idx="10">
                  <c:v>0.10554499236189709</c:v>
                </c:pt>
                <c:pt idx="11">
                  <c:v>0.1212117952266951</c:v>
                </c:pt>
                <c:pt idx="12">
                  <c:v>0.14079529880769265</c:v>
                </c:pt>
                <c:pt idx="13">
                  <c:v>0.16527467828393957</c:v>
                </c:pt>
                <c:pt idx="14">
                  <c:v>0.19587390262924823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4.9606892076652212E-2</c:v>
                </c:pt>
                <c:pt idx="1">
                  <c:v>5.1289111400728046E-2</c:v>
                </c:pt>
                <c:pt idx="2">
                  <c:v>5.3391885555822853E-2</c:v>
                </c:pt>
                <c:pt idx="3">
                  <c:v>5.6020353249691325E-2</c:v>
                </c:pt>
                <c:pt idx="4">
                  <c:v>5.9305937867026953E-2</c:v>
                </c:pt>
                <c:pt idx="5">
                  <c:v>6.3412918638696469E-2</c:v>
                </c:pt>
                <c:pt idx="6">
                  <c:v>6.8546644603283371E-2</c:v>
                </c:pt>
                <c:pt idx="7">
                  <c:v>7.496380205901701E-2</c:v>
                </c:pt>
                <c:pt idx="8">
                  <c:v>8.298524887868404E-2</c:v>
                </c:pt>
                <c:pt idx="9">
                  <c:v>9.3012057403267817E-2</c:v>
                </c:pt>
                <c:pt idx="10">
                  <c:v>0.10554556805899756</c:v>
                </c:pt>
                <c:pt idx="11">
                  <c:v>0.12121245637865974</c:v>
                </c:pt>
                <c:pt idx="12">
                  <c:v>0.14079606677823744</c:v>
                </c:pt>
                <c:pt idx="13">
                  <c:v>0.16527557977770962</c:v>
                </c:pt>
                <c:pt idx="14">
                  <c:v>0.19587497102704976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4.9607230301937949E-2</c:v>
                </c:pt>
                <c:pt idx="1">
                  <c:v>5.1289461095571497E-2</c:v>
                </c:pt>
                <c:pt idx="2">
                  <c:v>5.3392249587613433E-2</c:v>
                </c:pt>
                <c:pt idx="3">
                  <c:v>5.6020735202665838E-2</c:v>
                </c:pt>
                <c:pt idx="4">
                  <c:v>5.9306342221481373E-2</c:v>
                </c:pt>
                <c:pt idx="5">
                  <c:v>6.341335099500077E-2</c:v>
                </c:pt>
                <c:pt idx="6">
                  <c:v>6.8547111961900026E-2</c:v>
                </c:pt>
                <c:pt idx="7">
                  <c:v>7.4964313170524086E-2</c:v>
                </c:pt>
                <c:pt idx="8">
                  <c:v>8.2985814681304171E-2</c:v>
                </c:pt>
                <c:pt idx="9">
                  <c:v>9.3012691569779274E-2</c:v>
                </c:pt>
                <c:pt idx="10">
                  <c:v>0.10554628768037315</c:v>
                </c:pt>
                <c:pt idx="11">
                  <c:v>0.12121328281861547</c:v>
                </c:pt>
                <c:pt idx="12">
                  <c:v>0.14079702674141842</c:v>
                </c:pt>
                <c:pt idx="13">
                  <c:v>0.16527670664492206</c:v>
                </c:pt>
                <c:pt idx="14">
                  <c:v>0.19587630652430166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4.960765308354511E-2</c:v>
                </c:pt>
                <c:pt idx="1">
                  <c:v>5.1289898214125794E-2</c:v>
                </c:pt>
                <c:pt idx="2">
                  <c:v>5.3392704627351663E-2</c:v>
                </c:pt>
                <c:pt idx="3">
                  <c:v>5.6021212643883975E-2</c:v>
                </c:pt>
                <c:pt idx="4">
                  <c:v>5.9306847664549384E-2</c:v>
                </c:pt>
                <c:pt idx="5">
                  <c:v>6.3413891440381134E-2</c:v>
                </c:pt>
                <c:pt idx="6">
                  <c:v>6.8547696160170812E-2</c:v>
                </c:pt>
                <c:pt idx="7">
                  <c:v>7.4964952059907927E-2</c:v>
                </c:pt>
                <c:pt idx="8">
                  <c:v>8.2986521934579324E-2</c:v>
                </c:pt>
                <c:pt idx="9">
                  <c:v>9.3013484277918571E-2</c:v>
                </c:pt>
                <c:pt idx="10">
                  <c:v>0.10554718720709262</c:v>
                </c:pt>
                <c:pt idx="11">
                  <c:v>0.12121431586856016</c:v>
                </c:pt>
                <c:pt idx="12">
                  <c:v>0.14079822669539463</c:v>
                </c:pt>
                <c:pt idx="13">
                  <c:v>0.16527811522893771</c:v>
                </c:pt>
                <c:pt idx="14">
                  <c:v>0.1958779758958665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4.960818156055407E-2</c:v>
                </c:pt>
                <c:pt idx="1">
                  <c:v>5.1290444612318679E-2</c:v>
                </c:pt>
                <c:pt idx="2">
                  <c:v>5.3393273427024442E-2</c:v>
                </c:pt>
                <c:pt idx="3">
                  <c:v>5.6021809445406627E-2</c:v>
                </c:pt>
                <c:pt idx="4">
                  <c:v>5.9307479468384404E-2</c:v>
                </c:pt>
                <c:pt idx="5">
                  <c:v>6.3414566997106583E-2</c:v>
                </c:pt>
                <c:pt idx="6">
                  <c:v>6.854842640800933E-2</c:v>
                </c:pt>
                <c:pt idx="7">
                  <c:v>7.4965750671637757E-2</c:v>
                </c:pt>
                <c:pt idx="8">
                  <c:v>8.2987406001173283E-2</c:v>
                </c:pt>
                <c:pt idx="9">
                  <c:v>9.3014475163092691E-2</c:v>
                </c:pt>
                <c:pt idx="10">
                  <c:v>0.10554831161549197</c:v>
                </c:pt>
                <c:pt idx="11">
                  <c:v>0.12121560718099102</c:v>
                </c:pt>
                <c:pt idx="12">
                  <c:v>0.14079972663786489</c:v>
                </c:pt>
                <c:pt idx="13">
                  <c:v>0.16527987595895721</c:v>
                </c:pt>
                <c:pt idx="14">
                  <c:v>0.19588006261032262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20.161618714279523</c:v>
                </c:pt>
                <c:pt idx="1">
                  <c:v>19.500243759044505</c:v>
                </c:pt>
                <c:pt idx="2">
                  <c:v>18.732140228956442</c:v>
                </c:pt>
                <c:pt idx="3">
                  <c:v>17.853110377249038</c:v>
                </c:pt>
                <c:pt idx="4">
                  <c:v>16.86390948555265</c:v>
                </c:pt>
                <c:pt idx="5">
                  <c:v>15.771574899035476</c:v>
                </c:pt>
                <c:pt idx="6">
                  <c:v>14.59024795901407</c:v>
                </c:pt>
                <c:pt idx="7">
                  <c:v>13.341145195710325</c:v>
                </c:pt>
                <c:pt idx="8">
                  <c:v>12.051456087680533</c:v>
                </c:pt>
                <c:pt idx="9">
                  <c:v>10.752187967701889</c:v>
                </c:pt>
                <c:pt idx="10">
                  <c:v>9.4752755220002438</c:v>
                </c:pt>
                <c:pt idx="11">
                  <c:v>8.2505047750762319</c:v>
                </c:pt>
                <c:pt idx="12">
                  <c:v>7.1028628629998458</c:v>
                </c:pt>
                <c:pt idx="13">
                  <c:v>6.0507855522660572</c:v>
                </c:pt>
                <c:pt idx="14">
                  <c:v>5.1055009214444054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20.161611780444563</c:v>
                </c:pt>
                <c:pt idx="1">
                  <c:v>19.500236885225732</c:v>
                </c:pt>
                <c:pt idx="2">
                  <c:v>18.732133439093861</c:v>
                </c:pt>
                <c:pt idx="3">
                  <c:v>17.853103702264807</c:v>
                </c:pt>
                <c:pt idx="4">
                  <c:v>16.863902963837738</c:v>
                </c:pt>
                <c:pt idx="5">
                  <c:v>15.771568576089132</c:v>
                </c:pt>
                <c:pt idx="6">
                  <c:v>14.59024188590098</c:v>
                </c:pt>
                <c:pt idx="7">
                  <c:v>13.341139426178042</c:v>
                </c:pt>
                <c:pt idx="8">
                  <c:v>12.051450674102131</c:v>
                </c:pt>
                <c:pt idx="9">
                  <c:v>10.752182956392113</c:v>
                </c:pt>
                <c:pt idx="10">
                  <c:v>9.4752709487452158</c:v>
                </c:pt>
                <c:pt idx="11">
                  <c:v>8.2505006617675196</c:v>
                </c:pt>
                <c:pt idx="12">
                  <c:v>7.102859216020792</c:v>
                </c:pt>
                <c:pt idx="13">
                  <c:v>6.0507823628309962</c:v>
                </c:pt>
                <c:pt idx="14">
                  <c:v>5.1054981676221773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20.161610046986571</c:v>
                </c:pt>
                <c:pt idx="1">
                  <c:v>19.500235166771795</c:v>
                </c:pt>
                <c:pt idx="2">
                  <c:v>18.732131741628983</c:v>
                </c:pt>
                <c:pt idx="3">
                  <c:v>17.853102033519534</c:v>
                </c:pt>
                <c:pt idx="4">
                  <c:v>16.863901333409796</c:v>
                </c:pt>
                <c:pt idx="5">
                  <c:v>15.771566995353339</c:v>
                </c:pt>
                <c:pt idx="6">
                  <c:v>14.590240367623499</c:v>
                </c:pt>
                <c:pt idx="7">
                  <c:v>13.34113798379575</c:v>
                </c:pt>
                <c:pt idx="8">
                  <c:v>12.051449320708292</c:v>
                </c:pt>
                <c:pt idx="9">
                  <c:v>10.7521817035654</c:v>
                </c:pt>
                <c:pt idx="10">
                  <c:v>9.4752698054321485</c:v>
                </c:pt>
                <c:pt idx="11">
                  <c:v>8.2504996334409828</c:v>
                </c:pt>
                <c:pt idx="12">
                  <c:v>7.102858304276614</c:v>
                </c:pt>
                <c:pt idx="13">
                  <c:v>6.0507815654727573</c:v>
                </c:pt>
                <c:pt idx="14">
                  <c:v>5.1054974791670853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20.161607880164492</c:v>
                </c:pt>
                <c:pt idx="1">
                  <c:v>19.500233018704797</c:v>
                </c:pt>
                <c:pt idx="2">
                  <c:v>18.732129619798318</c:v>
                </c:pt>
                <c:pt idx="3">
                  <c:v>17.853099947588372</c:v>
                </c:pt>
                <c:pt idx="4">
                  <c:v>16.863899295375315</c:v>
                </c:pt>
                <c:pt idx="5">
                  <c:v>15.771565019434043</c:v>
                </c:pt>
                <c:pt idx="6">
                  <c:v>14.590238469777091</c:v>
                </c:pt>
                <c:pt idx="7">
                  <c:v>13.341136180818324</c:v>
                </c:pt>
                <c:pt idx="8">
                  <c:v>12.051447628966418</c:v>
                </c:pt>
                <c:pt idx="9">
                  <c:v>10.752180137532415</c:v>
                </c:pt>
                <c:pt idx="10">
                  <c:v>9.4752683762912007</c:v>
                </c:pt>
                <c:pt idx="11">
                  <c:v>8.2504983480331724</c:v>
                </c:pt>
                <c:pt idx="12">
                  <c:v>7.1028571645967213</c:v>
                </c:pt>
                <c:pt idx="13">
                  <c:v>6.0507805687752532</c:v>
                </c:pt>
                <c:pt idx="14">
                  <c:v>5.1054966185984796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20.161605171637554</c:v>
                </c:pt>
                <c:pt idx="1">
                  <c:v>19.500230333621719</c:v>
                </c:pt>
                <c:pt idx="2">
                  <c:v>18.732126967510666</c:v>
                </c:pt>
                <c:pt idx="3">
                  <c:v>17.853097340175115</c:v>
                </c:pt>
                <c:pt idx="4">
                  <c:v>16.863896747832907</c:v>
                </c:pt>
                <c:pt idx="5">
                  <c:v>15.77156254953562</c:v>
                </c:pt>
                <c:pt idx="6">
                  <c:v>14.590236097469775</c:v>
                </c:pt>
                <c:pt idx="7">
                  <c:v>13.34113392709723</c:v>
                </c:pt>
                <c:pt idx="8">
                  <c:v>12.051445514289746</c:v>
                </c:pt>
                <c:pt idx="9">
                  <c:v>10.752178179991827</c:v>
                </c:pt>
                <c:pt idx="10">
                  <c:v>9.4752665898656243</c:v>
                </c:pt>
                <c:pt idx="11">
                  <c:v>8.2504967412739738</c:v>
                </c:pt>
                <c:pt idx="12">
                  <c:v>7.1028557399973682</c:v>
                </c:pt>
                <c:pt idx="13">
                  <c:v>6.0507793229038347</c:v>
                </c:pt>
                <c:pt idx="14">
                  <c:v>5.1054955428881321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20.161601785979904</c:v>
                </c:pt>
                <c:pt idx="1">
                  <c:v>19.500226977268909</c:v>
                </c:pt>
                <c:pt idx="2">
                  <c:v>18.732123652152154</c:v>
                </c:pt>
                <c:pt idx="3">
                  <c:v>17.853094080909603</c:v>
                </c:pt>
                <c:pt idx="4">
                  <c:v>16.86389356340597</c:v>
                </c:pt>
                <c:pt idx="5">
                  <c:v>15.771559462163674</c:v>
                </c:pt>
                <c:pt idx="6">
                  <c:v>14.590233132086713</c:v>
                </c:pt>
                <c:pt idx="7">
                  <c:v>13.341131109946931</c:v>
                </c:pt>
                <c:pt idx="8">
                  <c:v>12.051442870944946</c:v>
                </c:pt>
                <c:pt idx="9">
                  <c:v>10.752175733067096</c:v>
                </c:pt>
                <c:pt idx="10">
                  <c:v>9.4752643568345984</c:v>
                </c:pt>
                <c:pt idx="11">
                  <c:v>8.2504947328258513</c:v>
                </c:pt>
                <c:pt idx="12">
                  <c:v>7.1028539592489803</c:v>
                </c:pt>
                <c:pt idx="13">
                  <c:v>6.0507777655652815</c:v>
                </c:pt>
                <c:pt idx="14">
                  <c:v>5.1054941982508328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20.161597553909438</c:v>
                </c:pt>
                <c:pt idx="1">
                  <c:v>19.500222781829521</c:v>
                </c:pt>
                <c:pt idx="2">
                  <c:v>18.732119507955666</c:v>
                </c:pt>
                <c:pt idx="3">
                  <c:v>17.853090006829394</c:v>
                </c:pt>
                <c:pt idx="4">
                  <c:v>16.863889582873998</c:v>
                </c:pt>
                <c:pt idx="5">
                  <c:v>15.771555602950446</c:v>
                </c:pt>
                <c:pt idx="6">
                  <c:v>14.590229425359581</c:v>
                </c:pt>
                <c:pt idx="7">
                  <c:v>13.341127588510728</c:v>
                </c:pt>
                <c:pt idx="8">
                  <c:v>12.05143956676558</c:v>
                </c:pt>
                <c:pt idx="9">
                  <c:v>10.752172674412748</c:v>
                </c:pt>
                <c:pt idx="10">
                  <c:v>9.4752615655472994</c:v>
                </c:pt>
                <c:pt idx="11">
                  <c:v>8.2504922222670753</c:v>
                </c:pt>
                <c:pt idx="12">
                  <c:v>7.1028517333147532</c:v>
                </c:pt>
                <c:pt idx="13">
                  <c:v>6.0507758188932206</c:v>
                </c:pt>
                <c:pt idx="14">
                  <c:v>5.1054925174552075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20.161592263823859</c:v>
                </c:pt>
                <c:pt idx="1">
                  <c:v>19.500217537532826</c:v>
                </c:pt>
                <c:pt idx="2">
                  <c:v>18.73211432771264</c:v>
                </c:pt>
                <c:pt idx="3">
                  <c:v>17.853084914231747</c:v>
                </c:pt>
                <c:pt idx="4">
                  <c:v>16.863884607211681</c:v>
                </c:pt>
                <c:pt idx="5">
                  <c:v>15.771550778936568</c:v>
                </c:pt>
                <c:pt idx="6">
                  <c:v>14.590224791953318</c:v>
                </c:pt>
                <c:pt idx="7">
                  <c:v>13.341123186718091</c:v>
                </c:pt>
                <c:pt idx="8">
                  <c:v>12.051435436543922</c:v>
                </c:pt>
                <c:pt idx="9">
                  <c:v>10.752168851097261</c:v>
                </c:pt>
                <c:pt idx="10">
                  <c:v>9.4752580764404861</c:v>
                </c:pt>
                <c:pt idx="11">
                  <c:v>8.2504890840707557</c:v>
                </c:pt>
                <c:pt idx="12">
                  <c:v>7.1028489508989292</c:v>
                </c:pt>
                <c:pt idx="13">
                  <c:v>6.0507733855549031</c:v>
                </c:pt>
                <c:pt idx="14">
                  <c:v>5.1054904164622315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20.161585651220786</c:v>
                </c:pt>
                <c:pt idx="1">
                  <c:v>19.500210982165928</c:v>
                </c:pt>
                <c:pt idx="2">
                  <c:v>18.732107852412881</c:v>
                </c:pt>
                <c:pt idx="3">
                  <c:v>17.853078548488774</c:v>
                </c:pt>
                <c:pt idx="4">
                  <c:v>16.863878387637904</c:v>
                </c:pt>
                <c:pt idx="5">
                  <c:v>15.771544748923368</c:v>
                </c:pt>
                <c:pt idx="6">
                  <c:v>14.590219000199626</c:v>
                </c:pt>
                <c:pt idx="7">
                  <c:v>13.341117684481379</c:v>
                </c:pt>
                <c:pt idx="8">
                  <c:v>12.051430273770826</c:v>
                </c:pt>
                <c:pt idx="9">
                  <c:v>10.752164071956724</c:v>
                </c:pt>
                <c:pt idx="10">
                  <c:v>9.4752537150605853</c:v>
                </c:pt>
                <c:pt idx="11">
                  <c:v>8.2504851613287133</c:v>
                </c:pt>
                <c:pt idx="12">
                  <c:v>7.1028454728822163</c:v>
                </c:pt>
                <c:pt idx="13">
                  <c:v>6.0507703438847598</c:v>
                </c:pt>
                <c:pt idx="14">
                  <c:v>5.1054877902234423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20.161577385473045</c:v>
                </c:pt>
                <c:pt idx="1">
                  <c:v>19.500202787963499</c:v>
                </c:pt>
                <c:pt idx="2">
                  <c:v>18.732099758294478</c:v>
                </c:pt>
                <c:pt idx="3">
                  <c:v>17.853070591316438</c:v>
                </c:pt>
                <c:pt idx="4">
                  <c:v>16.863870613177134</c:v>
                </c:pt>
                <c:pt idx="5">
                  <c:v>15.771537211413351</c:v>
                </c:pt>
                <c:pt idx="6">
                  <c:v>14.590211760513974</c:v>
                </c:pt>
                <c:pt idx="7">
                  <c:v>13.341110806691871</c:v>
                </c:pt>
                <c:pt idx="8">
                  <c:v>12.05142382031068</c:v>
                </c:pt>
                <c:pt idx="9">
                  <c:v>10.752158098037027</c:v>
                </c:pt>
                <c:pt idx="10">
                  <c:v>9.4752482633413511</c:v>
                </c:pt>
                <c:pt idx="11">
                  <c:v>8.2504802579064016</c:v>
                </c:pt>
                <c:pt idx="12">
                  <c:v>7.1028411253661119</c:v>
                </c:pt>
                <c:pt idx="13">
                  <c:v>6.0507665418013801</c:v>
                </c:pt>
                <c:pt idx="14">
                  <c:v>5.1054845074287547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20.161567053297897</c:v>
                </c:pt>
                <c:pt idx="1">
                  <c:v>19.500192545220148</c:v>
                </c:pt>
                <c:pt idx="2">
                  <c:v>18.732089640656309</c:v>
                </c:pt>
                <c:pt idx="3">
                  <c:v>17.853060644860996</c:v>
                </c:pt>
                <c:pt idx="4">
                  <c:v>16.863860895111259</c:v>
                </c:pt>
                <c:pt idx="5">
                  <c:v>15.771527789535964</c:v>
                </c:pt>
                <c:pt idx="6">
                  <c:v>14.590202710917019</c:v>
                </c:pt>
                <c:pt idx="7">
                  <c:v>13.341102209464959</c:v>
                </c:pt>
                <c:pt idx="8">
                  <c:v>12.051415753495217</c:v>
                </c:pt>
                <c:pt idx="9">
                  <c:v>10.752150630646744</c:v>
                </c:pt>
                <c:pt idx="10">
                  <c:v>9.4752414487011354</c:v>
                </c:pt>
                <c:pt idx="11">
                  <c:v>8.2504741286367125</c:v>
                </c:pt>
                <c:pt idx="12">
                  <c:v>7.1028356909784698</c:v>
                </c:pt>
                <c:pt idx="13">
                  <c:v>6.0507617892038761</c:v>
                </c:pt>
                <c:pt idx="14">
                  <c:v>5.1054804039413337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20.161554138093859</c:v>
                </c:pt>
                <c:pt idx="1">
                  <c:v>19.50017974180609</c:v>
                </c:pt>
                <c:pt idx="2">
                  <c:v>18.73207699362397</c:v>
                </c:pt>
                <c:pt idx="3">
                  <c:v>17.853048211807273</c:v>
                </c:pt>
                <c:pt idx="4">
                  <c:v>16.863848747544658</c:v>
                </c:pt>
                <c:pt idx="5">
                  <c:v>15.77151601220506</c:v>
                </c:pt>
                <c:pt idx="6">
                  <c:v>14.590191398936604</c:v>
                </c:pt>
                <c:pt idx="7">
                  <c:v>13.341091462946896</c:v>
                </c:pt>
                <c:pt idx="8">
                  <c:v>12.05140566999107</c:v>
                </c:pt>
                <c:pt idx="9">
                  <c:v>10.752141296423472</c:v>
                </c:pt>
                <c:pt idx="10">
                  <c:v>9.4752329304146432</c:v>
                </c:pt>
                <c:pt idx="11">
                  <c:v>8.2504664670624059</c:v>
                </c:pt>
                <c:pt idx="12">
                  <c:v>7.1028288980056073</c:v>
                </c:pt>
                <c:pt idx="13">
                  <c:v>6.0507558484674933</c:v>
                </c:pt>
                <c:pt idx="14">
                  <c:v>5.1054752745913312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20.161537994112081</c:v>
                </c:pt>
                <c:pt idx="1">
                  <c:v>19.500163737562165</c:v>
                </c:pt>
                <c:pt idx="2">
                  <c:v>18.73206118485756</c:v>
                </c:pt>
                <c:pt idx="3">
                  <c:v>17.85303267051448</c:v>
                </c:pt>
                <c:pt idx="4">
                  <c:v>16.863833563111026</c:v>
                </c:pt>
                <c:pt idx="5">
                  <c:v>15.771501290566166</c:v>
                </c:pt>
                <c:pt idx="6">
                  <c:v>14.590177258985758</c:v>
                </c:pt>
                <c:pt idx="7">
                  <c:v>13.34107802982367</c:v>
                </c:pt>
                <c:pt idx="8">
                  <c:v>12.051393065634619</c:v>
                </c:pt>
                <c:pt idx="9">
                  <c:v>10.752129628667177</c:v>
                </c:pt>
                <c:pt idx="10">
                  <c:v>9.4752222825780734</c:v>
                </c:pt>
                <c:pt idx="11">
                  <c:v>8.2504568901145348</c:v>
                </c:pt>
                <c:pt idx="12">
                  <c:v>7.1028204068078038</c:v>
                </c:pt>
                <c:pt idx="13">
                  <c:v>6.0507484225634212</c:v>
                </c:pt>
                <c:pt idx="14">
                  <c:v>5.1054688629183236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20.161517814171205</c:v>
                </c:pt>
                <c:pt idx="1">
                  <c:v>19.500143732294195</c:v>
                </c:pt>
                <c:pt idx="2">
                  <c:v>18.732041423937073</c:v>
                </c:pt>
                <c:pt idx="3">
                  <c:v>17.853013243936537</c:v>
                </c:pt>
                <c:pt idx="4">
                  <c:v>16.863814582607429</c:v>
                </c:pt>
                <c:pt idx="5">
                  <c:v>15.771482888556193</c:v>
                </c:pt>
                <c:pt idx="6">
                  <c:v>14.59015958408574</c:v>
                </c:pt>
                <c:pt idx="7">
                  <c:v>13.341061238457675</c:v>
                </c:pt>
                <c:pt idx="8">
                  <c:v>12.051377310226131</c:v>
                </c:pt>
                <c:pt idx="9">
                  <c:v>10.752115044007414</c:v>
                </c:pt>
                <c:pt idx="10">
                  <c:v>9.4752089728160112</c:v>
                </c:pt>
                <c:pt idx="11">
                  <c:v>8.2504449189609605</c:v>
                </c:pt>
                <c:pt idx="12">
                  <c:v>7.1028097928390972</c:v>
                </c:pt>
                <c:pt idx="13">
                  <c:v>6.0507391402089619</c:v>
                </c:pt>
                <c:pt idx="14">
                  <c:v>5.1054608483497104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20.161492589301925</c:v>
                </c:pt>
                <c:pt idx="1">
                  <c:v>19.500118725766956</c:v>
                </c:pt>
                <c:pt idx="2">
                  <c:v>18.732016722845092</c:v>
                </c:pt>
                <c:pt idx="3">
                  <c:v>17.852988960773555</c:v>
                </c:pt>
                <c:pt idx="4">
                  <c:v>16.863790857038023</c:v>
                </c:pt>
                <c:pt idx="5">
                  <c:v>15.771459886104116</c:v>
                </c:pt>
                <c:pt idx="6">
                  <c:v>14.590137490520938</c:v>
                </c:pt>
                <c:pt idx="7">
                  <c:v>13.341040249309621</c:v>
                </c:pt>
                <c:pt idx="8">
                  <c:v>12.05135761602345</c:v>
                </c:pt>
                <c:pt idx="9">
                  <c:v>10.752096813238351</c:v>
                </c:pt>
                <c:pt idx="10">
                  <c:v>9.4751923356660175</c:v>
                </c:pt>
                <c:pt idx="11">
                  <c:v>8.2504299550678422</c:v>
                </c:pt>
                <c:pt idx="12">
                  <c:v>7.1027965254228222</c:v>
                </c:pt>
                <c:pt idx="13">
                  <c:v>6.0507275373059377</c:v>
                </c:pt>
                <c:pt idx="14">
                  <c:v>5.1054508301743278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20.161461058304091</c:v>
                </c:pt>
                <c:pt idx="1">
                  <c:v>19.500087467698101</c:v>
                </c:pt>
                <c:pt idx="2">
                  <c:v>18.731985846571725</c:v>
                </c:pt>
                <c:pt idx="3">
                  <c:v>17.852958606912726</c:v>
                </c:pt>
                <c:pt idx="4">
                  <c:v>16.863761200170146</c:v>
                </c:pt>
                <c:pt idx="5">
                  <c:v>15.771431133133378</c:v>
                </c:pt>
                <c:pt idx="6">
                  <c:v>14.590109873659028</c:v>
                </c:pt>
                <c:pt idx="7">
                  <c:v>13.341014012967431</c:v>
                </c:pt>
                <c:pt idx="8">
                  <c:v>12.051332998360621</c:v>
                </c:pt>
                <c:pt idx="9">
                  <c:v>10.752074024863964</c:v>
                </c:pt>
                <c:pt idx="10">
                  <c:v>9.4751715393106846</c:v>
                </c:pt>
                <c:pt idx="11">
                  <c:v>8.2504112502777804</c:v>
                </c:pt>
                <c:pt idx="12">
                  <c:v>7.1027799412221819</c:v>
                </c:pt>
                <c:pt idx="13">
                  <c:v>6.0507130337397355</c:v>
                </c:pt>
                <c:pt idx="14">
                  <c:v>5.10543830751039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4.9599192117037068E-2</c:v>
                </c:pt>
                <c:pt idx="1">
                  <c:v>5.1281410240637891E-2</c:v>
                </c:pt>
                <c:pt idx="2">
                  <c:v>5.338418289513891E-2</c:v>
                </c:pt>
                <c:pt idx="3">
                  <c:v>5.6012648713265202E-2</c:v>
                </c:pt>
                <c:pt idx="4">
                  <c:v>5.9298230985923059E-2</c:v>
                </c:pt>
                <c:pt idx="5">
                  <c:v>6.3405208826745371E-2</c:v>
                </c:pt>
                <c:pt idx="6">
                  <c:v>6.8538931127773275E-2</c:v>
                </c:pt>
                <c:pt idx="7">
                  <c:v>7.4956084004058149E-2</c:v>
                </c:pt>
                <c:pt idx="8">
                  <c:v>8.2977525099414237E-2</c:v>
                </c:pt>
                <c:pt idx="9">
                  <c:v>9.3004326468609372E-2</c:v>
                </c:pt>
                <c:pt idx="10">
                  <c:v>0.10553782818010327</c:v>
                </c:pt>
                <c:pt idx="11">
                  <c:v>0.12120470531947063</c:v>
                </c:pt>
                <c:pt idx="12">
                  <c:v>0.14078830174367984</c:v>
                </c:pt>
                <c:pt idx="13">
                  <c:v>0.16526779727394136</c:v>
                </c:pt>
                <c:pt idx="14">
                  <c:v>0.19586716668676821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4.9599209174830669E-2</c:v>
                </c:pt>
                <c:pt idx="1">
                  <c:v>5.128142831729627E-2</c:v>
                </c:pt>
                <c:pt idx="2">
                  <c:v>5.3384202245378279E-2</c:v>
                </c:pt>
                <c:pt idx="3">
                  <c:v>5.601266965548081E-2</c:v>
                </c:pt>
                <c:pt idx="4">
                  <c:v>5.9298253918108931E-2</c:v>
                </c:pt>
                <c:pt idx="5">
                  <c:v>6.3405234246394118E-2</c:v>
                </c:pt>
                <c:pt idx="6">
                  <c:v>6.8538959656750595E-2</c:v>
                </c:pt>
                <c:pt idx="7">
                  <c:v>7.4956116419696184E-2</c:v>
                </c:pt>
                <c:pt idx="8">
                  <c:v>8.2977562373378166E-2</c:v>
                </c:pt>
                <c:pt idx="9">
                  <c:v>9.3004369815480631E-2</c:v>
                </c:pt>
                <c:pt idx="10">
                  <c:v>0.10553787911810873</c:v>
                </c:pt>
                <c:pt idx="11">
                  <c:v>0.1212047657463939</c:v>
                </c:pt>
                <c:pt idx="12">
                  <c:v>0.14078837403175032</c:v>
                </c:pt>
                <c:pt idx="13">
                  <c:v>0.16526788438844581</c:v>
                </c:pt>
                <c:pt idx="14">
                  <c:v>0.19586727233431514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4.9599213439279061E-2</c:v>
                </c:pt>
                <c:pt idx="1">
                  <c:v>5.1281432836460861E-2</c:v>
                </c:pt>
                <c:pt idx="2">
                  <c:v>5.3384207082938125E-2</c:v>
                </c:pt>
                <c:pt idx="3">
                  <c:v>5.6012674891034696E-2</c:v>
                </c:pt>
                <c:pt idx="4">
                  <c:v>5.9298259651155406E-2</c:v>
                </c:pt>
                <c:pt idx="5">
                  <c:v>6.3405240601306298E-2</c:v>
                </c:pt>
                <c:pt idx="6">
                  <c:v>6.8538966788994918E-2</c:v>
                </c:pt>
                <c:pt idx="7">
                  <c:v>7.4956124523605686E-2</c:v>
                </c:pt>
                <c:pt idx="8">
                  <c:v>8.2977571691869145E-2</c:v>
                </c:pt>
                <c:pt idx="9">
                  <c:v>9.3004380652198446E-2</c:v>
                </c:pt>
                <c:pt idx="10">
                  <c:v>0.1055378918526101</c:v>
                </c:pt>
                <c:pt idx="11">
                  <c:v>0.12120478085312471</c:v>
                </c:pt>
                <c:pt idx="12">
                  <c:v>0.14078839210376792</c:v>
                </c:pt>
                <c:pt idx="13">
                  <c:v>0.16526790616707188</c:v>
                </c:pt>
                <c:pt idx="14">
                  <c:v>0.19586729874620187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4.9599218769839568E-2</c:v>
                </c:pt>
                <c:pt idx="1">
                  <c:v>5.1281438485416615E-2</c:v>
                </c:pt>
                <c:pt idx="2">
                  <c:v>5.3384213129887934E-2</c:v>
                </c:pt>
                <c:pt idx="3">
                  <c:v>5.601268143547708E-2</c:v>
                </c:pt>
                <c:pt idx="4">
                  <c:v>5.9298266817463488E-2</c:v>
                </c:pt>
                <c:pt idx="5">
                  <c:v>6.340524854494653E-2</c:v>
                </c:pt>
                <c:pt idx="6">
                  <c:v>6.8538975704300328E-2</c:v>
                </c:pt>
                <c:pt idx="7">
                  <c:v>7.4956134653492573E-2</c:v>
                </c:pt>
                <c:pt idx="8">
                  <c:v>8.2977583339982883E-2</c:v>
                </c:pt>
                <c:pt idx="9">
                  <c:v>9.3004394198095738E-2</c:v>
                </c:pt>
                <c:pt idx="10">
                  <c:v>0.10553790777073682</c:v>
                </c:pt>
                <c:pt idx="11">
                  <c:v>0.12120479973653821</c:v>
                </c:pt>
                <c:pt idx="12">
                  <c:v>0.14078841469378992</c:v>
                </c:pt>
                <c:pt idx="13">
                  <c:v>0.16526793339035453</c:v>
                </c:pt>
                <c:pt idx="14">
                  <c:v>0.1958673317610603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4.9599225433040191E-2</c:v>
                </c:pt>
                <c:pt idx="1">
                  <c:v>5.1281445546611293E-2</c:v>
                </c:pt>
                <c:pt idx="2">
                  <c:v>5.3384220688575179E-2</c:v>
                </c:pt>
                <c:pt idx="3">
                  <c:v>5.601268961603003E-2</c:v>
                </c:pt>
                <c:pt idx="4">
                  <c:v>5.9298275775348595E-2</c:v>
                </c:pt>
                <c:pt idx="5">
                  <c:v>6.3405258474496823E-2</c:v>
                </c:pt>
                <c:pt idx="6">
                  <c:v>6.8538986848432085E-2</c:v>
                </c:pt>
                <c:pt idx="7">
                  <c:v>7.4956147315851165E-2</c:v>
                </c:pt>
                <c:pt idx="8">
                  <c:v>8.297759790012503E-2</c:v>
                </c:pt>
                <c:pt idx="9">
                  <c:v>9.3004411130467354E-2</c:v>
                </c:pt>
                <c:pt idx="10">
                  <c:v>0.1055379276683952</c:v>
                </c:pt>
                <c:pt idx="11">
                  <c:v>0.12120482334080508</c:v>
                </c:pt>
                <c:pt idx="12">
                  <c:v>0.14078844293131745</c:v>
                </c:pt>
                <c:pt idx="13">
                  <c:v>0.16526796741945782</c:v>
                </c:pt>
                <c:pt idx="14">
                  <c:v>0.19586737302963331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4.9599233762040972E-2</c:v>
                </c:pt>
                <c:pt idx="1">
                  <c:v>5.1281454373104648E-2</c:v>
                </c:pt>
                <c:pt idx="2">
                  <c:v>5.3384230136934253E-2</c:v>
                </c:pt>
                <c:pt idx="3">
                  <c:v>5.6012699841721254E-2</c:v>
                </c:pt>
                <c:pt idx="4">
                  <c:v>5.9298286972705005E-2</c:v>
                </c:pt>
                <c:pt idx="5">
                  <c:v>6.3405270886434689E-2</c:v>
                </c:pt>
                <c:pt idx="6">
                  <c:v>6.8539000778596801E-2</c:v>
                </c:pt>
                <c:pt idx="7">
                  <c:v>7.4956163143799423E-2</c:v>
                </c:pt>
                <c:pt idx="8">
                  <c:v>8.2977616100302742E-2</c:v>
                </c:pt>
                <c:pt idx="9">
                  <c:v>9.3004432295931833E-2</c:v>
                </c:pt>
                <c:pt idx="10">
                  <c:v>0.10553795254046822</c:v>
                </c:pt>
                <c:pt idx="11">
                  <c:v>0.12120485284613873</c:v>
                </c:pt>
                <c:pt idx="12">
                  <c:v>0.14078847822822685</c:v>
                </c:pt>
                <c:pt idx="13">
                  <c:v>0.16526800995583699</c:v>
                </c:pt>
                <c:pt idx="14">
                  <c:v>0.19586742461534964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4.9599244173291951E-2</c:v>
                </c:pt>
                <c:pt idx="1">
                  <c:v>5.1281465406221347E-2</c:v>
                </c:pt>
                <c:pt idx="2">
                  <c:v>5.3384241947383095E-2</c:v>
                </c:pt>
                <c:pt idx="3">
                  <c:v>5.6012712623835267E-2</c:v>
                </c:pt>
                <c:pt idx="4">
                  <c:v>5.9298300969400489E-2</c:v>
                </c:pt>
                <c:pt idx="5">
                  <c:v>6.3405286401357022E-2</c:v>
                </c:pt>
                <c:pt idx="6">
                  <c:v>6.8539018191302675E-2</c:v>
                </c:pt>
                <c:pt idx="7">
                  <c:v>7.4956182928734752E-2</c:v>
                </c:pt>
                <c:pt idx="8">
                  <c:v>8.2977638850524851E-2</c:v>
                </c:pt>
                <c:pt idx="9">
                  <c:v>9.3004458752762462E-2</c:v>
                </c:pt>
                <c:pt idx="10">
                  <c:v>0.10553798363055945</c:v>
                </c:pt>
                <c:pt idx="11">
                  <c:v>0.12120488972780577</c:v>
                </c:pt>
                <c:pt idx="12">
                  <c:v>0.14078852234936359</c:v>
                </c:pt>
                <c:pt idx="13">
                  <c:v>0.16526806312631084</c:v>
                </c:pt>
                <c:pt idx="14">
                  <c:v>0.19586748909749496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4.9599257187355666E-2</c:v>
                </c:pt>
                <c:pt idx="1">
                  <c:v>5.1281479197617212E-2</c:v>
                </c:pt>
                <c:pt idx="2">
                  <c:v>5.3384256710444125E-2</c:v>
                </c:pt>
                <c:pt idx="3">
                  <c:v>5.6012728601477775E-2</c:v>
                </c:pt>
                <c:pt idx="4">
                  <c:v>5.9298318465269825E-2</c:v>
                </c:pt>
                <c:pt idx="5">
                  <c:v>6.3405305795009914E-2</c:v>
                </c:pt>
                <c:pt idx="6">
                  <c:v>6.8539039957185022E-2</c:v>
                </c:pt>
                <c:pt idx="7">
                  <c:v>7.4956207659903892E-2</c:v>
                </c:pt>
                <c:pt idx="8">
                  <c:v>8.2977667288302484E-2</c:v>
                </c:pt>
                <c:pt idx="9">
                  <c:v>9.3004491823800717E-2</c:v>
                </c:pt>
                <c:pt idx="10">
                  <c:v>0.10553802249317351</c:v>
                </c:pt>
                <c:pt idx="11">
                  <c:v>0.12120493582988953</c:v>
                </c:pt>
                <c:pt idx="12">
                  <c:v>0.14078857750078452</c:v>
                </c:pt>
                <c:pt idx="13">
                  <c:v>0.16526812958940326</c:v>
                </c:pt>
                <c:pt idx="14">
                  <c:v>0.19586756970017663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4.9599273454935318E-2</c:v>
                </c:pt>
                <c:pt idx="1">
                  <c:v>5.1281496436862035E-2</c:v>
                </c:pt>
                <c:pt idx="2">
                  <c:v>5.3384275164270426E-2</c:v>
                </c:pt>
                <c:pt idx="3">
                  <c:v>5.6012748573530918E-2</c:v>
                </c:pt>
                <c:pt idx="4">
                  <c:v>5.9298340335106531E-2</c:v>
                </c:pt>
                <c:pt idx="5">
                  <c:v>6.340533003707606E-2</c:v>
                </c:pt>
                <c:pt idx="6">
                  <c:v>6.8539067164537962E-2</c:v>
                </c:pt>
                <c:pt idx="7">
                  <c:v>7.4956238573865325E-2</c:v>
                </c:pt>
                <c:pt idx="8">
                  <c:v>8.2977702835524553E-2</c:v>
                </c:pt>
                <c:pt idx="9">
                  <c:v>9.3004533162598574E-2</c:v>
                </c:pt>
                <c:pt idx="10">
                  <c:v>0.10553807107144106</c:v>
                </c:pt>
                <c:pt idx="11">
                  <c:v>0.12120499345749423</c:v>
                </c:pt>
                <c:pt idx="12">
                  <c:v>0.14078864644006067</c:v>
                </c:pt>
                <c:pt idx="13">
                  <c:v>0.16526821266826874</c:v>
                </c:pt>
                <c:pt idx="14">
                  <c:v>0.19586767045352876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4.9599293789409887E-2</c:v>
                </c:pt>
                <c:pt idx="1">
                  <c:v>5.1281517985918075E-2</c:v>
                </c:pt>
                <c:pt idx="2">
                  <c:v>5.3384298231553308E-2</c:v>
                </c:pt>
                <c:pt idx="3">
                  <c:v>5.6012773538597356E-2</c:v>
                </c:pt>
                <c:pt idx="4">
                  <c:v>5.9298367672402409E-2</c:v>
                </c:pt>
                <c:pt idx="5">
                  <c:v>6.340536033965874E-2</c:v>
                </c:pt>
                <c:pt idx="6">
                  <c:v>6.8539101173729147E-2</c:v>
                </c:pt>
                <c:pt idx="7">
                  <c:v>7.4956277216317119E-2</c:v>
                </c:pt>
                <c:pt idx="8">
                  <c:v>8.2977747269552135E-2</c:v>
                </c:pt>
                <c:pt idx="9">
                  <c:v>9.3004584836095874E-2</c:v>
                </c:pt>
                <c:pt idx="10">
                  <c:v>0.10553813179427554</c:v>
                </c:pt>
                <c:pt idx="11">
                  <c:v>0.12120506549200019</c:v>
                </c:pt>
                <c:pt idx="12">
                  <c:v>0.14078873261415595</c:v>
                </c:pt>
                <c:pt idx="13">
                  <c:v>0.16526831651685059</c:v>
                </c:pt>
                <c:pt idx="14">
                  <c:v>0.19586779639521895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4.9599319207503094E-2</c:v>
                </c:pt>
                <c:pt idx="1">
                  <c:v>5.1281544922238124E-2</c:v>
                </c:pt>
                <c:pt idx="2">
                  <c:v>5.3384327065656913E-2</c:v>
                </c:pt>
                <c:pt idx="3">
                  <c:v>5.6012804744930388E-2</c:v>
                </c:pt>
                <c:pt idx="4">
                  <c:v>5.9298401844022242E-2</c:v>
                </c:pt>
                <c:pt idx="5">
                  <c:v>6.3405398217887071E-2</c:v>
                </c:pt>
                <c:pt idx="6">
                  <c:v>6.8539143685218087E-2</c:v>
                </c:pt>
                <c:pt idx="7">
                  <c:v>7.4956325519381861E-2</c:v>
                </c:pt>
                <c:pt idx="8">
                  <c:v>8.2977802812086582E-2</c:v>
                </c:pt>
                <c:pt idx="9">
                  <c:v>9.300464942796749E-2</c:v>
                </c:pt>
                <c:pt idx="10">
                  <c:v>0.1055382076978186</c:v>
                </c:pt>
                <c:pt idx="11">
                  <c:v>0.12120515553513256</c:v>
                </c:pt>
                <c:pt idx="12">
                  <c:v>0.14078884033177491</c:v>
                </c:pt>
                <c:pt idx="13">
                  <c:v>0.16526844632757789</c:v>
                </c:pt>
                <c:pt idx="14">
                  <c:v>0.1958679538223316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4.9599350980119597E-2</c:v>
                </c:pt>
                <c:pt idx="1">
                  <c:v>5.128157859263819E-2</c:v>
                </c:pt>
                <c:pt idx="2">
                  <c:v>5.3384363108286405E-2</c:v>
                </c:pt>
                <c:pt idx="3">
                  <c:v>5.6012843752846701E-2</c:v>
                </c:pt>
                <c:pt idx="4">
                  <c:v>5.9298444558547048E-2</c:v>
                </c:pt>
                <c:pt idx="5">
                  <c:v>6.3405445565672486E-2</c:v>
                </c:pt>
                <c:pt idx="6">
                  <c:v>6.8539196824579304E-2</c:v>
                </c:pt>
                <c:pt idx="7">
                  <c:v>7.495638589821281E-2</c:v>
                </c:pt>
                <c:pt idx="8">
                  <c:v>8.2977872240254699E-2</c:v>
                </c:pt>
                <c:pt idx="9">
                  <c:v>9.300473016780704E-2</c:v>
                </c:pt>
                <c:pt idx="10">
                  <c:v>0.10553830257724749</c:v>
                </c:pt>
                <c:pt idx="11">
                  <c:v>0.12120526808904805</c:v>
                </c:pt>
                <c:pt idx="12">
                  <c:v>0.14078897497879872</c:v>
                </c:pt>
                <c:pt idx="13">
                  <c:v>0.16526860859098708</c:v>
                </c:pt>
                <c:pt idx="14">
                  <c:v>0.19586815060622248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4.9599390695890228E-2</c:v>
                </c:pt>
                <c:pt idx="1">
                  <c:v>5.1281620680638254E-2</c:v>
                </c:pt>
                <c:pt idx="2">
                  <c:v>5.3384408161573284E-2</c:v>
                </c:pt>
                <c:pt idx="3">
                  <c:v>5.6012892512742066E-2</c:v>
                </c:pt>
                <c:pt idx="4">
                  <c:v>5.9298497951703034E-2</c:v>
                </c:pt>
                <c:pt idx="5">
                  <c:v>6.3405504750404268E-2</c:v>
                </c:pt>
                <c:pt idx="6">
                  <c:v>6.8539263248780805E-2</c:v>
                </c:pt>
                <c:pt idx="7">
                  <c:v>7.4956461371751465E-2</c:v>
                </c:pt>
                <c:pt idx="8">
                  <c:v>8.2977959025464801E-2</c:v>
                </c:pt>
                <c:pt idx="9">
                  <c:v>9.3004831092606446E-2</c:v>
                </c:pt>
                <c:pt idx="10">
                  <c:v>0.10553842117653352</c:v>
                </c:pt>
                <c:pt idx="11">
                  <c:v>0.12120540878144238</c:v>
                </c:pt>
                <c:pt idx="12">
                  <c:v>0.14078914328757844</c:v>
                </c:pt>
                <c:pt idx="13">
                  <c:v>0.16526881142024849</c:v>
                </c:pt>
                <c:pt idx="14">
                  <c:v>0.19586839658608604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4.9599440340603533E-2</c:v>
                </c:pt>
                <c:pt idx="1">
                  <c:v>5.1281673290638347E-2</c:v>
                </c:pt>
                <c:pt idx="2">
                  <c:v>5.3384464478181869E-2</c:v>
                </c:pt>
                <c:pt idx="3">
                  <c:v>5.6012953462611273E-2</c:v>
                </c:pt>
                <c:pt idx="4">
                  <c:v>5.9298564693148044E-2</c:v>
                </c:pt>
                <c:pt idx="5">
                  <c:v>6.3405578731318996E-2</c:v>
                </c:pt>
                <c:pt idx="6">
                  <c:v>6.8539346279032687E-2</c:v>
                </c:pt>
                <c:pt idx="7">
                  <c:v>7.4956555713674794E-2</c:v>
                </c:pt>
                <c:pt idx="8">
                  <c:v>8.2978067506977435E-2</c:v>
                </c:pt>
                <c:pt idx="9">
                  <c:v>9.3004957248605719E-2</c:v>
                </c:pt>
                <c:pt idx="10">
                  <c:v>0.10553856942564109</c:v>
                </c:pt>
                <c:pt idx="11">
                  <c:v>0.1212055846469353</c:v>
                </c:pt>
                <c:pt idx="12">
                  <c:v>0.14078935367355308</c:v>
                </c:pt>
                <c:pt idx="13">
                  <c:v>0.16526906495682528</c:v>
                </c:pt>
                <c:pt idx="14">
                  <c:v>0.1958687040609155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4.9599502396495146E-2</c:v>
                </c:pt>
                <c:pt idx="1">
                  <c:v>5.1281739053138466E-2</c:v>
                </c:pt>
                <c:pt idx="2">
                  <c:v>5.338453487394261E-2</c:v>
                </c:pt>
                <c:pt idx="3">
                  <c:v>5.601302964994781E-2</c:v>
                </c:pt>
                <c:pt idx="4">
                  <c:v>5.9298648119954285E-2</c:v>
                </c:pt>
                <c:pt idx="5">
                  <c:v>6.3405671207462405E-2</c:v>
                </c:pt>
                <c:pt idx="6">
                  <c:v>6.8539450066847529E-2</c:v>
                </c:pt>
                <c:pt idx="7">
                  <c:v>7.4956673641078955E-2</c:v>
                </c:pt>
                <c:pt idx="8">
                  <c:v>8.2978203108868234E-2</c:v>
                </c:pt>
                <c:pt idx="9">
                  <c:v>9.3005114943604819E-2</c:v>
                </c:pt>
                <c:pt idx="10">
                  <c:v>0.10553875473702554</c:v>
                </c:pt>
                <c:pt idx="11">
                  <c:v>0.12120580447880151</c:v>
                </c:pt>
                <c:pt idx="12">
                  <c:v>0.14078961665602141</c:v>
                </c:pt>
                <c:pt idx="13">
                  <c:v>0.16526938187754625</c:v>
                </c:pt>
                <c:pt idx="14">
                  <c:v>0.19586908840445233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4.9599579966359657E-2</c:v>
                </c:pt>
                <c:pt idx="1">
                  <c:v>5.1281821256263606E-2</c:v>
                </c:pt>
                <c:pt idx="2">
                  <c:v>5.3384622868643539E-2</c:v>
                </c:pt>
                <c:pt idx="3">
                  <c:v>5.6013124884118456E-2</c:v>
                </c:pt>
                <c:pt idx="4">
                  <c:v>5.9298752403462079E-2</c:v>
                </c:pt>
                <c:pt idx="5">
                  <c:v>6.3405786802641653E-2</c:v>
                </c:pt>
                <c:pt idx="6">
                  <c:v>6.853957980161611E-2</c:v>
                </c:pt>
                <c:pt idx="7">
                  <c:v>7.4956821050334146E-2</c:v>
                </c:pt>
                <c:pt idx="8">
                  <c:v>8.2978372611231713E-2</c:v>
                </c:pt>
                <c:pt idx="9">
                  <c:v>9.3005312062353671E-2</c:v>
                </c:pt>
                <c:pt idx="10">
                  <c:v>0.10553898637625611</c:v>
                </c:pt>
                <c:pt idx="11">
                  <c:v>0.12120607926863419</c:v>
                </c:pt>
                <c:pt idx="12">
                  <c:v>0.14078994538410675</c:v>
                </c:pt>
                <c:pt idx="13">
                  <c:v>0.16526977802844747</c:v>
                </c:pt>
                <c:pt idx="14">
                  <c:v>0.19586956883387333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4.9599192117037068E-2</c:v>
                </c:pt>
                <c:pt idx="1">
                  <c:v>4.9599209174830669E-2</c:v>
                </c:pt>
                <c:pt idx="2">
                  <c:v>4.9599213439279061E-2</c:v>
                </c:pt>
                <c:pt idx="3">
                  <c:v>4.9599218769839568E-2</c:v>
                </c:pt>
                <c:pt idx="4">
                  <c:v>4.9599225433040191E-2</c:v>
                </c:pt>
                <c:pt idx="5">
                  <c:v>4.9599233762040972E-2</c:v>
                </c:pt>
                <c:pt idx="6">
                  <c:v>4.9599244173291951E-2</c:v>
                </c:pt>
                <c:pt idx="7">
                  <c:v>4.9599257187355666E-2</c:v>
                </c:pt>
                <c:pt idx="8">
                  <c:v>4.9599273454935318E-2</c:v>
                </c:pt>
                <c:pt idx="9">
                  <c:v>4.9599293789409887E-2</c:v>
                </c:pt>
                <c:pt idx="10">
                  <c:v>4.9599319207503094E-2</c:v>
                </c:pt>
                <c:pt idx="11">
                  <c:v>4.9599350980119597E-2</c:v>
                </c:pt>
                <c:pt idx="12">
                  <c:v>4.9599390695890228E-2</c:v>
                </c:pt>
                <c:pt idx="13">
                  <c:v>4.9599440340603533E-2</c:v>
                </c:pt>
                <c:pt idx="14">
                  <c:v>4.9599502396495146E-2</c:v>
                </c:pt>
                <c:pt idx="15">
                  <c:v>4.9599579966359657E-2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5.1281410240637891E-2</c:v>
                </c:pt>
                <c:pt idx="1">
                  <c:v>5.128142831729627E-2</c:v>
                </c:pt>
                <c:pt idx="2">
                  <c:v>5.1281432836460861E-2</c:v>
                </c:pt>
                <c:pt idx="3">
                  <c:v>5.1281438485416615E-2</c:v>
                </c:pt>
                <c:pt idx="4">
                  <c:v>5.1281445546611293E-2</c:v>
                </c:pt>
                <c:pt idx="5">
                  <c:v>5.1281454373104648E-2</c:v>
                </c:pt>
                <c:pt idx="6">
                  <c:v>5.1281465406221347E-2</c:v>
                </c:pt>
                <c:pt idx="7">
                  <c:v>5.1281479197617212E-2</c:v>
                </c:pt>
                <c:pt idx="8">
                  <c:v>5.1281496436862035E-2</c:v>
                </c:pt>
                <c:pt idx="9">
                  <c:v>5.1281517985918075E-2</c:v>
                </c:pt>
                <c:pt idx="10">
                  <c:v>5.1281544922238124E-2</c:v>
                </c:pt>
                <c:pt idx="11">
                  <c:v>5.128157859263819E-2</c:v>
                </c:pt>
                <c:pt idx="12">
                  <c:v>5.1281620680638254E-2</c:v>
                </c:pt>
                <c:pt idx="13">
                  <c:v>5.1281673290638347E-2</c:v>
                </c:pt>
                <c:pt idx="14">
                  <c:v>5.1281739053138466E-2</c:v>
                </c:pt>
                <c:pt idx="15">
                  <c:v>5.1281821256263606E-2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5.338418289513891E-2</c:v>
                </c:pt>
                <c:pt idx="1">
                  <c:v>5.3384202245378279E-2</c:v>
                </c:pt>
                <c:pt idx="2">
                  <c:v>5.3384207082938125E-2</c:v>
                </c:pt>
                <c:pt idx="3">
                  <c:v>5.3384213129887934E-2</c:v>
                </c:pt>
                <c:pt idx="4">
                  <c:v>5.3384220688575179E-2</c:v>
                </c:pt>
                <c:pt idx="5">
                  <c:v>5.3384230136934253E-2</c:v>
                </c:pt>
                <c:pt idx="6">
                  <c:v>5.3384241947383095E-2</c:v>
                </c:pt>
                <c:pt idx="7">
                  <c:v>5.3384256710444125E-2</c:v>
                </c:pt>
                <c:pt idx="8">
                  <c:v>5.3384275164270426E-2</c:v>
                </c:pt>
                <c:pt idx="9">
                  <c:v>5.3384298231553308E-2</c:v>
                </c:pt>
                <c:pt idx="10">
                  <c:v>5.3384327065656913E-2</c:v>
                </c:pt>
                <c:pt idx="11">
                  <c:v>5.3384363108286405E-2</c:v>
                </c:pt>
                <c:pt idx="12">
                  <c:v>5.3384408161573284E-2</c:v>
                </c:pt>
                <c:pt idx="13">
                  <c:v>5.3384464478181869E-2</c:v>
                </c:pt>
                <c:pt idx="14">
                  <c:v>5.338453487394261E-2</c:v>
                </c:pt>
                <c:pt idx="15">
                  <c:v>5.3384622868643539E-2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5.6012648713265202E-2</c:v>
                </c:pt>
                <c:pt idx="1">
                  <c:v>5.601266965548081E-2</c:v>
                </c:pt>
                <c:pt idx="2">
                  <c:v>5.6012674891034696E-2</c:v>
                </c:pt>
                <c:pt idx="3">
                  <c:v>5.601268143547708E-2</c:v>
                </c:pt>
                <c:pt idx="4">
                  <c:v>5.601268961603003E-2</c:v>
                </c:pt>
                <c:pt idx="5">
                  <c:v>5.6012699841721254E-2</c:v>
                </c:pt>
                <c:pt idx="6">
                  <c:v>5.6012712623835267E-2</c:v>
                </c:pt>
                <c:pt idx="7">
                  <c:v>5.6012728601477775E-2</c:v>
                </c:pt>
                <c:pt idx="8">
                  <c:v>5.6012748573530918E-2</c:v>
                </c:pt>
                <c:pt idx="9">
                  <c:v>5.6012773538597356E-2</c:v>
                </c:pt>
                <c:pt idx="10">
                  <c:v>5.6012804744930388E-2</c:v>
                </c:pt>
                <c:pt idx="11">
                  <c:v>5.6012843752846701E-2</c:v>
                </c:pt>
                <c:pt idx="12">
                  <c:v>5.6012892512742066E-2</c:v>
                </c:pt>
                <c:pt idx="13">
                  <c:v>5.6012953462611273E-2</c:v>
                </c:pt>
                <c:pt idx="14">
                  <c:v>5.601302964994781E-2</c:v>
                </c:pt>
                <c:pt idx="15">
                  <c:v>5.6013124884118456E-2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5.9298230985923059E-2</c:v>
                </c:pt>
                <c:pt idx="1">
                  <c:v>5.9298253918108931E-2</c:v>
                </c:pt>
                <c:pt idx="2">
                  <c:v>5.9298259651155406E-2</c:v>
                </c:pt>
                <c:pt idx="3">
                  <c:v>5.9298266817463488E-2</c:v>
                </c:pt>
                <c:pt idx="4">
                  <c:v>5.9298275775348595E-2</c:v>
                </c:pt>
                <c:pt idx="5">
                  <c:v>5.9298286972705005E-2</c:v>
                </c:pt>
                <c:pt idx="6">
                  <c:v>5.9298300969400489E-2</c:v>
                </c:pt>
                <c:pt idx="7">
                  <c:v>5.9298318465269825E-2</c:v>
                </c:pt>
                <c:pt idx="8">
                  <c:v>5.9298340335106531E-2</c:v>
                </c:pt>
                <c:pt idx="9">
                  <c:v>5.9298367672402409E-2</c:v>
                </c:pt>
                <c:pt idx="10">
                  <c:v>5.9298401844022242E-2</c:v>
                </c:pt>
                <c:pt idx="11">
                  <c:v>5.9298444558547048E-2</c:v>
                </c:pt>
                <c:pt idx="12">
                  <c:v>5.9298497951703034E-2</c:v>
                </c:pt>
                <c:pt idx="13">
                  <c:v>5.9298564693148044E-2</c:v>
                </c:pt>
                <c:pt idx="14">
                  <c:v>5.9298648119954285E-2</c:v>
                </c:pt>
                <c:pt idx="15">
                  <c:v>5.9298752403462079E-2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6.3405208826745371E-2</c:v>
                </c:pt>
                <c:pt idx="1">
                  <c:v>6.3405234246394118E-2</c:v>
                </c:pt>
                <c:pt idx="2">
                  <c:v>6.3405240601306298E-2</c:v>
                </c:pt>
                <c:pt idx="3">
                  <c:v>6.340524854494653E-2</c:v>
                </c:pt>
                <c:pt idx="4">
                  <c:v>6.3405258474496823E-2</c:v>
                </c:pt>
                <c:pt idx="5">
                  <c:v>6.3405270886434689E-2</c:v>
                </c:pt>
                <c:pt idx="6">
                  <c:v>6.3405286401357022E-2</c:v>
                </c:pt>
                <c:pt idx="7">
                  <c:v>6.3405305795009914E-2</c:v>
                </c:pt>
                <c:pt idx="8">
                  <c:v>6.340533003707606E-2</c:v>
                </c:pt>
                <c:pt idx="9">
                  <c:v>6.340536033965874E-2</c:v>
                </c:pt>
                <c:pt idx="10">
                  <c:v>6.3405398217887071E-2</c:v>
                </c:pt>
                <c:pt idx="11">
                  <c:v>6.3405445565672486E-2</c:v>
                </c:pt>
                <c:pt idx="12">
                  <c:v>6.3405504750404268E-2</c:v>
                </c:pt>
                <c:pt idx="13">
                  <c:v>6.3405578731318996E-2</c:v>
                </c:pt>
                <c:pt idx="14">
                  <c:v>6.3405671207462405E-2</c:v>
                </c:pt>
                <c:pt idx="15">
                  <c:v>6.3405786802641653E-2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6.8538931127773275E-2</c:v>
                </c:pt>
                <c:pt idx="1">
                  <c:v>6.8538959656750595E-2</c:v>
                </c:pt>
                <c:pt idx="2">
                  <c:v>6.8538966788994918E-2</c:v>
                </c:pt>
                <c:pt idx="3">
                  <c:v>6.8538975704300328E-2</c:v>
                </c:pt>
                <c:pt idx="4">
                  <c:v>6.8538986848432085E-2</c:v>
                </c:pt>
                <c:pt idx="5">
                  <c:v>6.8539000778596801E-2</c:v>
                </c:pt>
                <c:pt idx="6">
                  <c:v>6.8539018191302675E-2</c:v>
                </c:pt>
                <c:pt idx="7">
                  <c:v>6.8539039957185022E-2</c:v>
                </c:pt>
                <c:pt idx="8">
                  <c:v>6.8539067164537962E-2</c:v>
                </c:pt>
                <c:pt idx="9">
                  <c:v>6.8539101173729147E-2</c:v>
                </c:pt>
                <c:pt idx="10">
                  <c:v>6.8539143685218087E-2</c:v>
                </c:pt>
                <c:pt idx="11">
                  <c:v>6.8539196824579304E-2</c:v>
                </c:pt>
                <c:pt idx="12">
                  <c:v>6.8539263248780805E-2</c:v>
                </c:pt>
                <c:pt idx="13">
                  <c:v>6.8539346279032687E-2</c:v>
                </c:pt>
                <c:pt idx="14">
                  <c:v>6.8539450066847529E-2</c:v>
                </c:pt>
                <c:pt idx="15">
                  <c:v>6.853957980161611E-2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7.4956084004058149E-2</c:v>
                </c:pt>
                <c:pt idx="1">
                  <c:v>7.4956116419696184E-2</c:v>
                </c:pt>
                <c:pt idx="2">
                  <c:v>7.4956124523605686E-2</c:v>
                </c:pt>
                <c:pt idx="3">
                  <c:v>7.4956134653492573E-2</c:v>
                </c:pt>
                <c:pt idx="4">
                  <c:v>7.4956147315851165E-2</c:v>
                </c:pt>
                <c:pt idx="5">
                  <c:v>7.4956163143799423E-2</c:v>
                </c:pt>
                <c:pt idx="6">
                  <c:v>7.4956182928734752E-2</c:v>
                </c:pt>
                <c:pt idx="7">
                  <c:v>7.4956207659903892E-2</c:v>
                </c:pt>
                <c:pt idx="8">
                  <c:v>7.4956238573865325E-2</c:v>
                </c:pt>
                <c:pt idx="9">
                  <c:v>7.4956277216317119E-2</c:v>
                </c:pt>
                <c:pt idx="10">
                  <c:v>7.4956325519381861E-2</c:v>
                </c:pt>
                <c:pt idx="11">
                  <c:v>7.495638589821281E-2</c:v>
                </c:pt>
                <c:pt idx="12">
                  <c:v>7.4956461371751465E-2</c:v>
                </c:pt>
                <c:pt idx="13">
                  <c:v>7.4956555713674794E-2</c:v>
                </c:pt>
                <c:pt idx="14">
                  <c:v>7.4956673641078955E-2</c:v>
                </c:pt>
                <c:pt idx="15">
                  <c:v>7.4956821050334146E-2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8.2977525099414237E-2</c:v>
                </c:pt>
                <c:pt idx="1">
                  <c:v>8.2977562373378166E-2</c:v>
                </c:pt>
                <c:pt idx="2">
                  <c:v>8.2977571691869145E-2</c:v>
                </c:pt>
                <c:pt idx="3">
                  <c:v>8.2977583339982883E-2</c:v>
                </c:pt>
                <c:pt idx="4">
                  <c:v>8.297759790012503E-2</c:v>
                </c:pt>
                <c:pt idx="5">
                  <c:v>8.2977616100302742E-2</c:v>
                </c:pt>
                <c:pt idx="6">
                  <c:v>8.2977638850524851E-2</c:v>
                </c:pt>
                <c:pt idx="7">
                  <c:v>8.2977667288302484E-2</c:v>
                </c:pt>
                <c:pt idx="8">
                  <c:v>8.2977702835524553E-2</c:v>
                </c:pt>
                <c:pt idx="9">
                  <c:v>8.2977747269552135E-2</c:v>
                </c:pt>
                <c:pt idx="10">
                  <c:v>8.2977802812086582E-2</c:v>
                </c:pt>
                <c:pt idx="11">
                  <c:v>8.2977872240254699E-2</c:v>
                </c:pt>
                <c:pt idx="12">
                  <c:v>8.2977959025464801E-2</c:v>
                </c:pt>
                <c:pt idx="13">
                  <c:v>8.2978067506977435E-2</c:v>
                </c:pt>
                <c:pt idx="14">
                  <c:v>8.2978203108868234E-2</c:v>
                </c:pt>
                <c:pt idx="15">
                  <c:v>8.2978372611231713E-2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9.3004326468609372E-2</c:v>
                </c:pt>
                <c:pt idx="1">
                  <c:v>9.3004369815480631E-2</c:v>
                </c:pt>
                <c:pt idx="2">
                  <c:v>9.3004380652198446E-2</c:v>
                </c:pt>
                <c:pt idx="3">
                  <c:v>9.3004394198095738E-2</c:v>
                </c:pt>
                <c:pt idx="4">
                  <c:v>9.3004411130467354E-2</c:v>
                </c:pt>
                <c:pt idx="5">
                  <c:v>9.3004432295931833E-2</c:v>
                </c:pt>
                <c:pt idx="6">
                  <c:v>9.3004458752762462E-2</c:v>
                </c:pt>
                <c:pt idx="7">
                  <c:v>9.3004491823800717E-2</c:v>
                </c:pt>
                <c:pt idx="8">
                  <c:v>9.3004533162598574E-2</c:v>
                </c:pt>
                <c:pt idx="9">
                  <c:v>9.3004584836095874E-2</c:v>
                </c:pt>
                <c:pt idx="10">
                  <c:v>9.300464942796749E-2</c:v>
                </c:pt>
                <c:pt idx="11">
                  <c:v>9.300473016780704E-2</c:v>
                </c:pt>
                <c:pt idx="12">
                  <c:v>9.3004831092606446E-2</c:v>
                </c:pt>
                <c:pt idx="13">
                  <c:v>9.3004957248605719E-2</c:v>
                </c:pt>
                <c:pt idx="14">
                  <c:v>9.3005114943604819E-2</c:v>
                </c:pt>
                <c:pt idx="15">
                  <c:v>9.3005312062353671E-2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0.10553782818010327</c:v>
                </c:pt>
                <c:pt idx="1">
                  <c:v>0.10553787911810873</c:v>
                </c:pt>
                <c:pt idx="2">
                  <c:v>0.1055378918526101</c:v>
                </c:pt>
                <c:pt idx="3">
                  <c:v>0.10553790777073682</c:v>
                </c:pt>
                <c:pt idx="4">
                  <c:v>0.1055379276683952</c:v>
                </c:pt>
                <c:pt idx="5">
                  <c:v>0.10553795254046822</c:v>
                </c:pt>
                <c:pt idx="6">
                  <c:v>0.10553798363055945</c:v>
                </c:pt>
                <c:pt idx="7">
                  <c:v>0.10553802249317351</c:v>
                </c:pt>
                <c:pt idx="8">
                  <c:v>0.10553807107144106</c:v>
                </c:pt>
                <c:pt idx="9">
                  <c:v>0.10553813179427554</c:v>
                </c:pt>
                <c:pt idx="10">
                  <c:v>0.1055382076978186</c:v>
                </c:pt>
                <c:pt idx="11">
                  <c:v>0.10553830257724749</c:v>
                </c:pt>
                <c:pt idx="12">
                  <c:v>0.10553842117653352</c:v>
                </c:pt>
                <c:pt idx="13">
                  <c:v>0.10553856942564109</c:v>
                </c:pt>
                <c:pt idx="14">
                  <c:v>0.10553875473702554</c:v>
                </c:pt>
                <c:pt idx="15">
                  <c:v>0.10553898637625611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0.12120470531947063</c:v>
                </c:pt>
                <c:pt idx="1">
                  <c:v>0.1212047657463939</c:v>
                </c:pt>
                <c:pt idx="2">
                  <c:v>0.12120478085312471</c:v>
                </c:pt>
                <c:pt idx="3">
                  <c:v>0.12120479973653821</c:v>
                </c:pt>
                <c:pt idx="4">
                  <c:v>0.12120482334080508</c:v>
                </c:pt>
                <c:pt idx="5">
                  <c:v>0.12120485284613873</c:v>
                </c:pt>
                <c:pt idx="6">
                  <c:v>0.12120488972780577</c:v>
                </c:pt>
                <c:pt idx="7">
                  <c:v>0.12120493582988953</c:v>
                </c:pt>
                <c:pt idx="8">
                  <c:v>0.12120499345749423</c:v>
                </c:pt>
                <c:pt idx="9">
                  <c:v>0.12120506549200019</c:v>
                </c:pt>
                <c:pt idx="10">
                  <c:v>0.12120515553513256</c:v>
                </c:pt>
                <c:pt idx="11">
                  <c:v>0.12120526808904805</c:v>
                </c:pt>
                <c:pt idx="12">
                  <c:v>0.12120540878144238</c:v>
                </c:pt>
                <c:pt idx="13">
                  <c:v>0.1212055846469353</c:v>
                </c:pt>
                <c:pt idx="14">
                  <c:v>0.12120580447880151</c:v>
                </c:pt>
                <c:pt idx="15">
                  <c:v>0.12120607926863419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0.14078830174367984</c:v>
                </c:pt>
                <c:pt idx="1">
                  <c:v>0.14078837403175032</c:v>
                </c:pt>
                <c:pt idx="2">
                  <c:v>0.14078839210376792</c:v>
                </c:pt>
                <c:pt idx="3">
                  <c:v>0.14078841469378992</c:v>
                </c:pt>
                <c:pt idx="4">
                  <c:v>0.14078844293131745</c:v>
                </c:pt>
                <c:pt idx="5">
                  <c:v>0.14078847822822685</c:v>
                </c:pt>
                <c:pt idx="6">
                  <c:v>0.14078852234936359</c:v>
                </c:pt>
                <c:pt idx="7">
                  <c:v>0.14078857750078452</c:v>
                </c:pt>
                <c:pt idx="8">
                  <c:v>0.14078864644006067</c:v>
                </c:pt>
                <c:pt idx="9">
                  <c:v>0.14078873261415595</c:v>
                </c:pt>
                <c:pt idx="10">
                  <c:v>0.14078884033177491</c:v>
                </c:pt>
                <c:pt idx="11">
                  <c:v>0.14078897497879872</c:v>
                </c:pt>
                <c:pt idx="12">
                  <c:v>0.14078914328757844</c:v>
                </c:pt>
                <c:pt idx="13">
                  <c:v>0.14078935367355308</c:v>
                </c:pt>
                <c:pt idx="14">
                  <c:v>0.14078961665602141</c:v>
                </c:pt>
                <c:pt idx="15">
                  <c:v>0.14078994538410675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0.16526779727394136</c:v>
                </c:pt>
                <c:pt idx="1">
                  <c:v>0.16526788438844581</c:v>
                </c:pt>
                <c:pt idx="2">
                  <c:v>0.16526790616707188</c:v>
                </c:pt>
                <c:pt idx="3">
                  <c:v>0.16526793339035453</c:v>
                </c:pt>
                <c:pt idx="4">
                  <c:v>0.16526796741945782</c:v>
                </c:pt>
                <c:pt idx="5">
                  <c:v>0.16526800995583699</c:v>
                </c:pt>
                <c:pt idx="6">
                  <c:v>0.16526806312631084</c:v>
                </c:pt>
                <c:pt idx="7">
                  <c:v>0.16526812958940326</c:v>
                </c:pt>
                <c:pt idx="8">
                  <c:v>0.16526821266826874</c:v>
                </c:pt>
                <c:pt idx="9">
                  <c:v>0.16526831651685059</c:v>
                </c:pt>
                <c:pt idx="10">
                  <c:v>0.16526844632757789</c:v>
                </c:pt>
                <c:pt idx="11">
                  <c:v>0.16526860859098708</c:v>
                </c:pt>
                <c:pt idx="12">
                  <c:v>0.16526881142024849</c:v>
                </c:pt>
                <c:pt idx="13">
                  <c:v>0.16526906495682528</c:v>
                </c:pt>
                <c:pt idx="14">
                  <c:v>0.16526938187754625</c:v>
                </c:pt>
                <c:pt idx="15">
                  <c:v>0.16526977802844747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0.19586716668676821</c:v>
                </c:pt>
                <c:pt idx="1">
                  <c:v>0.19586727233431514</c:v>
                </c:pt>
                <c:pt idx="2">
                  <c:v>0.19586729874620187</c:v>
                </c:pt>
                <c:pt idx="3">
                  <c:v>0.1958673317610603</c:v>
                </c:pt>
                <c:pt idx="4">
                  <c:v>0.19586737302963331</c:v>
                </c:pt>
                <c:pt idx="5">
                  <c:v>0.19586742461534964</c:v>
                </c:pt>
                <c:pt idx="6">
                  <c:v>0.19586748909749496</c:v>
                </c:pt>
                <c:pt idx="7">
                  <c:v>0.19586756970017663</c:v>
                </c:pt>
                <c:pt idx="8">
                  <c:v>0.19586767045352876</c:v>
                </c:pt>
                <c:pt idx="9">
                  <c:v>0.19586779639521895</c:v>
                </c:pt>
                <c:pt idx="10">
                  <c:v>0.1958679538223316</c:v>
                </c:pt>
                <c:pt idx="11">
                  <c:v>0.19586815060622248</c:v>
                </c:pt>
                <c:pt idx="12">
                  <c:v>0.19586839658608604</c:v>
                </c:pt>
                <c:pt idx="13">
                  <c:v>0.1958687040609155</c:v>
                </c:pt>
                <c:pt idx="14">
                  <c:v>0.19586908840445233</c:v>
                </c:pt>
                <c:pt idx="15">
                  <c:v>0.19586956883387333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13.59441417415494</c:v>
                </c:pt>
                <c:pt idx="21">
                  <c:v>12.715223050377697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9.719579480667381</c:v>
                </c:pt>
                <c:pt idx="25">
                  <c:v>8.6728204902266359</c:v>
                </c:pt>
                <c:pt idx="26">
                  <c:v>7.6438114234455048</c:v>
                </c:pt>
                <c:pt idx="27">
                  <c:v>6.6565779366231741</c:v>
                </c:pt>
                <c:pt idx="28">
                  <c:v>5.7312984183159736</c:v>
                </c:pt>
                <c:pt idx="29">
                  <c:v>4.8828834885227677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16.178813318488238</c:v>
                </c:pt>
                <c:pt idx="33">
                  <c:v>15.524720718672938</c:v>
                </c:pt>
                <c:pt idx="34">
                  <c:v>14.777901718082983</c:v>
                </c:pt>
                <c:pt idx="35">
                  <c:v>13.93968824607296</c:v>
                </c:pt>
                <c:pt idx="36">
                  <c:v>13.01678612344028</c:v>
                </c:pt>
                <c:pt idx="37">
                  <c:v>12.021873903415372</c:v>
                </c:pt>
                <c:pt idx="38">
                  <c:v>10.973455984492855</c:v>
                </c:pt>
                <c:pt idx="39">
                  <c:v>9.894808190616434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6.7383023712585555</c:v>
                </c:pt>
                <c:pt idx="43">
                  <c:v>5.7917789229781782</c:v>
                </c:pt>
                <c:pt idx="44">
                  <c:v>4.9267147721853055</c:v>
                </c:pt>
                <c:pt idx="45">
                  <c:v>17.792620881229674</c:v>
                </c:pt>
                <c:pt idx="46">
                  <c:v>17.280187829874027</c:v>
                </c:pt>
                <c:pt idx="47">
                  <c:v>16.679711682334677</c:v>
                </c:pt>
                <c:pt idx="48">
                  <c:v>15.985359625831295</c:v>
                </c:pt>
                <c:pt idx="49">
                  <c:v>15.194693480981792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11.201615452356707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7.8649356144236355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19.022417271561647</c:v>
                </c:pt>
                <c:pt idx="76">
                  <c:v>18.437862740486135</c:v>
                </c:pt>
                <c:pt idx="77">
                  <c:v>17.755822294024295</c:v>
                </c:pt>
                <c:pt idx="78">
                  <c:v>16.971093839967839</c:v>
                </c:pt>
                <c:pt idx="79">
                  <c:v>16.082618489765331</c:v>
                </c:pt>
                <c:pt idx="80">
                  <c:v>15.094809022463313</c:v>
                </c:pt>
                <c:pt idx="81">
                  <c:v>14.018520708308431</c:v>
                </c:pt>
                <c:pt idx="82">
                  <c:v>12.871332863168261</c:v>
                </c:pt>
                <c:pt idx="83">
                  <c:v>11.676879591714894</c:v>
                </c:pt>
                <c:pt idx="84">
                  <c:v>10.463159599902243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19.655682452551563</c:v>
                </c:pt>
                <c:pt idx="91">
                  <c:v>19.032197727701764</c:v>
                </c:pt>
                <c:pt idx="92">
                  <c:v>18.306343660578055</c:v>
                </c:pt>
                <c:pt idx="93">
                  <c:v>17.473341090521821</c:v>
                </c:pt>
                <c:pt idx="94">
                  <c:v>16.53295698679403</c:v>
                </c:pt>
                <c:pt idx="95">
                  <c:v>15.490844877238061</c:v>
                </c:pt>
                <c:pt idx="96">
                  <c:v>14.359455995089531</c:v>
                </c:pt>
                <c:pt idx="97">
                  <c:v>13.158180407749915</c:v>
                </c:pt>
                <c:pt idx="98">
                  <c:v>11.91247154704857</c:v>
                </c:pt>
                <c:pt idx="99">
                  <c:v>10.65192514837592</c:v>
                </c:pt>
                <c:pt idx="100">
                  <c:v>9.4075697920212455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</c:v>
                </c:pt>
                <c:pt idx="106">
                  <c:v>19.617549131207209</c:v>
                </c:pt>
                <c:pt idx="107">
                  <c:v>18.847263470536266</c:v>
                </c:pt>
                <c:pt idx="108">
                  <c:v>17.965491711017314</c:v>
                </c:pt>
                <c:pt idx="109">
                  <c:v>16.972892863211296</c:v>
                </c:pt>
                <c:pt idx="110">
                  <c:v>15.876421504004542</c:v>
                </c:pt>
                <c:pt idx="111">
                  <c:v>14.690166257673143</c:v>
                </c:pt>
                <c:pt idx="112">
                  <c:v>13.435338408890868</c:v>
                </c:pt>
                <c:pt idx="113">
                  <c:v>12.139183451454191</c:v>
                </c:pt>
                <c:pt idx="114">
                  <c:v>10.832831183448615</c:v>
                </c:pt>
                <c:pt idx="115">
                  <c:v>9.5483984223109175</c:v>
                </c:pt>
                <c:pt idx="116">
                  <c:v>8.3158943195806074</c:v>
                </c:pt>
                <c:pt idx="117">
                  <c:v>7.1605435803486062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16.583373680706256</c:v>
                </c:pt>
                <c:pt idx="141">
                  <c:v>15.293413970395381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11.157371301482891</c:v>
                </c:pt>
                <c:pt idx="145">
                  <c:v>9.7996481167740672</c:v>
                </c:pt>
                <c:pt idx="146">
                  <c:v>8.5058226780799622</c:v>
                </c:pt>
                <c:pt idx="147">
                  <c:v>7.3009180058390459</c:v>
                </c:pt>
                <c:pt idx="148">
                  <c:v>6.2026170847534514</c:v>
                </c:pt>
                <c:pt idx="149">
                  <c:v>5.2208754250677885</c:v>
                </c:pt>
                <c:pt idx="150">
                  <c:v>21.969504826413235</c:v>
                </c:pt>
                <c:pt idx="151">
                  <c:v>21.193487451650622</c:v>
                </c:pt>
                <c:pt idx="152">
                  <c:v>20.297298810718608</c:v>
                </c:pt>
                <c:pt idx="153">
                  <c:v>19.278295368886369</c:v>
                </c:pt>
                <c:pt idx="154">
                  <c:v>18.139926669950057</c:v>
                </c:pt>
                <c:pt idx="155">
                  <c:v>16.893026211342868</c:v>
                </c:pt>
                <c:pt idx="156">
                  <c:v>15.556384698928648</c:v>
                </c:pt>
                <c:pt idx="157">
                  <c:v>14.156262007532542</c:v>
                </c:pt>
                <c:pt idx="158">
                  <c:v>12.724685716122874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6.2454356389556605</c:v>
                </c:pt>
                <c:pt idx="164">
                  <c:v>5.2511790405962193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23.526745240253852</c:v>
                </c:pt>
                <c:pt idx="211">
                  <c:v>22.639040348964013</c:v>
                </c:pt>
                <c:pt idx="212">
                  <c:v>21.619369955740691</c:v>
                </c:pt>
                <c:pt idx="213">
                  <c:v>20.467065130322261</c:v>
                </c:pt>
                <c:pt idx="214">
                  <c:v>19.188631013416906</c:v>
                </c:pt>
                <c:pt idx="215">
                  <c:v>17.798914226579008</c:v>
                </c:pt>
                <c:pt idx="216">
                  <c:v>16.321343651078212</c:v>
                </c:pt>
                <c:pt idx="217">
                  <c:v>14.786929039296945</c:v>
                </c:pt>
                <c:pt idx="218">
                  <c:v>13.231962362967577</c:v>
                </c:pt>
                <c:pt idx="219">
                  <c:v>11.694718139709215</c:v>
                </c:pt>
                <c:pt idx="220">
                  <c:v>10.211759007086169</c:v>
                </c:pt>
                <c:pt idx="221">
                  <c:v>8.8145827523175466</c:v>
                </c:pt>
                <c:pt idx="222">
                  <c:v>7.5272343725995636</c:v>
                </c:pt>
                <c:pt idx="223">
                  <c:v>6.3652058285150641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13.59441417415494</c:v>
                </c:pt>
                <c:pt idx="6">
                  <c:v>12.715223050377697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9.719579480667381</c:v>
                </c:pt>
                <c:pt idx="10">
                  <c:v>8.6728204902266359</c:v>
                </c:pt>
                <c:pt idx="11">
                  <c:v>7.6438114234455048</c:v>
                </c:pt>
                <c:pt idx="12">
                  <c:v>6.6565779366231741</c:v>
                </c:pt>
                <c:pt idx="13">
                  <c:v>5.7312984183159736</c:v>
                </c:pt>
                <c:pt idx="14">
                  <c:v>4.8828834885227677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16.178813318488238</c:v>
                </c:pt>
                <c:pt idx="3">
                  <c:v>15.524720718672938</c:v>
                </c:pt>
                <c:pt idx="4">
                  <c:v>14.777901718082983</c:v>
                </c:pt>
                <c:pt idx="5">
                  <c:v>13.93968824607296</c:v>
                </c:pt>
                <c:pt idx="6">
                  <c:v>13.01678612344028</c:v>
                </c:pt>
                <c:pt idx="7">
                  <c:v>12.021873903415372</c:v>
                </c:pt>
                <c:pt idx="8">
                  <c:v>10.973455984492855</c:v>
                </c:pt>
                <c:pt idx="9">
                  <c:v>9.894808190616434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6.7383023712585555</c:v>
                </c:pt>
                <c:pt idx="13">
                  <c:v>5.7917789229781782</c:v>
                </c:pt>
                <c:pt idx="14">
                  <c:v>4.9267147721853055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17.792620881229674</c:v>
                </c:pt>
                <c:pt idx="1">
                  <c:v>17.280187829874027</c:v>
                </c:pt>
                <c:pt idx="2">
                  <c:v>16.679711682334677</c:v>
                </c:pt>
                <c:pt idx="3">
                  <c:v>15.985359625831295</c:v>
                </c:pt>
                <c:pt idx="4">
                  <c:v>15.194693480981792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11.201615452356707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7.8649356144236355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19.022417271561647</c:v>
                </c:pt>
                <c:pt idx="1">
                  <c:v>18.437862740486135</c:v>
                </c:pt>
                <c:pt idx="2">
                  <c:v>17.755822294024295</c:v>
                </c:pt>
                <c:pt idx="3">
                  <c:v>16.971093839967839</c:v>
                </c:pt>
                <c:pt idx="4">
                  <c:v>16.082618489765331</c:v>
                </c:pt>
                <c:pt idx="5">
                  <c:v>15.094809022463313</c:v>
                </c:pt>
                <c:pt idx="6">
                  <c:v>14.018520708308431</c:v>
                </c:pt>
                <c:pt idx="7">
                  <c:v>12.871332863168261</c:v>
                </c:pt>
                <c:pt idx="8">
                  <c:v>11.676879591714894</c:v>
                </c:pt>
                <c:pt idx="9">
                  <c:v>10.463159599902243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19.655682452551563</c:v>
                </c:pt>
                <c:pt idx="1">
                  <c:v>19.032197727701764</c:v>
                </c:pt>
                <c:pt idx="2">
                  <c:v>18.306343660578055</c:v>
                </c:pt>
                <c:pt idx="3">
                  <c:v>17.473341090521821</c:v>
                </c:pt>
                <c:pt idx="4">
                  <c:v>16.53295698679403</c:v>
                </c:pt>
                <c:pt idx="5">
                  <c:v>15.490844877238061</c:v>
                </c:pt>
                <c:pt idx="6">
                  <c:v>14.359455995089531</c:v>
                </c:pt>
                <c:pt idx="7">
                  <c:v>13.158180407749915</c:v>
                </c:pt>
                <c:pt idx="8">
                  <c:v>11.91247154704857</c:v>
                </c:pt>
                <c:pt idx="9">
                  <c:v>10.65192514837592</c:v>
                </c:pt>
                <c:pt idx="10">
                  <c:v>9.4075697920212455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20.2806433259735</c:v>
                </c:pt>
                <c:pt idx="1">
                  <c:v>19.617549131207209</c:v>
                </c:pt>
                <c:pt idx="2">
                  <c:v>18.847263470536266</c:v>
                </c:pt>
                <c:pt idx="3">
                  <c:v>17.965491711017314</c:v>
                </c:pt>
                <c:pt idx="4">
                  <c:v>16.972892863211296</c:v>
                </c:pt>
                <c:pt idx="5">
                  <c:v>15.876421504004542</c:v>
                </c:pt>
                <c:pt idx="6">
                  <c:v>14.690166257673143</c:v>
                </c:pt>
                <c:pt idx="7">
                  <c:v>13.435338408890868</c:v>
                </c:pt>
                <c:pt idx="8">
                  <c:v>12.139183451454191</c:v>
                </c:pt>
                <c:pt idx="9">
                  <c:v>10.832831183448615</c:v>
                </c:pt>
                <c:pt idx="10">
                  <c:v>9.5483984223109175</c:v>
                </c:pt>
                <c:pt idx="11">
                  <c:v>8.3158943195806074</c:v>
                </c:pt>
                <c:pt idx="12">
                  <c:v>7.1605435803486062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16.583373680706256</c:v>
                </c:pt>
                <c:pt idx="6">
                  <c:v>15.293413970395381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11.157371301482891</c:v>
                </c:pt>
                <c:pt idx="10">
                  <c:v>9.7996481167740672</c:v>
                </c:pt>
                <c:pt idx="11">
                  <c:v>8.5058226780799622</c:v>
                </c:pt>
                <c:pt idx="12">
                  <c:v>7.3009180058390459</c:v>
                </c:pt>
                <c:pt idx="13">
                  <c:v>6.2026170847534514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21.969504826413235</c:v>
                </c:pt>
                <c:pt idx="1">
                  <c:v>21.193487451650622</c:v>
                </c:pt>
                <c:pt idx="2">
                  <c:v>20.297298810718608</c:v>
                </c:pt>
                <c:pt idx="3">
                  <c:v>19.278295368886369</c:v>
                </c:pt>
                <c:pt idx="4">
                  <c:v>18.139926669950057</c:v>
                </c:pt>
                <c:pt idx="5">
                  <c:v>16.893026211342868</c:v>
                </c:pt>
                <c:pt idx="6">
                  <c:v>15.556384698928648</c:v>
                </c:pt>
                <c:pt idx="7">
                  <c:v>14.156262007532542</c:v>
                </c:pt>
                <c:pt idx="8">
                  <c:v>12.724685716122874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6.2454356389556605</c:v>
                </c:pt>
                <c:pt idx="14">
                  <c:v>5.2511790405962193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23.526745240253852</c:v>
                </c:pt>
                <c:pt idx="1">
                  <c:v>22.639040348964013</c:v>
                </c:pt>
                <c:pt idx="2">
                  <c:v>21.619369955740691</c:v>
                </c:pt>
                <c:pt idx="3">
                  <c:v>20.467065130322261</c:v>
                </c:pt>
                <c:pt idx="4">
                  <c:v>19.188631013416906</c:v>
                </c:pt>
                <c:pt idx="5">
                  <c:v>17.798914226579008</c:v>
                </c:pt>
                <c:pt idx="6">
                  <c:v>16.321343651078212</c:v>
                </c:pt>
                <c:pt idx="7">
                  <c:v>14.786929039296945</c:v>
                </c:pt>
                <c:pt idx="8">
                  <c:v>13.231962362967577</c:v>
                </c:pt>
                <c:pt idx="9">
                  <c:v>11.694718139709215</c:v>
                </c:pt>
                <c:pt idx="10">
                  <c:v>10.211759007086169</c:v>
                </c:pt>
                <c:pt idx="11">
                  <c:v>8.8145827523175466</c:v>
                </c:pt>
                <c:pt idx="12">
                  <c:v>7.5272343725995636</c:v>
                </c:pt>
                <c:pt idx="13">
                  <c:v>6.3652058285150641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7.8645887377516016E-2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0.10288510958617486</c:v>
                </c:pt>
                <c:pt idx="10">
                  <c:v>0.11530274391438122</c:v>
                </c:pt>
                <c:pt idx="11">
                  <c:v>0.13082478682463919</c:v>
                </c:pt>
                <c:pt idx="12">
                  <c:v>0.15022734046246164</c:v>
                </c:pt>
                <c:pt idx="13">
                  <c:v>0.17448053250973972</c:v>
                </c:pt>
                <c:pt idx="14">
                  <c:v>0.20479702256883725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6.1809230399936452E-2</c:v>
                </c:pt>
                <c:pt idx="3">
                  <c:v>6.4413397066603109E-2</c:v>
                </c:pt>
                <c:pt idx="4">
                  <c:v>6.7668605399936424E-2</c:v>
                </c:pt>
                <c:pt idx="5">
                  <c:v>7.1737615816603109E-2</c:v>
                </c:pt>
                <c:pt idx="6">
                  <c:v>7.6823878837436438E-2</c:v>
                </c:pt>
                <c:pt idx="7">
                  <c:v>8.3181707613478081E-2</c:v>
                </c:pt>
                <c:pt idx="8">
                  <c:v>9.112899358353016E-2</c:v>
                </c:pt>
                <c:pt idx="9">
                  <c:v>0.1010631010460953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0.17265852396966011</c:v>
                </c:pt>
                <c:pt idx="14">
                  <c:v>0.20297501402875767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5.6203074672093421E-2</c:v>
                </c:pt>
                <c:pt idx="1">
                  <c:v>5.7869741338760092E-2</c:v>
                </c:pt>
                <c:pt idx="2">
                  <c:v>5.9953074672093432E-2</c:v>
                </c:pt>
                <c:pt idx="3">
                  <c:v>6.2557241338760089E-2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8.9272837855687154E-2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0.1271466225567166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5.2569554422244306E-2</c:v>
                </c:pt>
                <c:pt idx="1">
                  <c:v>5.423622108891097E-2</c:v>
                </c:pt>
                <c:pt idx="2">
                  <c:v>5.6319554422244303E-2</c:v>
                </c:pt>
                <c:pt idx="3">
                  <c:v>5.8923721088910967E-2</c:v>
                </c:pt>
                <c:pt idx="4">
                  <c:v>6.2178929422244317E-2</c:v>
                </c:pt>
                <c:pt idx="5">
                  <c:v>6.624793983891096E-2</c:v>
                </c:pt>
                <c:pt idx="6">
                  <c:v>7.1334202859744303E-2</c:v>
                </c:pt>
                <c:pt idx="7">
                  <c:v>7.769203163578596E-2</c:v>
                </c:pt>
                <c:pt idx="8">
                  <c:v>8.5639317605838025E-2</c:v>
                </c:pt>
                <c:pt idx="9">
                  <c:v>9.5573425068403148E-2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5.0875872787117957E-2</c:v>
                </c:pt>
                <c:pt idx="1">
                  <c:v>5.2542539453784627E-2</c:v>
                </c:pt>
                <c:pt idx="2">
                  <c:v>5.4625872787117953E-2</c:v>
                </c:pt>
                <c:pt idx="3">
                  <c:v>5.7230039453784631E-2</c:v>
                </c:pt>
                <c:pt idx="4">
                  <c:v>6.048524778711796E-2</c:v>
                </c:pt>
                <c:pt idx="5">
                  <c:v>6.4554258203784617E-2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8.3945635970711696E-2</c:v>
                </c:pt>
                <c:pt idx="9">
                  <c:v>9.3879743433276777E-2</c:v>
                </c:pt>
                <c:pt idx="10">
                  <c:v>0.10629737776148317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4.9308100533442943E-2</c:v>
                </c:pt>
                <c:pt idx="1">
                  <c:v>5.0974767200109607E-2</c:v>
                </c:pt>
                <c:pt idx="2">
                  <c:v>5.3058100533442946E-2</c:v>
                </c:pt>
                <c:pt idx="3">
                  <c:v>5.5662267200109604E-2</c:v>
                </c:pt>
                <c:pt idx="4">
                  <c:v>5.8917475533442953E-2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7.4430577746984597E-2</c:v>
                </c:pt>
                <c:pt idx="8">
                  <c:v>8.2377863717036662E-2</c:v>
                </c:pt>
                <c:pt idx="9">
                  <c:v>9.2311971179601784E-2</c:v>
                </c:pt>
                <c:pt idx="10">
                  <c:v>0.10472960550780813</c:v>
                </c:pt>
                <c:pt idx="11">
                  <c:v>0.12025164841806607</c:v>
                </c:pt>
                <c:pt idx="12">
                  <c:v>0.13965420205588858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6.0301360824030578E-2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8.9626846053522766E-2</c:v>
                </c:pt>
                <c:pt idx="10">
                  <c:v>0.10204448038172911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0.16122226897708761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4.5517639468948427E-2</c:v>
                </c:pt>
                <c:pt idx="1">
                  <c:v>4.7184306135615098E-2</c:v>
                </c:pt>
                <c:pt idx="2">
                  <c:v>4.9267639468948424E-2</c:v>
                </c:pt>
                <c:pt idx="3">
                  <c:v>5.1871806135615095E-2</c:v>
                </c:pt>
                <c:pt idx="4">
                  <c:v>5.512701446894841E-2</c:v>
                </c:pt>
                <c:pt idx="5">
                  <c:v>5.9196024885615067E-2</c:v>
                </c:pt>
                <c:pt idx="6">
                  <c:v>6.428228790644841E-2</c:v>
                </c:pt>
                <c:pt idx="7">
                  <c:v>7.0640116682490081E-2</c:v>
                </c:pt>
                <c:pt idx="8">
                  <c:v>7.858740265254216E-2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0.16011693303867214</c:v>
                </c:pt>
                <c:pt idx="14">
                  <c:v>0.19043342309776967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4.2504816955684012E-2</c:v>
                </c:pt>
                <c:pt idx="1">
                  <c:v>4.4171483622350675E-2</c:v>
                </c:pt>
                <c:pt idx="2">
                  <c:v>4.6254816955684008E-2</c:v>
                </c:pt>
                <c:pt idx="3">
                  <c:v>4.885898362235068E-2</c:v>
                </c:pt>
                <c:pt idx="4">
                  <c:v>5.2114191955684008E-2</c:v>
                </c:pt>
                <c:pt idx="5">
                  <c:v>5.618320237235068E-2</c:v>
                </c:pt>
                <c:pt idx="6">
                  <c:v>6.1269465393184001E-2</c:v>
                </c:pt>
                <c:pt idx="7">
                  <c:v>6.7627294169225666E-2</c:v>
                </c:pt>
                <c:pt idx="8">
                  <c:v>7.5574580139277744E-2</c:v>
                </c:pt>
                <c:pt idx="9">
                  <c:v>8.5508687601842853E-2</c:v>
                </c:pt>
                <c:pt idx="10">
                  <c:v>9.7926321930049229E-2</c:v>
                </c:pt>
                <c:pt idx="11">
                  <c:v>0.11344836484030718</c:v>
                </c:pt>
                <c:pt idx="12">
                  <c:v>0.13285091847812966</c:v>
                </c:pt>
                <c:pt idx="13">
                  <c:v>0.15710411052540771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5.6203074672093421E-2</c:v>
                </c:pt>
                <c:pt idx="4">
                  <c:v>5.4358356913060013E-2</c:v>
                </c:pt>
                <c:pt idx="5">
                  <c:v>5.2569554422244306E-2</c:v>
                </c:pt>
                <c:pt idx="6">
                  <c:v>5.0875872787117957E-2</c:v>
                </c:pt>
                <c:pt idx="7">
                  <c:v>4.9308100533442943E-2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4.5517639468948427E-2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4.2504816955684012E-2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5.7869741338760092E-2</c:v>
                </c:pt>
                <c:pt idx="4">
                  <c:v>5.6025023579726677E-2</c:v>
                </c:pt>
                <c:pt idx="5">
                  <c:v>5.423622108891097E-2</c:v>
                </c:pt>
                <c:pt idx="6">
                  <c:v>5.2542539453784627E-2</c:v>
                </c:pt>
                <c:pt idx="7">
                  <c:v>5.0974767200109607E-2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4.7184306135615098E-2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4.4171483622350675E-2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6.363123894001603E-2</c:v>
                </c:pt>
                <c:pt idx="2">
                  <c:v>6.1809230399936452E-2</c:v>
                </c:pt>
                <c:pt idx="3">
                  <c:v>5.9953074672093432E-2</c:v>
                </c:pt>
                <c:pt idx="4">
                  <c:v>5.8108356913060003E-2</c:v>
                </c:pt>
                <c:pt idx="5">
                  <c:v>5.6319554422244303E-2</c:v>
                </c:pt>
                <c:pt idx="6">
                  <c:v>5.4625872787117953E-2</c:v>
                </c:pt>
                <c:pt idx="7">
                  <c:v>5.3058100533442946E-2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4.9267639468948424E-2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4.6254816955684008E-2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6.2557241338760089E-2</c:v>
                </c:pt>
                <c:pt idx="4">
                  <c:v>6.0712523579726681E-2</c:v>
                </c:pt>
                <c:pt idx="5">
                  <c:v>5.8923721088910967E-2</c:v>
                </c:pt>
                <c:pt idx="6">
                  <c:v>5.7230039453784631E-2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5.1871806135615095E-2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4.885898362235068E-2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6.7668605399936424E-2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6.2178929422244317E-2</c:v>
                </c:pt>
                <c:pt idx="6">
                  <c:v>6.048524778711796E-2</c:v>
                </c:pt>
                <c:pt idx="7">
                  <c:v>5.8917475533442953E-2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5.512701446894841E-2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5.2114191955684008E-2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7.3559624356682687E-2</c:v>
                </c:pt>
                <c:pt idx="2">
                  <c:v>7.1737615816603109E-2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6.4554258203784617E-2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6.0301360824030578E-2</c:v>
                </c:pt>
                <c:pt idx="10">
                  <c:v>5.9196024885615067E-2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5.618320237235068E-2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7.8645887377516016E-2</c:v>
                </c:pt>
                <c:pt idx="2">
                  <c:v>7.6823878837436438E-2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7.1334202859744303E-2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6.1269465393184001E-2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7.769203163578596E-2</c:v>
                </c:pt>
                <c:pt idx="6">
                  <c:v>7.5998350000659604E-2</c:v>
                </c:pt>
                <c:pt idx="7">
                  <c:v>7.4430577746984597E-2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7.0640116682490081E-2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6.7627294169225666E-2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9.112899358353016E-2</c:v>
                </c:pt>
                <c:pt idx="3">
                  <c:v>8.9272837855687154E-2</c:v>
                </c:pt>
                <c:pt idx="4">
                  <c:v>8.7428120096653739E-2</c:v>
                </c:pt>
                <c:pt idx="5">
                  <c:v>8.5639317605838025E-2</c:v>
                </c:pt>
                <c:pt idx="6">
                  <c:v>8.3945635970711696E-2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7.858740265254216E-2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7.5574580139277744E-2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0.10288510958617486</c:v>
                </c:pt>
                <c:pt idx="2">
                  <c:v>0.1010631010460953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9.5573425068403148E-2</c:v>
                </c:pt>
                <c:pt idx="6">
                  <c:v>9.3879743433276777E-2</c:v>
                </c:pt>
                <c:pt idx="7">
                  <c:v>9.2311971179601784E-2</c:v>
                </c:pt>
                <c:pt idx="8">
                  <c:v>9.0890826543272171E-2</c:v>
                </c:pt>
                <c:pt idx="9">
                  <c:v>8.9626846053522766E-2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8.5508687601842853E-2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0.11530274391438122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0.10629737776148317</c:v>
                </c:pt>
                <c:pt idx="7">
                  <c:v>0.10472960550780813</c:v>
                </c:pt>
                <c:pt idx="8">
                  <c:v>0.10330846087147855</c:v>
                </c:pt>
                <c:pt idx="9">
                  <c:v>0.10204448038172911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9.7926321930049229E-2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0.1271466225567166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0.12025164841806607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0.11344836484030718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0.15022734046246164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0.13965420205588858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0.13285091847812966</c:v>
                </c:pt>
                <c:pt idx="15">
                  <c:v>0.13238053031743779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0.17448053250973972</c:v>
                </c:pt>
                <c:pt idx="2">
                  <c:v>0.17265852396966011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0.16122226897708761</c:v>
                </c:pt>
                <c:pt idx="10">
                  <c:v>0.16011693303867214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0.15710411052540771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0.20479702256883725</c:v>
                </c:pt>
                <c:pt idx="2">
                  <c:v>0.20297501402875767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0.19043342309776967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5.988123894001602E-2</c:v>
                </c:pt>
                <c:pt idx="2">
                  <c:v>5.8059230399936441E-2</c:v>
                </c:pt>
                <c:pt idx="3">
                  <c:v>5.6203074672093407E-2</c:v>
                </c:pt>
                <c:pt idx="4">
                  <c:v>5.4358356913060013E-2</c:v>
                </c:pt>
                <c:pt idx="5">
                  <c:v>5.2569554422244293E-2</c:v>
                </c:pt>
                <c:pt idx="6">
                  <c:v>5.087587278711795E-2</c:v>
                </c:pt>
                <c:pt idx="7">
                  <c:v>4.9308100533442936E-2</c:v>
                </c:pt>
                <c:pt idx="8">
                  <c:v>4.7886955897113323E-2</c:v>
                </c:pt>
                <c:pt idx="9">
                  <c:v>4.6622975407363931E-2</c:v>
                </c:pt>
                <c:pt idx="10">
                  <c:v>4.551763946894842E-2</c:v>
                </c:pt>
                <c:pt idx="11">
                  <c:v>4.4565247928079789E-2</c:v>
                </c:pt>
                <c:pt idx="12">
                  <c:v>4.3755054881571345E-2</c:v>
                </c:pt>
                <c:pt idx="13">
                  <c:v>4.3073286052009462E-2</c:v>
                </c:pt>
                <c:pt idx="14">
                  <c:v>4.2504816955684005E-2</c:v>
                </c:pt>
                <c:pt idx="15">
                  <c:v>4.2034428794992182E-2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6.1547905606682704E-2</c:v>
                </c:pt>
                <c:pt idx="2">
                  <c:v>5.9725897066603112E-2</c:v>
                </c:pt>
                <c:pt idx="3">
                  <c:v>5.7869741338760078E-2</c:v>
                </c:pt>
                <c:pt idx="4">
                  <c:v>5.6025023579726677E-2</c:v>
                </c:pt>
                <c:pt idx="5">
                  <c:v>5.4236221088910963E-2</c:v>
                </c:pt>
                <c:pt idx="6">
                  <c:v>5.2542539453784613E-2</c:v>
                </c:pt>
                <c:pt idx="7">
                  <c:v>5.09747672001096E-2</c:v>
                </c:pt>
                <c:pt idx="8">
                  <c:v>4.9553622563779993E-2</c:v>
                </c:pt>
                <c:pt idx="9">
                  <c:v>4.8289642074030602E-2</c:v>
                </c:pt>
                <c:pt idx="10">
                  <c:v>4.7184306135615091E-2</c:v>
                </c:pt>
                <c:pt idx="11">
                  <c:v>4.6231914594746459E-2</c:v>
                </c:pt>
                <c:pt idx="12">
                  <c:v>4.5421721548238016E-2</c:v>
                </c:pt>
                <c:pt idx="13">
                  <c:v>4.4739952718676118E-2</c:v>
                </c:pt>
                <c:pt idx="14">
                  <c:v>4.4171483622350668E-2</c:v>
                </c:pt>
                <c:pt idx="15">
                  <c:v>4.3701095461658845E-2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6.363123894001603E-2</c:v>
                </c:pt>
                <c:pt idx="2">
                  <c:v>6.1809230399936438E-2</c:v>
                </c:pt>
                <c:pt idx="3">
                  <c:v>5.9953074672093418E-2</c:v>
                </c:pt>
                <c:pt idx="4">
                  <c:v>5.8108356913060003E-2</c:v>
                </c:pt>
                <c:pt idx="5">
                  <c:v>5.6319554422244296E-2</c:v>
                </c:pt>
                <c:pt idx="6">
                  <c:v>5.4625872787117953E-2</c:v>
                </c:pt>
                <c:pt idx="7">
                  <c:v>5.3058100533442926E-2</c:v>
                </c:pt>
                <c:pt idx="8">
                  <c:v>5.1636955897113326E-2</c:v>
                </c:pt>
                <c:pt idx="9">
                  <c:v>5.0372975407363935E-2</c:v>
                </c:pt>
                <c:pt idx="10">
                  <c:v>4.9267639468948417E-2</c:v>
                </c:pt>
                <c:pt idx="11">
                  <c:v>4.8315247928079785E-2</c:v>
                </c:pt>
                <c:pt idx="12">
                  <c:v>4.7505054881571342E-2</c:v>
                </c:pt>
                <c:pt idx="13">
                  <c:v>4.6823286052009458E-2</c:v>
                </c:pt>
                <c:pt idx="14">
                  <c:v>4.6254816955684001E-2</c:v>
                </c:pt>
                <c:pt idx="15">
                  <c:v>4.5784428794992171E-2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6.6235405606682687E-2</c:v>
                </c:pt>
                <c:pt idx="2">
                  <c:v>6.4413397066603109E-2</c:v>
                </c:pt>
                <c:pt idx="3">
                  <c:v>6.2557241338760075E-2</c:v>
                </c:pt>
                <c:pt idx="4">
                  <c:v>6.0712523579726681E-2</c:v>
                </c:pt>
                <c:pt idx="5">
                  <c:v>5.892372108891096E-2</c:v>
                </c:pt>
                <c:pt idx="6">
                  <c:v>5.7230039453784624E-2</c:v>
                </c:pt>
                <c:pt idx="7">
                  <c:v>5.5662267200109604E-2</c:v>
                </c:pt>
                <c:pt idx="8">
                  <c:v>5.4241122563779991E-2</c:v>
                </c:pt>
                <c:pt idx="9">
                  <c:v>5.2977142074030599E-2</c:v>
                </c:pt>
                <c:pt idx="10">
                  <c:v>5.1871806135615074E-2</c:v>
                </c:pt>
                <c:pt idx="11">
                  <c:v>5.0919414594746457E-2</c:v>
                </c:pt>
                <c:pt idx="12">
                  <c:v>5.0109221548238006E-2</c:v>
                </c:pt>
                <c:pt idx="13">
                  <c:v>4.9427452718676122E-2</c:v>
                </c:pt>
                <c:pt idx="14">
                  <c:v>4.8858983622350666E-2</c:v>
                </c:pt>
                <c:pt idx="15">
                  <c:v>4.8388595461658836E-2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6.9490613940016016E-2</c:v>
                </c:pt>
                <c:pt idx="2">
                  <c:v>6.7668605399936438E-2</c:v>
                </c:pt>
                <c:pt idx="3">
                  <c:v>6.5812449672093404E-2</c:v>
                </c:pt>
                <c:pt idx="4">
                  <c:v>6.3967731913060003E-2</c:v>
                </c:pt>
                <c:pt idx="5">
                  <c:v>6.2178929422244303E-2</c:v>
                </c:pt>
                <c:pt idx="6">
                  <c:v>6.0485247787117946E-2</c:v>
                </c:pt>
                <c:pt idx="7">
                  <c:v>5.891747553344294E-2</c:v>
                </c:pt>
                <c:pt idx="8">
                  <c:v>5.7496330897113312E-2</c:v>
                </c:pt>
                <c:pt idx="9">
                  <c:v>5.6232350407363914E-2</c:v>
                </c:pt>
                <c:pt idx="10">
                  <c:v>5.5127014468948424E-2</c:v>
                </c:pt>
                <c:pt idx="11">
                  <c:v>5.4174622928079792E-2</c:v>
                </c:pt>
                <c:pt idx="12">
                  <c:v>5.3364429881571335E-2</c:v>
                </c:pt>
                <c:pt idx="13">
                  <c:v>5.2682661052009437E-2</c:v>
                </c:pt>
                <c:pt idx="14">
                  <c:v>5.2114191955684001E-2</c:v>
                </c:pt>
                <c:pt idx="15">
                  <c:v>5.1643803794992171E-2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7.3559624356682687E-2</c:v>
                </c:pt>
                <c:pt idx="2">
                  <c:v>7.1737615816603095E-2</c:v>
                </c:pt>
                <c:pt idx="3">
                  <c:v>6.9881460088760075E-2</c:v>
                </c:pt>
                <c:pt idx="4">
                  <c:v>6.8036742329726674E-2</c:v>
                </c:pt>
                <c:pt idx="5">
                  <c:v>6.624793983891096E-2</c:v>
                </c:pt>
                <c:pt idx="6">
                  <c:v>6.4554258203784604E-2</c:v>
                </c:pt>
                <c:pt idx="7">
                  <c:v>6.2986485950109597E-2</c:v>
                </c:pt>
                <c:pt idx="8">
                  <c:v>6.1565341313779984E-2</c:v>
                </c:pt>
                <c:pt idx="9">
                  <c:v>6.0301360824030592E-2</c:v>
                </c:pt>
                <c:pt idx="10">
                  <c:v>5.9196024885615081E-2</c:v>
                </c:pt>
                <c:pt idx="11">
                  <c:v>5.8243633344746457E-2</c:v>
                </c:pt>
                <c:pt idx="12">
                  <c:v>5.7433440298238013E-2</c:v>
                </c:pt>
                <c:pt idx="13">
                  <c:v>5.6751671468676101E-2</c:v>
                </c:pt>
                <c:pt idx="14">
                  <c:v>5.6183202372350673E-2</c:v>
                </c:pt>
                <c:pt idx="15">
                  <c:v>5.571281421165885E-2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7.864588737751603E-2</c:v>
                </c:pt>
                <c:pt idx="2">
                  <c:v>7.6823878837436424E-2</c:v>
                </c:pt>
                <c:pt idx="3">
                  <c:v>7.4967723109593418E-2</c:v>
                </c:pt>
                <c:pt idx="4">
                  <c:v>7.3123005350560003E-2</c:v>
                </c:pt>
                <c:pt idx="5">
                  <c:v>7.1334202859744289E-2</c:v>
                </c:pt>
                <c:pt idx="6">
                  <c:v>6.9640521224617946E-2</c:v>
                </c:pt>
                <c:pt idx="7">
                  <c:v>6.8072748970942926E-2</c:v>
                </c:pt>
                <c:pt idx="8">
                  <c:v>6.6651604334613312E-2</c:v>
                </c:pt>
                <c:pt idx="9">
                  <c:v>6.5387623844863921E-2</c:v>
                </c:pt>
                <c:pt idx="10">
                  <c:v>6.428228790644841E-2</c:v>
                </c:pt>
                <c:pt idx="11">
                  <c:v>6.3329896365579785E-2</c:v>
                </c:pt>
                <c:pt idx="12">
                  <c:v>6.2519703319071335E-2</c:v>
                </c:pt>
                <c:pt idx="13">
                  <c:v>6.1837934489509444E-2</c:v>
                </c:pt>
                <c:pt idx="14">
                  <c:v>6.1269465393183994E-2</c:v>
                </c:pt>
                <c:pt idx="15">
                  <c:v>6.0799077232492171E-2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8.5003716153557687E-2</c:v>
                </c:pt>
                <c:pt idx="2">
                  <c:v>8.3181707613478081E-2</c:v>
                </c:pt>
                <c:pt idx="3">
                  <c:v>8.1325551885635075E-2</c:v>
                </c:pt>
                <c:pt idx="4">
                  <c:v>7.948083412660166E-2</c:v>
                </c:pt>
                <c:pt idx="5">
                  <c:v>7.7692031635785946E-2</c:v>
                </c:pt>
                <c:pt idx="6">
                  <c:v>7.5998350000659604E-2</c:v>
                </c:pt>
                <c:pt idx="7">
                  <c:v>7.4430577746984569E-2</c:v>
                </c:pt>
                <c:pt idx="8">
                  <c:v>7.3009433110654984E-2</c:v>
                </c:pt>
                <c:pt idx="9">
                  <c:v>7.1745452620905578E-2</c:v>
                </c:pt>
                <c:pt idx="10">
                  <c:v>7.0640116682490067E-2</c:v>
                </c:pt>
                <c:pt idx="11">
                  <c:v>6.9687725141621443E-2</c:v>
                </c:pt>
                <c:pt idx="12">
                  <c:v>6.8877532095112992E-2</c:v>
                </c:pt>
                <c:pt idx="13">
                  <c:v>6.8195763265551101E-2</c:v>
                </c:pt>
                <c:pt idx="14">
                  <c:v>6.7627294169225652E-2</c:v>
                </c:pt>
                <c:pt idx="15">
                  <c:v>6.7156906008533829E-2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9.2951002123609752E-2</c:v>
                </c:pt>
                <c:pt idx="2">
                  <c:v>9.1128993583530188E-2</c:v>
                </c:pt>
                <c:pt idx="3">
                  <c:v>8.927283785568714E-2</c:v>
                </c:pt>
                <c:pt idx="4">
                  <c:v>8.7428120096653739E-2</c:v>
                </c:pt>
                <c:pt idx="5">
                  <c:v>8.5639317605838039E-2</c:v>
                </c:pt>
                <c:pt idx="6">
                  <c:v>8.3945635970711682E-2</c:v>
                </c:pt>
                <c:pt idx="7">
                  <c:v>8.2377863717036662E-2</c:v>
                </c:pt>
                <c:pt idx="8">
                  <c:v>8.0956719080707049E-2</c:v>
                </c:pt>
                <c:pt idx="9">
                  <c:v>7.9692738590957657E-2</c:v>
                </c:pt>
                <c:pt idx="10">
                  <c:v>7.8587402652542132E-2</c:v>
                </c:pt>
                <c:pt idx="11">
                  <c:v>7.7635011111673521E-2</c:v>
                </c:pt>
                <c:pt idx="12">
                  <c:v>7.6824818065165057E-2</c:v>
                </c:pt>
                <c:pt idx="13">
                  <c:v>7.614304923560318E-2</c:v>
                </c:pt>
                <c:pt idx="14">
                  <c:v>7.5574580139277731E-2</c:v>
                </c:pt>
                <c:pt idx="15">
                  <c:v>7.5104191978585907E-2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0.10288510958617487</c:v>
                </c:pt>
                <c:pt idx="2">
                  <c:v>0.10106310104609527</c:v>
                </c:pt>
                <c:pt idx="3">
                  <c:v>9.9206945318252263E-2</c:v>
                </c:pt>
                <c:pt idx="4">
                  <c:v>9.7362227559218847E-2</c:v>
                </c:pt>
                <c:pt idx="5">
                  <c:v>9.5573425068403134E-2</c:v>
                </c:pt>
                <c:pt idx="6">
                  <c:v>9.3879743433276777E-2</c:v>
                </c:pt>
                <c:pt idx="7">
                  <c:v>9.2311971179601771E-2</c:v>
                </c:pt>
                <c:pt idx="8">
                  <c:v>9.0890826543272171E-2</c:v>
                </c:pt>
                <c:pt idx="9">
                  <c:v>8.962684605352278E-2</c:v>
                </c:pt>
                <c:pt idx="10">
                  <c:v>8.8521510115107255E-2</c:v>
                </c:pt>
                <c:pt idx="11">
                  <c:v>8.7569118574238616E-2</c:v>
                </c:pt>
                <c:pt idx="12">
                  <c:v>8.675892552773018E-2</c:v>
                </c:pt>
                <c:pt idx="13">
                  <c:v>8.6077156698168289E-2</c:v>
                </c:pt>
                <c:pt idx="14">
                  <c:v>8.5508687601842839E-2</c:v>
                </c:pt>
                <c:pt idx="15">
                  <c:v>8.5038299441151016E-2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0.11530274391438126</c:v>
                </c:pt>
                <c:pt idx="2">
                  <c:v>0.11348073537430166</c:v>
                </c:pt>
                <c:pt idx="3">
                  <c:v>0.11162457964645862</c:v>
                </c:pt>
                <c:pt idx="4">
                  <c:v>0.10977986188742522</c:v>
                </c:pt>
                <c:pt idx="5">
                  <c:v>0.1079910593966095</c:v>
                </c:pt>
                <c:pt idx="6">
                  <c:v>0.10629737776148315</c:v>
                </c:pt>
                <c:pt idx="7">
                  <c:v>0.10472960550780812</c:v>
                </c:pt>
                <c:pt idx="8">
                  <c:v>0.10330846087147855</c:v>
                </c:pt>
                <c:pt idx="9">
                  <c:v>0.10204448038172914</c:v>
                </c:pt>
                <c:pt idx="10">
                  <c:v>0.10093914444331362</c:v>
                </c:pt>
                <c:pt idx="11">
                  <c:v>9.9986752902444992E-2</c:v>
                </c:pt>
                <c:pt idx="12">
                  <c:v>9.9176559855936541E-2</c:v>
                </c:pt>
                <c:pt idx="13">
                  <c:v>9.8494791026374665E-2</c:v>
                </c:pt>
                <c:pt idx="14">
                  <c:v>9.7926321930049215E-2</c:v>
                </c:pt>
                <c:pt idx="15">
                  <c:v>9.7455933769357392E-2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0.13082478682463919</c:v>
                </c:pt>
                <c:pt idx="2">
                  <c:v>0.12900277828455961</c:v>
                </c:pt>
                <c:pt idx="3">
                  <c:v>0.12714662255671658</c:v>
                </c:pt>
                <c:pt idx="4">
                  <c:v>0.12530190479768316</c:v>
                </c:pt>
                <c:pt idx="5">
                  <c:v>0.12351310230686748</c:v>
                </c:pt>
                <c:pt idx="6">
                  <c:v>0.12181942067174113</c:v>
                </c:pt>
                <c:pt idx="7">
                  <c:v>0.1202516484180661</c:v>
                </c:pt>
                <c:pt idx="8">
                  <c:v>0.11883050378173649</c:v>
                </c:pt>
                <c:pt idx="9">
                  <c:v>0.11756652329198711</c:v>
                </c:pt>
                <c:pt idx="10">
                  <c:v>0.11646118735357158</c:v>
                </c:pt>
                <c:pt idx="11">
                  <c:v>0.11550879581270294</c:v>
                </c:pt>
                <c:pt idx="12">
                  <c:v>0.11469860276619452</c:v>
                </c:pt>
                <c:pt idx="13">
                  <c:v>0.11401683393663263</c:v>
                </c:pt>
                <c:pt idx="14">
                  <c:v>0.11344836484030715</c:v>
                </c:pt>
                <c:pt idx="15">
                  <c:v>0.11297797667961534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0.15022734046246169</c:v>
                </c:pt>
                <c:pt idx="2">
                  <c:v>0.14840533192238206</c:v>
                </c:pt>
                <c:pt idx="3">
                  <c:v>0.14654917619453903</c:v>
                </c:pt>
                <c:pt idx="4">
                  <c:v>0.14470445843550564</c:v>
                </c:pt>
                <c:pt idx="5">
                  <c:v>0.14291565594468991</c:v>
                </c:pt>
                <c:pt idx="6">
                  <c:v>0.1412219743095636</c:v>
                </c:pt>
                <c:pt idx="7">
                  <c:v>0.13965420205588855</c:v>
                </c:pt>
                <c:pt idx="8">
                  <c:v>0.13823305741955896</c:v>
                </c:pt>
                <c:pt idx="9">
                  <c:v>0.13696907692980956</c:v>
                </c:pt>
                <c:pt idx="10">
                  <c:v>0.13586374099139403</c:v>
                </c:pt>
                <c:pt idx="11">
                  <c:v>0.13491134945052541</c:v>
                </c:pt>
                <c:pt idx="12">
                  <c:v>0.13410115640401696</c:v>
                </c:pt>
                <c:pt idx="13">
                  <c:v>0.13341938757445507</c:v>
                </c:pt>
                <c:pt idx="14">
                  <c:v>0.1328509184781296</c:v>
                </c:pt>
                <c:pt idx="15">
                  <c:v>0.13238053031743779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0.17448053250973974</c:v>
                </c:pt>
                <c:pt idx="2">
                  <c:v>0.17265852396966017</c:v>
                </c:pt>
                <c:pt idx="3">
                  <c:v>0.17080236824181713</c:v>
                </c:pt>
                <c:pt idx="4">
                  <c:v>0.16895765048278372</c:v>
                </c:pt>
                <c:pt idx="5">
                  <c:v>0.16716884799196799</c:v>
                </c:pt>
                <c:pt idx="6">
                  <c:v>0.16547516635684167</c:v>
                </c:pt>
                <c:pt idx="7">
                  <c:v>0.16390739410316663</c:v>
                </c:pt>
                <c:pt idx="8">
                  <c:v>0.16248624946683701</c:v>
                </c:pt>
                <c:pt idx="9">
                  <c:v>0.16122226897708763</c:v>
                </c:pt>
                <c:pt idx="10">
                  <c:v>0.16011693303867211</c:v>
                </c:pt>
                <c:pt idx="11">
                  <c:v>0.15916454149780349</c:v>
                </c:pt>
                <c:pt idx="12">
                  <c:v>0.15835434845129504</c:v>
                </c:pt>
                <c:pt idx="13">
                  <c:v>0.15767257962173314</c:v>
                </c:pt>
                <c:pt idx="14">
                  <c:v>0.15710411052540768</c:v>
                </c:pt>
                <c:pt idx="15">
                  <c:v>0.15663372236471587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0.20479702256883728</c:v>
                </c:pt>
                <c:pt idx="2">
                  <c:v>0.2029750140287577</c:v>
                </c:pt>
                <c:pt idx="3">
                  <c:v>0.20111885830091467</c:v>
                </c:pt>
                <c:pt idx="4">
                  <c:v>0.19927414054188128</c:v>
                </c:pt>
                <c:pt idx="5">
                  <c:v>0.19748533805106555</c:v>
                </c:pt>
                <c:pt idx="6">
                  <c:v>0.19579165641593921</c:v>
                </c:pt>
                <c:pt idx="7">
                  <c:v>0.19422388416226419</c:v>
                </c:pt>
                <c:pt idx="8">
                  <c:v>0.19280273952593457</c:v>
                </c:pt>
                <c:pt idx="9">
                  <c:v>0.19153875903618517</c:v>
                </c:pt>
                <c:pt idx="10">
                  <c:v>0.1904334230977697</c:v>
                </c:pt>
                <c:pt idx="11">
                  <c:v>0.18948103155690108</c:v>
                </c:pt>
                <c:pt idx="12">
                  <c:v>0.1886708385103926</c:v>
                </c:pt>
                <c:pt idx="13">
                  <c:v>0.18798906968083071</c:v>
                </c:pt>
                <c:pt idx="14">
                  <c:v>0.18742060058450527</c:v>
                </c:pt>
                <c:pt idx="15">
                  <c:v>0.18695021242381343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20.152240651069263</c:v>
                </c:pt>
                <c:pt idx="1">
                  <c:v>19.491654467852165</c:v>
                </c:pt>
                <c:pt idx="2">
                  <c:v>18.724426063789256</c:v>
                </c:pt>
                <c:pt idx="3">
                  <c:v>17.846343738392765</c:v>
                </c:pt>
                <c:pt idx="4">
                  <c:v>16.858140220419966</c:v>
                </c:pt>
                <c:pt idx="5">
                  <c:v>15.76682220333843</c:v>
                </c:pt>
                <c:pt idx="6">
                  <c:v>14.586494478681988</c:v>
                </c:pt>
                <c:pt idx="7">
                  <c:v>13.338335019151886</c:v>
                </c:pt>
                <c:pt idx="8">
                  <c:v>12.049497716639742</c:v>
                </c:pt>
                <c:pt idx="9">
                  <c:v>10.750962223655543</c:v>
                </c:pt>
                <c:pt idx="10">
                  <c:v>9.4746470443881758</c:v>
                </c:pt>
                <c:pt idx="11">
                  <c:v>8.2503348214864154</c:v>
                </c:pt>
                <c:pt idx="12">
                  <c:v>7.1030209291639954</c:v>
                </c:pt>
                <c:pt idx="13">
                  <c:v>6.0511579281700989</c:v>
                </c:pt>
                <c:pt idx="14">
                  <c:v>5.1059953600162125</c:v>
                </c:pt>
                <c:pt idx="15">
                  <c:v>20.15223732460106</c:v>
                </c:pt>
                <c:pt idx="16">
                  <c:v>19.491650577901432</c:v>
                </c:pt>
                <c:pt idx="17">
                  <c:v>18.724421576606911</c:v>
                </c:pt>
                <c:pt idx="18">
                  <c:v>17.846338643146382</c:v>
                </c:pt>
                <c:pt idx="19">
                  <c:v>16.858134537179971</c:v>
                </c:pt>
                <c:pt idx="20">
                  <c:v>15.766815989284739</c:v>
                </c:pt>
                <c:pt idx="21">
                  <c:v>14.586487830567178</c:v>
                </c:pt>
                <c:pt idx="22">
                  <c:v>13.338328070350885</c:v>
                </c:pt>
                <c:pt idx="23">
                  <c:v>12.049490628137141</c:v>
                </c:pt>
                <c:pt idx="24">
                  <c:v>10.750955169885932</c:v>
                </c:pt>
                <c:pt idx="25">
                  <c:v>9.4746401964053302</c:v>
                </c:pt>
                <c:pt idx="26">
                  <c:v>8.250328330813625</c:v>
                </c:pt>
                <c:pt idx="27">
                  <c:v>7.1030149154503563</c:v>
                </c:pt>
                <c:pt idx="28">
                  <c:v>6.0511524725575487</c:v>
                </c:pt>
                <c:pt idx="29">
                  <c:v>5.105990504478096</c:v>
                </c:pt>
                <c:pt idx="30">
                  <c:v>20.15223649298418</c:v>
                </c:pt>
                <c:pt idx="31">
                  <c:v>19.49164960541399</c:v>
                </c:pt>
                <c:pt idx="32">
                  <c:v>18.724420454811661</c:v>
                </c:pt>
                <c:pt idx="33">
                  <c:v>17.846337369335242</c:v>
                </c:pt>
                <c:pt idx="34">
                  <c:v>16.858133116370571</c:v>
                </c:pt>
                <c:pt idx="35">
                  <c:v>15.76681443577208</c:v>
                </c:pt>
                <c:pt idx="36">
                  <c:v>14.58648616853942</c:v>
                </c:pt>
                <c:pt idx="37">
                  <c:v>13.338326333151766</c:v>
                </c:pt>
                <c:pt idx="38">
                  <c:v>12.049488856012793</c:v>
                </c:pt>
                <c:pt idx="39">
                  <c:v>10.750953406444976</c:v>
                </c:pt>
                <c:pt idx="40">
                  <c:v>9.4746384844111642</c:v>
                </c:pt>
                <c:pt idx="41">
                  <c:v>8.2503267081470231</c:v>
                </c:pt>
                <c:pt idx="42">
                  <c:v>7.1030134120235378</c:v>
                </c:pt>
                <c:pt idx="43">
                  <c:v>6.0511511086559473</c:v>
                </c:pt>
                <c:pt idx="44">
                  <c:v>5.1059892905950104</c:v>
                </c:pt>
                <c:pt idx="45">
                  <c:v>20.152235453463174</c:v>
                </c:pt>
                <c:pt idx="46">
                  <c:v>19.491648389804823</c:v>
                </c:pt>
                <c:pt idx="47">
                  <c:v>18.724419052567786</c:v>
                </c:pt>
                <c:pt idx="48">
                  <c:v>17.846335777071573</c:v>
                </c:pt>
                <c:pt idx="49">
                  <c:v>16.858131340359154</c:v>
                </c:pt>
                <c:pt idx="50">
                  <c:v>15.766812493881687</c:v>
                </c:pt>
                <c:pt idx="51">
                  <c:v>14.586484091005257</c:v>
                </c:pt>
                <c:pt idx="52">
                  <c:v>13.338324161653505</c:v>
                </c:pt>
                <c:pt idx="53">
                  <c:v>12.049486640858092</c:v>
                </c:pt>
                <c:pt idx="54">
                  <c:v>10.750951202144591</c:v>
                </c:pt>
                <c:pt idx="55">
                  <c:v>9.4746363444193289</c:v>
                </c:pt>
                <c:pt idx="56">
                  <c:v>8.2503246798146659</c:v>
                </c:pt>
                <c:pt idx="57">
                  <c:v>7.1030115327409087</c:v>
                </c:pt>
                <c:pt idx="58">
                  <c:v>6.051149403779811</c:v>
                </c:pt>
                <c:pt idx="59">
                  <c:v>5.1059877732419636</c:v>
                </c:pt>
                <c:pt idx="60">
                  <c:v>20.152234154062072</c:v>
                </c:pt>
                <c:pt idx="61">
                  <c:v>19.491646870293579</c:v>
                </c:pt>
                <c:pt idx="62">
                  <c:v>18.724417299763239</c:v>
                </c:pt>
                <c:pt idx="63">
                  <c:v>17.846333786742385</c:v>
                </c:pt>
                <c:pt idx="64">
                  <c:v>16.858129120345414</c:v>
                </c:pt>
                <c:pt idx="65">
                  <c:v>15.766810066519373</c:v>
                </c:pt>
                <c:pt idx="66">
                  <c:v>14.586481494088387</c:v>
                </c:pt>
                <c:pt idx="67">
                  <c:v>13.33832144728167</c:v>
                </c:pt>
                <c:pt idx="68">
                  <c:v>12.049483871915861</c:v>
                </c:pt>
                <c:pt idx="69">
                  <c:v>10.750948446770385</c:v>
                </c:pt>
                <c:pt idx="70">
                  <c:v>9.4746336694308919</c:v>
                </c:pt>
                <c:pt idx="71">
                  <c:v>8.2503221444006272</c:v>
                </c:pt>
                <c:pt idx="72">
                  <c:v>7.1030091836390215</c:v>
                </c:pt>
                <c:pt idx="73">
                  <c:v>6.0511472726859914</c:v>
                </c:pt>
                <c:pt idx="74">
                  <c:v>5.1059858765519239</c:v>
                </c:pt>
                <c:pt idx="75">
                  <c:v>20.152232529810934</c:v>
                </c:pt>
                <c:pt idx="76">
                  <c:v>19.491644970904858</c:v>
                </c:pt>
                <c:pt idx="77">
                  <c:v>18.724415108758016</c:v>
                </c:pt>
                <c:pt idx="78">
                  <c:v>17.846331298831519</c:v>
                </c:pt>
                <c:pt idx="79">
                  <c:v>16.858126345329062</c:v>
                </c:pt>
                <c:pt idx="80">
                  <c:v>15.766807032317528</c:v>
                </c:pt>
                <c:pt idx="81">
                  <c:v>14.586478247943601</c:v>
                </c:pt>
                <c:pt idx="82">
                  <c:v>13.33831805431843</c:v>
                </c:pt>
                <c:pt idx="83">
                  <c:v>12.049480410739864</c:v>
                </c:pt>
                <c:pt idx="84">
                  <c:v>10.750945002554612</c:v>
                </c:pt>
                <c:pt idx="85">
                  <c:v>9.4746303256974738</c:v>
                </c:pt>
                <c:pt idx="86">
                  <c:v>8.250318975135265</c:v>
                </c:pt>
                <c:pt idx="87">
                  <c:v>7.1030062472638482</c:v>
                </c:pt>
                <c:pt idx="88">
                  <c:v>6.0511446088208283</c:v>
                </c:pt>
                <c:pt idx="89">
                  <c:v>5.1059835056913574</c:v>
                </c:pt>
                <c:pt idx="90">
                  <c:v>20.152230499497371</c:v>
                </c:pt>
                <c:pt idx="91">
                  <c:v>19.491642596669479</c:v>
                </c:pt>
                <c:pt idx="92">
                  <c:v>18.724412370002209</c:v>
                </c:pt>
                <c:pt idx="93">
                  <c:v>17.846328188943918</c:v>
                </c:pt>
                <c:pt idx="94">
                  <c:v>16.858122876559904</c:v>
                </c:pt>
                <c:pt idx="95">
                  <c:v>15.766803239566864</c:v>
                </c:pt>
                <c:pt idx="96">
                  <c:v>14.586474190264646</c:v>
                </c:pt>
                <c:pt idx="97">
                  <c:v>13.338313813116811</c:v>
                </c:pt>
                <c:pt idx="98">
                  <c:v>12.049476084272662</c:v>
                </c:pt>
                <c:pt idx="99">
                  <c:v>10.750940697288002</c:v>
                </c:pt>
                <c:pt idx="100">
                  <c:v>9.474626146034014</c:v>
                </c:pt>
                <c:pt idx="101">
                  <c:v>8.2503150135569907</c:v>
                </c:pt>
                <c:pt idx="102">
                  <c:v>7.1030025767982945</c:v>
                </c:pt>
                <c:pt idx="103">
                  <c:v>6.051141278992672</c:v>
                </c:pt>
                <c:pt idx="104">
                  <c:v>5.1059805421187434</c:v>
                </c:pt>
                <c:pt idx="105">
                  <c:v>20.152227961605998</c:v>
                </c:pt>
                <c:pt idx="106">
                  <c:v>19.491639628876069</c:v>
                </c:pt>
                <c:pt idx="107">
                  <c:v>18.724408946558579</c:v>
                </c:pt>
                <c:pt idx="108">
                  <c:v>17.846324301585941</c:v>
                </c:pt>
                <c:pt idx="109">
                  <c:v>16.858118540600465</c:v>
                </c:pt>
                <c:pt idx="110">
                  <c:v>15.766798498631102</c:v>
                </c:pt>
                <c:pt idx="111">
                  <c:v>14.586469118169132</c:v>
                </c:pt>
                <c:pt idx="112">
                  <c:v>13.338308511618578</c:v>
                </c:pt>
                <c:pt idx="113">
                  <c:v>12.049470676193032</c:v>
                </c:pt>
                <c:pt idx="114">
                  <c:v>10.750935315709585</c:v>
                </c:pt>
                <c:pt idx="115">
                  <c:v>9.4746209214598824</c:v>
                </c:pt>
                <c:pt idx="116">
                  <c:v>8.2503100615894951</c:v>
                </c:pt>
                <c:pt idx="117">
                  <c:v>7.1029979887216887</c:v>
                </c:pt>
                <c:pt idx="118">
                  <c:v>6.0511371167126322</c:v>
                </c:pt>
                <c:pt idx="119">
                  <c:v>5.1059768376578152</c:v>
                </c:pt>
                <c:pt idx="120">
                  <c:v>20.152224789242673</c:v>
                </c:pt>
                <c:pt idx="121">
                  <c:v>19.491635919135572</c:v>
                </c:pt>
                <c:pt idx="122">
                  <c:v>18.724404667255797</c:v>
                </c:pt>
                <c:pt idx="123">
                  <c:v>17.846319442390854</c:v>
                </c:pt>
                <c:pt idx="124">
                  <c:v>16.858113120654298</c:v>
                </c:pt>
                <c:pt idx="125">
                  <c:v>15.766792572465407</c:v>
                </c:pt>
                <c:pt idx="126">
                  <c:v>14.586462778054695</c:v>
                </c:pt>
                <c:pt idx="127">
                  <c:v>13.338301884751715</c:v>
                </c:pt>
                <c:pt idx="128">
                  <c:v>12.049463916100315</c:v>
                </c:pt>
                <c:pt idx="129">
                  <c:v>10.750928588744141</c:v>
                </c:pt>
                <c:pt idx="130">
                  <c:v>9.4746143907503146</c:v>
                </c:pt>
                <c:pt idx="131">
                  <c:v>8.2503038716384864</c:v>
                </c:pt>
                <c:pt idx="132">
                  <c:v>7.1029922536342651</c:v>
                </c:pt>
                <c:pt idx="133">
                  <c:v>6.0511319138706323</c:v>
                </c:pt>
                <c:pt idx="134">
                  <c:v>5.1059722070892128</c:v>
                </c:pt>
                <c:pt idx="135">
                  <c:v>20.152220823789929</c:v>
                </c:pt>
                <c:pt idx="136">
                  <c:v>19.49163128196194</c:v>
                </c:pt>
                <c:pt idx="137">
                  <c:v>18.724399318130075</c:v>
                </c:pt>
                <c:pt idx="138">
                  <c:v>17.846313368400711</c:v>
                </c:pt>
                <c:pt idx="139">
                  <c:v>16.858106345726494</c:v>
                </c:pt>
                <c:pt idx="140">
                  <c:v>15.766785164764553</c:v>
                </c:pt>
                <c:pt idx="141">
                  <c:v>14.586454852919401</c:v>
                </c:pt>
                <c:pt idx="142">
                  <c:v>13.338293601177392</c:v>
                </c:pt>
                <c:pt idx="143">
                  <c:v>12.049455465995088</c:v>
                </c:pt>
                <c:pt idx="144">
                  <c:v>10.750920180049173</c:v>
                </c:pt>
                <c:pt idx="145">
                  <c:v>9.4746062273760181</c:v>
                </c:pt>
                <c:pt idx="146">
                  <c:v>8.2502961342127854</c:v>
                </c:pt>
                <c:pt idx="147">
                  <c:v>7.1029850847880089</c:v>
                </c:pt>
                <c:pt idx="148">
                  <c:v>6.0511254103307142</c:v>
                </c:pt>
                <c:pt idx="149">
                  <c:v>5.1059664188902714</c:v>
                </c:pt>
                <c:pt idx="150">
                  <c:v>20.152215866976192</c:v>
                </c:pt>
                <c:pt idx="151">
                  <c:v>19.491625485498002</c:v>
                </c:pt>
                <c:pt idx="152">
                  <c:v>18.72439263172722</c:v>
                </c:pt>
                <c:pt idx="153">
                  <c:v>17.846305775918843</c:v>
                </c:pt>
                <c:pt idx="154">
                  <c:v>16.8580978770744</c:v>
                </c:pt>
                <c:pt idx="155">
                  <c:v>15.766775905148274</c:v>
                </c:pt>
                <c:pt idx="156">
                  <c:v>14.586444946512396</c:v>
                </c:pt>
                <c:pt idx="157">
                  <c:v>13.338283246723959</c:v>
                </c:pt>
                <c:pt idx="158">
                  <c:v>12.049444903380223</c:v>
                </c:pt>
                <c:pt idx="159">
                  <c:v>10.750909669198959</c:v>
                </c:pt>
                <c:pt idx="160">
                  <c:v>9.4745960231779289</c:v>
                </c:pt>
                <c:pt idx="161">
                  <c:v>8.2502864624510686</c:v>
                </c:pt>
                <c:pt idx="162">
                  <c:v>7.1029761237505387</c:v>
                </c:pt>
                <c:pt idx="163">
                  <c:v>6.0511172809254763</c:v>
                </c:pt>
                <c:pt idx="164">
                  <c:v>5.1059591836600484</c:v>
                </c:pt>
                <c:pt idx="165">
                  <c:v>20.152209670962449</c:v>
                </c:pt>
                <c:pt idx="166">
                  <c:v>19.491618239922929</c:v>
                </c:pt>
                <c:pt idx="167">
                  <c:v>18.724384273730365</c:v>
                </c:pt>
                <c:pt idx="168">
                  <c:v>17.8462962853256</c:v>
                </c:pt>
                <c:pt idx="169">
                  <c:v>16.858087291271239</c:v>
                </c:pt>
                <c:pt idx="170">
                  <c:v>15.766764330643218</c:v>
                </c:pt>
                <c:pt idx="171">
                  <c:v>14.586432563522559</c:v>
                </c:pt>
                <c:pt idx="172">
                  <c:v>13.338270303679778</c:v>
                </c:pt>
                <c:pt idx="173">
                  <c:v>12.049431700137681</c:v>
                </c:pt>
                <c:pt idx="174">
                  <c:v>10.750896530665097</c:v>
                </c:pt>
                <c:pt idx="175">
                  <c:v>9.4745832679612274</c:v>
                </c:pt>
                <c:pt idx="176">
                  <c:v>8.2502743727808117</c:v>
                </c:pt>
                <c:pt idx="177">
                  <c:v>7.102964922485496</c:v>
                </c:pt>
                <c:pt idx="178">
                  <c:v>6.0511071191996448</c:v>
                </c:pt>
                <c:pt idx="179">
                  <c:v>5.1059501396511049</c:v>
                </c:pt>
                <c:pt idx="180">
                  <c:v>20.152201925950628</c:v>
                </c:pt>
                <c:pt idx="181">
                  <c:v>19.49160918296166</c:v>
                </c:pt>
                <c:pt idx="182">
                  <c:v>18.724373826244786</c:v>
                </c:pt>
                <c:pt idx="183">
                  <c:v>17.84628442209824</c:v>
                </c:pt>
                <c:pt idx="184">
                  <c:v>16.858074059035989</c:v>
                </c:pt>
                <c:pt idx="185">
                  <c:v>15.766749862535798</c:v>
                </c:pt>
                <c:pt idx="186">
                  <c:v>14.58641708481483</c:v>
                </c:pt>
                <c:pt idx="187">
                  <c:v>13.33825412490987</c:v>
                </c:pt>
                <c:pt idx="188">
                  <c:v>12.049415196125194</c:v>
                </c:pt>
                <c:pt idx="189">
                  <c:v>10.750880107542926</c:v>
                </c:pt>
                <c:pt idx="190">
                  <c:v>9.4745673239886425</c:v>
                </c:pt>
                <c:pt idx="191">
                  <c:v>8.2502592607428173</c:v>
                </c:pt>
                <c:pt idx="192">
                  <c:v>7.102950920953873</c:v>
                </c:pt>
                <c:pt idx="193">
                  <c:v>6.0510944170903489</c:v>
                </c:pt>
                <c:pt idx="194">
                  <c:v>5.105938834684979</c:v>
                </c:pt>
                <c:pt idx="195">
                  <c:v>20.152192244694223</c:v>
                </c:pt>
                <c:pt idx="196">
                  <c:v>19.491597861771915</c:v>
                </c:pt>
                <c:pt idx="197">
                  <c:v>18.724360766904212</c:v>
                </c:pt>
                <c:pt idx="198">
                  <c:v>17.846269593086216</c:v>
                </c:pt>
                <c:pt idx="199">
                  <c:v>16.858057518771133</c:v>
                </c:pt>
                <c:pt idx="200">
                  <c:v>15.766731777438862</c:v>
                </c:pt>
                <c:pt idx="201">
                  <c:v>14.586397736476364</c:v>
                </c:pt>
                <c:pt idx="202">
                  <c:v>13.338233901502681</c:v>
                </c:pt>
                <c:pt idx="203">
                  <c:v>12.049394566173163</c:v>
                </c:pt>
                <c:pt idx="204">
                  <c:v>10.75085957871077</c:v>
                </c:pt>
                <c:pt idx="205">
                  <c:v>9.4745473940983747</c:v>
                </c:pt>
                <c:pt idx="206">
                  <c:v>8.2502403707731737</c:v>
                </c:pt>
                <c:pt idx="207">
                  <c:v>7.1029334191169688</c:v>
                </c:pt>
                <c:pt idx="208">
                  <c:v>6.0510785395287208</c:v>
                </c:pt>
                <c:pt idx="209">
                  <c:v>5.1059247035477187</c:v>
                </c:pt>
                <c:pt idx="210">
                  <c:v>20.152180143136796</c:v>
                </c:pt>
                <c:pt idx="211">
                  <c:v>19.491583710303225</c:v>
                </c:pt>
                <c:pt idx="212">
                  <c:v>18.724344442754109</c:v>
                </c:pt>
                <c:pt idx="213">
                  <c:v>17.846251056855841</c:v>
                </c:pt>
                <c:pt idx="214">
                  <c:v>16.85803684348571</c:v>
                </c:pt>
                <c:pt idx="215">
                  <c:v>15.766709171126035</c:v>
                </c:pt>
                <c:pt idx="216">
                  <c:v>14.586373551125465</c:v>
                </c:pt>
                <c:pt idx="217">
                  <c:v>13.338208622329933</c:v>
                </c:pt>
                <c:pt idx="218">
                  <c:v>12.049368778832465</c:v>
                </c:pt>
                <c:pt idx="219">
                  <c:v>10.750833917780826</c:v>
                </c:pt>
                <c:pt idx="220">
                  <c:v>9.4745224818534481</c:v>
                </c:pt>
                <c:pt idx="221">
                  <c:v>8.2502167584327619</c:v>
                </c:pt>
                <c:pt idx="222">
                  <c:v>7.1029115419421283</c:v>
                </c:pt>
                <c:pt idx="223">
                  <c:v>6.0510586926938581</c:v>
                </c:pt>
                <c:pt idx="224">
                  <c:v>5.1059070397361381</c:v>
                </c:pt>
                <c:pt idx="225">
                  <c:v>20.152165016210454</c:v>
                </c:pt>
                <c:pt idx="226">
                  <c:v>19.491566020996256</c:v>
                </c:pt>
                <c:pt idx="227">
                  <c:v>18.724324037606507</c:v>
                </c:pt>
                <c:pt idx="228">
                  <c:v>17.846227886622028</c:v>
                </c:pt>
                <c:pt idx="229">
                  <c:v>16.858010999450251</c:v>
                </c:pt>
                <c:pt idx="230">
                  <c:v>15.766680913326164</c:v>
                </c:pt>
                <c:pt idx="231">
                  <c:v>14.586343319549627</c:v>
                </c:pt>
                <c:pt idx="232">
                  <c:v>13.338177023498746</c:v>
                </c:pt>
                <c:pt idx="233">
                  <c:v>12.049336544811807</c:v>
                </c:pt>
                <c:pt idx="234">
                  <c:v>10.750801841790663</c:v>
                </c:pt>
                <c:pt idx="235">
                  <c:v>9.4744913417315217</c:v>
                </c:pt>
                <c:pt idx="236">
                  <c:v>8.2501872431973133</c:v>
                </c:pt>
                <c:pt idx="237">
                  <c:v>7.1028841956630897</c:v>
                </c:pt>
                <c:pt idx="238">
                  <c:v>6.0510338843333598</c:v>
                </c:pt>
                <c:pt idx="239">
                  <c:v>5.105884960143527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20.152240651069263</c:v>
                </c:pt>
                <c:pt idx="1">
                  <c:v>19.491654467852165</c:v>
                </c:pt>
                <c:pt idx="2">
                  <c:v>18.724426063789256</c:v>
                </c:pt>
                <c:pt idx="3">
                  <c:v>17.846343738392765</c:v>
                </c:pt>
                <c:pt idx="4">
                  <c:v>16.858140220419966</c:v>
                </c:pt>
                <c:pt idx="5">
                  <c:v>15.76682220333843</c:v>
                </c:pt>
                <c:pt idx="6">
                  <c:v>14.586494478681988</c:v>
                </c:pt>
                <c:pt idx="7">
                  <c:v>13.338335019151886</c:v>
                </c:pt>
                <c:pt idx="8">
                  <c:v>12.049497716639742</c:v>
                </c:pt>
                <c:pt idx="9">
                  <c:v>10.750962223655543</c:v>
                </c:pt>
                <c:pt idx="10">
                  <c:v>9.4746470443881758</c:v>
                </c:pt>
                <c:pt idx="11">
                  <c:v>8.2503348214864154</c:v>
                </c:pt>
                <c:pt idx="12">
                  <c:v>7.1030209291639954</c:v>
                </c:pt>
                <c:pt idx="13">
                  <c:v>6.0511579281700989</c:v>
                </c:pt>
                <c:pt idx="14">
                  <c:v>5.1059953600162125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20.15223732460106</c:v>
                </c:pt>
                <c:pt idx="1">
                  <c:v>19.491650577901432</c:v>
                </c:pt>
                <c:pt idx="2">
                  <c:v>18.724421576606911</c:v>
                </c:pt>
                <c:pt idx="3">
                  <c:v>17.846338643146382</c:v>
                </c:pt>
                <c:pt idx="4">
                  <c:v>16.858134537179971</c:v>
                </c:pt>
                <c:pt idx="5">
                  <c:v>15.766815989284739</c:v>
                </c:pt>
                <c:pt idx="6">
                  <c:v>14.586487830567178</c:v>
                </c:pt>
                <c:pt idx="7">
                  <c:v>13.338328070350885</c:v>
                </c:pt>
                <c:pt idx="8">
                  <c:v>12.049490628137141</c:v>
                </c:pt>
                <c:pt idx="9">
                  <c:v>10.750955169885932</c:v>
                </c:pt>
                <c:pt idx="10">
                  <c:v>9.4746401964053302</c:v>
                </c:pt>
                <c:pt idx="11">
                  <c:v>8.250328330813625</c:v>
                </c:pt>
                <c:pt idx="12">
                  <c:v>7.1030149154503563</c:v>
                </c:pt>
                <c:pt idx="13">
                  <c:v>6.0511524725575487</c:v>
                </c:pt>
                <c:pt idx="14">
                  <c:v>5.105990504478096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20.15223649298418</c:v>
                </c:pt>
                <c:pt idx="1">
                  <c:v>19.49164960541399</c:v>
                </c:pt>
                <c:pt idx="2">
                  <c:v>18.724420454811661</c:v>
                </c:pt>
                <c:pt idx="3">
                  <c:v>17.846337369335242</c:v>
                </c:pt>
                <c:pt idx="4">
                  <c:v>16.858133116370571</c:v>
                </c:pt>
                <c:pt idx="5">
                  <c:v>15.76681443577208</c:v>
                </c:pt>
                <c:pt idx="6">
                  <c:v>14.58648616853942</c:v>
                </c:pt>
                <c:pt idx="7">
                  <c:v>13.338326333151766</c:v>
                </c:pt>
                <c:pt idx="8">
                  <c:v>12.049488856012793</c:v>
                </c:pt>
                <c:pt idx="9">
                  <c:v>10.750953406444976</c:v>
                </c:pt>
                <c:pt idx="10">
                  <c:v>9.4746384844111642</c:v>
                </c:pt>
                <c:pt idx="11">
                  <c:v>8.2503267081470231</c:v>
                </c:pt>
                <c:pt idx="12">
                  <c:v>7.1030134120235378</c:v>
                </c:pt>
                <c:pt idx="13">
                  <c:v>6.0511511086559473</c:v>
                </c:pt>
                <c:pt idx="14">
                  <c:v>5.1059892905950104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20.152235453463174</c:v>
                </c:pt>
                <c:pt idx="1">
                  <c:v>19.491648389804823</c:v>
                </c:pt>
                <c:pt idx="2">
                  <c:v>18.724419052567786</c:v>
                </c:pt>
                <c:pt idx="3">
                  <c:v>17.846335777071573</c:v>
                </c:pt>
                <c:pt idx="4">
                  <c:v>16.858131340359154</c:v>
                </c:pt>
                <c:pt idx="5">
                  <c:v>15.766812493881687</c:v>
                </c:pt>
                <c:pt idx="6">
                  <c:v>14.586484091005257</c:v>
                </c:pt>
                <c:pt idx="7">
                  <c:v>13.338324161653505</c:v>
                </c:pt>
                <c:pt idx="8">
                  <c:v>12.049486640858092</c:v>
                </c:pt>
                <c:pt idx="9">
                  <c:v>10.750951202144591</c:v>
                </c:pt>
                <c:pt idx="10">
                  <c:v>9.4746363444193289</c:v>
                </c:pt>
                <c:pt idx="11">
                  <c:v>8.2503246798146659</c:v>
                </c:pt>
                <c:pt idx="12">
                  <c:v>7.1030115327409087</c:v>
                </c:pt>
                <c:pt idx="13">
                  <c:v>6.051149403779811</c:v>
                </c:pt>
                <c:pt idx="14">
                  <c:v>5.1059877732419636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20.152234154062072</c:v>
                </c:pt>
                <c:pt idx="1">
                  <c:v>19.491646870293579</c:v>
                </c:pt>
                <c:pt idx="2">
                  <c:v>18.724417299763239</c:v>
                </c:pt>
                <c:pt idx="3">
                  <c:v>17.846333786742385</c:v>
                </c:pt>
                <c:pt idx="4">
                  <c:v>16.858129120345414</c:v>
                </c:pt>
                <c:pt idx="5">
                  <c:v>15.766810066519373</c:v>
                </c:pt>
                <c:pt idx="6">
                  <c:v>14.586481494088387</c:v>
                </c:pt>
                <c:pt idx="7">
                  <c:v>13.33832144728167</c:v>
                </c:pt>
                <c:pt idx="8">
                  <c:v>12.049483871915861</c:v>
                </c:pt>
                <c:pt idx="9">
                  <c:v>10.750948446770385</c:v>
                </c:pt>
                <c:pt idx="10">
                  <c:v>9.4746336694308919</c:v>
                </c:pt>
                <c:pt idx="11">
                  <c:v>8.2503221444006272</c:v>
                </c:pt>
                <c:pt idx="12">
                  <c:v>7.1030091836390215</c:v>
                </c:pt>
                <c:pt idx="13">
                  <c:v>6.0511472726859914</c:v>
                </c:pt>
                <c:pt idx="14">
                  <c:v>5.1059858765519239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20.152232529810934</c:v>
                </c:pt>
                <c:pt idx="1">
                  <c:v>19.491644970904858</c:v>
                </c:pt>
                <c:pt idx="2">
                  <c:v>18.724415108758016</c:v>
                </c:pt>
                <c:pt idx="3">
                  <c:v>17.846331298831519</c:v>
                </c:pt>
                <c:pt idx="4">
                  <c:v>16.858126345329062</c:v>
                </c:pt>
                <c:pt idx="5">
                  <c:v>15.766807032317528</c:v>
                </c:pt>
                <c:pt idx="6">
                  <c:v>14.586478247943601</c:v>
                </c:pt>
                <c:pt idx="7">
                  <c:v>13.33831805431843</c:v>
                </c:pt>
                <c:pt idx="8">
                  <c:v>12.049480410739864</c:v>
                </c:pt>
                <c:pt idx="9">
                  <c:v>10.750945002554612</c:v>
                </c:pt>
                <c:pt idx="10">
                  <c:v>9.4746303256974738</c:v>
                </c:pt>
                <c:pt idx="11">
                  <c:v>8.250318975135265</c:v>
                </c:pt>
                <c:pt idx="12">
                  <c:v>7.1030062472638482</c:v>
                </c:pt>
                <c:pt idx="13">
                  <c:v>6.0511446088208283</c:v>
                </c:pt>
                <c:pt idx="14">
                  <c:v>5.1059835056913574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20.152230499497371</c:v>
                </c:pt>
                <c:pt idx="1">
                  <c:v>19.491642596669479</c:v>
                </c:pt>
                <c:pt idx="2">
                  <c:v>18.724412370002209</c:v>
                </c:pt>
                <c:pt idx="3">
                  <c:v>17.846328188943918</c:v>
                </c:pt>
                <c:pt idx="4">
                  <c:v>16.858122876559904</c:v>
                </c:pt>
                <c:pt idx="5">
                  <c:v>15.766803239566864</c:v>
                </c:pt>
                <c:pt idx="6">
                  <c:v>14.586474190264646</c:v>
                </c:pt>
                <c:pt idx="7">
                  <c:v>13.338313813116811</c:v>
                </c:pt>
                <c:pt idx="8">
                  <c:v>12.049476084272662</c:v>
                </c:pt>
                <c:pt idx="9">
                  <c:v>10.750940697288002</c:v>
                </c:pt>
                <c:pt idx="10">
                  <c:v>9.474626146034014</c:v>
                </c:pt>
                <c:pt idx="11">
                  <c:v>8.2503150135569907</c:v>
                </c:pt>
                <c:pt idx="12">
                  <c:v>7.1030025767982945</c:v>
                </c:pt>
                <c:pt idx="13">
                  <c:v>6.051141278992672</c:v>
                </c:pt>
                <c:pt idx="14">
                  <c:v>5.1059805421187434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20.152227961605998</c:v>
                </c:pt>
                <c:pt idx="1">
                  <c:v>19.491639628876069</c:v>
                </c:pt>
                <c:pt idx="2">
                  <c:v>18.724408946558579</c:v>
                </c:pt>
                <c:pt idx="3">
                  <c:v>17.846324301585941</c:v>
                </c:pt>
                <c:pt idx="4">
                  <c:v>16.858118540600465</c:v>
                </c:pt>
                <c:pt idx="5">
                  <c:v>15.766798498631102</c:v>
                </c:pt>
                <c:pt idx="6">
                  <c:v>14.586469118169132</c:v>
                </c:pt>
                <c:pt idx="7">
                  <c:v>13.338308511618578</c:v>
                </c:pt>
                <c:pt idx="8">
                  <c:v>12.049470676193032</c:v>
                </c:pt>
                <c:pt idx="9">
                  <c:v>10.750935315709585</c:v>
                </c:pt>
                <c:pt idx="10">
                  <c:v>9.4746209214598824</c:v>
                </c:pt>
                <c:pt idx="11">
                  <c:v>8.2503100615894951</c:v>
                </c:pt>
                <c:pt idx="12">
                  <c:v>7.1029979887216887</c:v>
                </c:pt>
                <c:pt idx="13">
                  <c:v>6.0511371167126322</c:v>
                </c:pt>
                <c:pt idx="14">
                  <c:v>5.1059768376578152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20.152224789242673</c:v>
                </c:pt>
                <c:pt idx="1">
                  <c:v>19.491635919135572</c:v>
                </c:pt>
                <c:pt idx="2">
                  <c:v>18.724404667255797</c:v>
                </c:pt>
                <c:pt idx="3">
                  <c:v>17.846319442390854</c:v>
                </c:pt>
                <c:pt idx="4">
                  <c:v>16.858113120654298</c:v>
                </c:pt>
                <c:pt idx="5">
                  <c:v>15.766792572465407</c:v>
                </c:pt>
                <c:pt idx="6">
                  <c:v>14.586462778054695</c:v>
                </c:pt>
                <c:pt idx="7">
                  <c:v>13.338301884751715</c:v>
                </c:pt>
                <c:pt idx="8">
                  <c:v>12.049463916100315</c:v>
                </c:pt>
                <c:pt idx="9">
                  <c:v>10.750928588744141</c:v>
                </c:pt>
                <c:pt idx="10">
                  <c:v>9.4746143907503146</c:v>
                </c:pt>
                <c:pt idx="11">
                  <c:v>8.2503038716384864</c:v>
                </c:pt>
                <c:pt idx="12">
                  <c:v>7.1029922536342651</c:v>
                </c:pt>
                <c:pt idx="13">
                  <c:v>6.0511319138706323</c:v>
                </c:pt>
                <c:pt idx="14">
                  <c:v>5.1059722070892128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20.152220823789929</c:v>
                </c:pt>
                <c:pt idx="1">
                  <c:v>19.49163128196194</c:v>
                </c:pt>
                <c:pt idx="2">
                  <c:v>18.724399318130075</c:v>
                </c:pt>
                <c:pt idx="3">
                  <c:v>17.846313368400711</c:v>
                </c:pt>
                <c:pt idx="4">
                  <c:v>16.858106345726494</c:v>
                </c:pt>
                <c:pt idx="5">
                  <c:v>15.766785164764553</c:v>
                </c:pt>
                <c:pt idx="6">
                  <c:v>14.586454852919401</c:v>
                </c:pt>
                <c:pt idx="7">
                  <c:v>13.338293601177392</c:v>
                </c:pt>
                <c:pt idx="8">
                  <c:v>12.049455465995088</c:v>
                </c:pt>
                <c:pt idx="9">
                  <c:v>10.750920180049173</c:v>
                </c:pt>
                <c:pt idx="10">
                  <c:v>9.4746062273760181</c:v>
                </c:pt>
                <c:pt idx="11">
                  <c:v>8.2502961342127854</c:v>
                </c:pt>
                <c:pt idx="12">
                  <c:v>7.1029850847880089</c:v>
                </c:pt>
                <c:pt idx="13">
                  <c:v>6.0511254103307142</c:v>
                </c:pt>
                <c:pt idx="14">
                  <c:v>5.1059664188902714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20.152215866976192</c:v>
                </c:pt>
                <c:pt idx="1">
                  <c:v>19.491625485498002</c:v>
                </c:pt>
                <c:pt idx="2">
                  <c:v>18.72439263172722</c:v>
                </c:pt>
                <c:pt idx="3">
                  <c:v>17.846305775918843</c:v>
                </c:pt>
                <c:pt idx="4">
                  <c:v>16.8580978770744</c:v>
                </c:pt>
                <c:pt idx="5">
                  <c:v>15.766775905148274</c:v>
                </c:pt>
                <c:pt idx="6">
                  <c:v>14.586444946512396</c:v>
                </c:pt>
                <c:pt idx="7">
                  <c:v>13.338283246723959</c:v>
                </c:pt>
                <c:pt idx="8">
                  <c:v>12.049444903380223</c:v>
                </c:pt>
                <c:pt idx="9">
                  <c:v>10.750909669198959</c:v>
                </c:pt>
                <c:pt idx="10">
                  <c:v>9.4745960231779289</c:v>
                </c:pt>
                <c:pt idx="11">
                  <c:v>8.2502864624510686</c:v>
                </c:pt>
                <c:pt idx="12">
                  <c:v>7.1029761237505387</c:v>
                </c:pt>
                <c:pt idx="13">
                  <c:v>6.0511172809254763</c:v>
                </c:pt>
                <c:pt idx="14">
                  <c:v>5.1059591836600484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20.152209670962449</c:v>
                </c:pt>
                <c:pt idx="1">
                  <c:v>19.491618239922929</c:v>
                </c:pt>
                <c:pt idx="2">
                  <c:v>18.724384273730365</c:v>
                </c:pt>
                <c:pt idx="3">
                  <c:v>17.8462962853256</c:v>
                </c:pt>
                <c:pt idx="4">
                  <c:v>16.858087291271239</c:v>
                </c:pt>
                <c:pt idx="5">
                  <c:v>15.766764330643218</c:v>
                </c:pt>
                <c:pt idx="6">
                  <c:v>14.586432563522559</c:v>
                </c:pt>
                <c:pt idx="7">
                  <c:v>13.338270303679778</c:v>
                </c:pt>
                <c:pt idx="8">
                  <c:v>12.049431700137681</c:v>
                </c:pt>
                <c:pt idx="9">
                  <c:v>10.750896530665097</c:v>
                </c:pt>
                <c:pt idx="10">
                  <c:v>9.4745832679612274</c:v>
                </c:pt>
                <c:pt idx="11">
                  <c:v>8.2502743727808117</c:v>
                </c:pt>
                <c:pt idx="12">
                  <c:v>7.102964922485496</c:v>
                </c:pt>
                <c:pt idx="13">
                  <c:v>6.0511071191996448</c:v>
                </c:pt>
                <c:pt idx="14">
                  <c:v>5.1059501396511049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20.152201925950628</c:v>
                </c:pt>
                <c:pt idx="1">
                  <c:v>19.49160918296166</c:v>
                </c:pt>
                <c:pt idx="2">
                  <c:v>18.724373826244786</c:v>
                </c:pt>
                <c:pt idx="3">
                  <c:v>17.84628442209824</c:v>
                </c:pt>
                <c:pt idx="4">
                  <c:v>16.858074059035989</c:v>
                </c:pt>
                <c:pt idx="5">
                  <c:v>15.766749862535798</c:v>
                </c:pt>
                <c:pt idx="6">
                  <c:v>14.58641708481483</c:v>
                </c:pt>
                <c:pt idx="7">
                  <c:v>13.33825412490987</c:v>
                </c:pt>
                <c:pt idx="8">
                  <c:v>12.049415196125194</c:v>
                </c:pt>
                <c:pt idx="9">
                  <c:v>10.750880107542926</c:v>
                </c:pt>
                <c:pt idx="10">
                  <c:v>9.4745673239886425</c:v>
                </c:pt>
                <c:pt idx="11">
                  <c:v>8.2502592607428173</c:v>
                </c:pt>
                <c:pt idx="12">
                  <c:v>7.102950920953873</c:v>
                </c:pt>
                <c:pt idx="13">
                  <c:v>6.0510944170903489</c:v>
                </c:pt>
                <c:pt idx="14">
                  <c:v>5.105938834684979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20.152192244694223</c:v>
                </c:pt>
                <c:pt idx="1">
                  <c:v>19.491597861771915</c:v>
                </c:pt>
                <c:pt idx="2">
                  <c:v>18.724360766904212</c:v>
                </c:pt>
                <c:pt idx="3">
                  <c:v>17.846269593086216</c:v>
                </c:pt>
                <c:pt idx="4">
                  <c:v>16.858057518771133</c:v>
                </c:pt>
                <c:pt idx="5">
                  <c:v>15.766731777438862</c:v>
                </c:pt>
                <c:pt idx="6">
                  <c:v>14.586397736476364</c:v>
                </c:pt>
                <c:pt idx="7">
                  <c:v>13.338233901502681</c:v>
                </c:pt>
                <c:pt idx="8">
                  <c:v>12.049394566173163</c:v>
                </c:pt>
                <c:pt idx="9">
                  <c:v>10.75085957871077</c:v>
                </c:pt>
                <c:pt idx="10">
                  <c:v>9.4745473940983747</c:v>
                </c:pt>
                <c:pt idx="11">
                  <c:v>8.2502403707731737</c:v>
                </c:pt>
                <c:pt idx="12">
                  <c:v>7.1029334191169688</c:v>
                </c:pt>
                <c:pt idx="13">
                  <c:v>6.0510785395287208</c:v>
                </c:pt>
                <c:pt idx="14">
                  <c:v>5.1059247035477187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20.152180143136796</c:v>
                </c:pt>
                <c:pt idx="1">
                  <c:v>19.491583710303225</c:v>
                </c:pt>
                <c:pt idx="2">
                  <c:v>18.724344442754109</c:v>
                </c:pt>
                <c:pt idx="3">
                  <c:v>17.846251056855841</c:v>
                </c:pt>
                <c:pt idx="4">
                  <c:v>16.85803684348571</c:v>
                </c:pt>
                <c:pt idx="5">
                  <c:v>15.766709171126035</c:v>
                </c:pt>
                <c:pt idx="6">
                  <c:v>14.586373551125465</c:v>
                </c:pt>
                <c:pt idx="7">
                  <c:v>13.338208622329933</c:v>
                </c:pt>
                <c:pt idx="8">
                  <c:v>12.049368778832465</c:v>
                </c:pt>
                <c:pt idx="9">
                  <c:v>10.750833917780826</c:v>
                </c:pt>
                <c:pt idx="10">
                  <c:v>9.4745224818534481</c:v>
                </c:pt>
                <c:pt idx="11">
                  <c:v>8.2502167584327619</c:v>
                </c:pt>
                <c:pt idx="12">
                  <c:v>7.1029115419421283</c:v>
                </c:pt>
                <c:pt idx="13">
                  <c:v>6.0510586926938581</c:v>
                </c:pt>
                <c:pt idx="14">
                  <c:v>5.1059070397361381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20.152165016210454</c:v>
                </c:pt>
                <c:pt idx="1">
                  <c:v>19.491566020996256</c:v>
                </c:pt>
                <c:pt idx="2">
                  <c:v>18.724324037606507</c:v>
                </c:pt>
                <c:pt idx="3">
                  <c:v>17.846227886622028</c:v>
                </c:pt>
                <c:pt idx="4">
                  <c:v>16.858010999450251</c:v>
                </c:pt>
                <c:pt idx="5">
                  <c:v>15.766680913326164</c:v>
                </c:pt>
                <c:pt idx="6">
                  <c:v>14.586343319549627</c:v>
                </c:pt>
                <c:pt idx="7">
                  <c:v>13.338177023498746</c:v>
                </c:pt>
                <c:pt idx="8">
                  <c:v>12.049336544811807</c:v>
                </c:pt>
                <c:pt idx="9">
                  <c:v>10.750801841790663</c:v>
                </c:pt>
                <c:pt idx="10">
                  <c:v>9.4744913417315217</c:v>
                </c:pt>
                <c:pt idx="11">
                  <c:v>8.2501872431973133</c:v>
                </c:pt>
                <c:pt idx="12">
                  <c:v>7.1028841956630897</c:v>
                </c:pt>
                <c:pt idx="13">
                  <c:v>6.0510338843333598</c:v>
                </c:pt>
                <c:pt idx="14">
                  <c:v>5.105884960143527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4.9622273637693025E-2</c:v>
                </c:pt>
                <c:pt idx="1">
                  <c:v>5.130400816663936E-2</c:v>
                </c:pt>
                <c:pt idx="2">
                  <c:v>5.3406176327822269E-2</c:v>
                </c:pt>
                <c:pt idx="3">
                  <c:v>5.6033886529300914E-2</c:v>
                </c:pt>
                <c:pt idx="4">
                  <c:v>5.9318524281149219E-2</c:v>
                </c:pt>
                <c:pt idx="5">
                  <c:v>6.3424321470959596E-2</c:v>
                </c:pt>
                <c:pt idx="6">
                  <c:v>6.855656795822257E-2</c:v>
                </c:pt>
                <c:pt idx="7">
                  <c:v>7.4971876067301296E-2</c:v>
                </c:pt>
                <c:pt idx="8">
                  <c:v>8.299101120364967E-2</c:v>
                </c:pt>
                <c:pt idx="9">
                  <c:v>9.3014930124085196E-2</c:v>
                </c:pt>
                <c:pt idx="10">
                  <c:v>0.10554482877462955</c:v>
                </c:pt>
                <c:pt idx="11">
                  <c:v>0.12120720208781002</c:v>
                </c:pt>
                <c:pt idx="12">
                  <c:v>0.14078516872928559</c:v>
                </c:pt>
                <c:pt idx="13">
                  <c:v>0.16525762703113009</c:v>
                </c:pt>
                <c:pt idx="14">
                  <c:v>0.19584819990843563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4.9622281828690024E-2</c:v>
                </c:pt>
                <c:pt idx="1">
                  <c:v>5.1304018405385607E-2</c:v>
                </c:pt>
                <c:pt idx="2">
                  <c:v>5.3406189126255083E-2</c:v>
                </c:pt>
                <c:pt idx="3">
                  <c:v>5.6033902527341931E-2</c:v>
                </c:pt>
                <c:pt idx="4">
                  <c:v>5.931854427870048E-2</c:v>
                </c:pt>
                <c:pt idx="5">
                  <c:v>6.3424346467898685E-2</c:v>
                </c:pt>
                <c:pt idx="6">
                  <c:v>6.8556599204396426E-2</c:v>
                </c:pt>
                <c:pt idx="7">
                  <c:v>7.4971915125018621E-2</c:v>
                </c:pt>
                <c:pt idx="8">
                  <c:v>8.2991060025796343E-2</c:v>
                </c:pt>
                <c:pt idx="9">
                  <c:v>9.301499115176852E-2</c:v>
                </c:pt>
                <c:pt idx="10">
                  <c:v>0.10554490505923371</c:v>
                </c:pt>
                <c:pt idx="11">
                  <c:v>0.12120729744356522</c:v>
                </c:pt>
                <c:pt idx="12">
                  <c:v>0.1407852879239796</c:v>
                </c:pt>
                <c:pt idx="13">
                  <c:v>0.16525777602449757</c:v>
                </c:pt>
                <c:pt idx="14">
                  <c:v>0.19584838615014505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4.9622283876439272E-2</c:v>
                </c:pt>
                <c:pt idx="1">
                  <c:v>5.1304020965072167E-2</c:v>
                </c:pt>
                <c:pt idx="2">
                  <c:v>5.3406192325863286E-2</c:v>
                </c:pt>
                <c:pt idx="3">
                  <c:v>5.6033906526852181E-2</c:v>
                </c:pt>
                <c:pt idx="4">
                  <c:v>5.9318549278088301E-2</c:v>
                </c:pt>
                <c:pt idx="5">
                  <c:v>6.3424352717133467E-2</c:v>
                </c:pt>
                <c:pt idx="6">
                  <c:v>6.8556607015939908E-2</c:v>
                </c:pt>
                <c:pt idx="7">
                  <c:v>7.4971924889447955E-2</c:v>
                </c:pt>
                <c:pt idx="8">
                  <c:v>8.2991072231333021E-2</c:v>
                </c:pt>
                <c:pt idx="9">
                  <c:v>9.3015006408689344E-2</c:v>
                </c:pt>
                <c:pt idx="10">
                  <c:v>0.10554492413038476</c:v>
                </c:pt>
                <c:pt idx="11">
                  <c:v>0.12120732128250401</c:v>
                </c:pt>
                <c:pt idx="12">
                  <c:v>0.1407853177226531</c:v>
                </c:pt>
                <c:pt idx="13">
                  <c:v>0.16525781327283945</c:v>
                </c:pt>
                <c:pt idx="14">
                  <c:v>0.19584843271057237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4.9622286436125845E-2</c:v>
                </c:pt>
                <c:pt idx="1">
                  <c:v>5.1304024164680377E-2</c:v>
                </c:pt>
                <c:pt idx="2">
                  <c:v>5.3406196325373544E-2</c:v>
                </c:pt>
                <c:pt idx="3">
                  <c:v>5.6033911526239995E-2</c:v>
                </c:pt>
                <c:pt idx="4">
                  <c:v>5.9318555527323083E-2</c:v>
                </c:pt>
                <c:pt idx="5">
                  <c:v>6.3424360528676935E-2</c:v>
                </c:pt>
                <c:pt idx="6">
                  <c:v>6.8556616780369242E-2</c:v>
                </c:pt>
                <c:pt idx="7">
                  <c:v>7.497193709498462E-2</c:v>
                </c:pt>
                <c:pt idx="8">
                  <c:v>8.2991087488253859E-2</c:v>
                </c:pt>
                <c:pt idx="9">
                  <c:v>9.3015025479840405E-2</c:v>
                </c:pt>
                <c:pt idx="10">
                  <c:v>0.10554494796932355</c:v>
                </c:pt>
                <c:pt idx="11">
                  <c:v>0.12120735108117756</c:v>
                </c:pt>
                <c:pt idx="12">
                  <c:v>0.14078535497099498</c:v>
                </c:pt>
                <c:pt idx="13">
                  <c:v>0.1652578598332668</c:v>
                </c:pt>
                <c:pt idx="14">
                  <c:v>0.19584849091110657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4.9622289635734049E-2</c:v>
                </c:pt>
                <c:pt idx="1">
                  <c:v>5.1304028164190635E-2</c:v>
                </c:pt>
                <c:pt idx="2">
                  <c:v>5.3406201324761357E-2</c:v>
                </c:pt>
                <c:pt idx="3">
                  <c:v>5.6033917775474763E-2</c:v>
                </c:pt>
                <c:pt idx="4">
                  <c:v>5.9318563338866544E-2</c:v>
                </c:pt>
                <c:pt idx="5">
                  <c:v>6.3424370293106255E-2</c:v>
                </c:pt>
                <c:pt idx="6">
                  <c:v>6.8556628985905907E-2</c:v>
                </c:pt>
                <c:pt idx="7">
                  <c:v>7.4971952351905458E-2</c:v>
                </c:pt>
                <c:pt idx="8">
                  <c:v>8.2991106559404906E-2</c:v>
                </c:pt>
                <c:pt idx="9">
                  <c:v>9.30150493187792E-2</c:v>
                </c:pt>
                <c:pt idx="10">
                  <c:v>0.10554497776799707</c:v>
                </c:pt>
                <c:pt idx="11">
                  <c:v>0.1212073883295194</c:v>
                </c:pt>
                <c:pt idx="12">
                  <c:v>0.14078540153142233</c:v>
                </c:pt>
                <c:pt idx="13">
                  <c:v>0.16525791803380099</c:v>
                </c:pt>
                <c:pt idx="14">
                  <c:v>0.19584856366177431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4.9622293635244286E-2</c:v>
                </c:pt>
                <c:pt idx="1">
                  <c:v>5.1304033163578455E-2</c:v>
                </c:pt>
                <c:pt idx="2">
                  <c:v>5.3406207573996133E-2</c:v>
                </c:pt>
                <c:pt idx="3">
                  <c:v>5.6033925587018245E-2</c:v>
                </c:pt>
                <c:pt idx="4">
                  <c:v>5.9318573103295871E-2</c:v>
                </c:pt>
                <c:pt idx="5">
                  <c:v>6.342438249864292E-2</c:v>
                </c:pt>
                <c:pt idx="6">
                  <c:v>6.8556644242826731E-2</c:v>
                </c:pt>
                <c:pt idx="7">
                  <c:v>7.4971971423056505E-2</c:v>
                </c:pt>
                <c:pt idx="8">
                  <c:v>8.2991130398343688E-2</c:v>
                </c:pt>
                <c:pt idx="9">
                  <c:v>9.3015079117452701E-2</c:v>
                </c:pt>
                <c:pt idx="10">
                  <c:v>0.10554501501633892</c:v>
                </c:pt>
                <c:pt idx="11">
                  <c:v>0.12120743488994677</c:v>
                </c:pt>
                <c:pt idx="12">
                  <c:v>0.1407854597319565</c:v>
                </c:pt>
                <c:pt idx="13">
                  <c:v>0.16525799078446871</c:v>
                </c:pt>
                <c:pt idx="14">
                  <c:v>0.19584865460010895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4.9622298634632113E-2</c:v>
                </c:pt>
                <c:pt idx="1">
                  <c:v>5.1304039412813224E-2</c:v>
                </c:pt>
                <c:pt idx="2">
                  <c:v>5.34062153855396E-2</c:v>
                </c:pt>
                <c:pt idx="3">
                  <c:v>5.6033935351447572E-2</c:v>
                </c:pt>
                <c:pt idx="4">
                  <c:v>5.9318585308832536E-2</c:v>
                </c:pt>
                <c:pt idx="5">
                  <c:v>6.3424397755563758E-2</c:v>
                </c:pt>
                <c:pt idx="6">
                  <c:v>6.8556663313977778E-2</c:v>
                </c:pt>
                <c:pt idx="7">
                  <c:v>7.49719952619953E-2</c:v>
                </c:pt>
                <c:pt idx="8">
                  <c:v>8.2991160197017202E-2</c:v>
                </c:pt>
                <c:pt idx="9">
                  <c:v>9.3015116365794556E-2</c:v>
                </c:pt>
                <c:pt idx="10">
                  <c:v>0.1055450615767663</c:v>
                </c:pt>
                <c:pt idx="11">
                  <c:v>0.12120749309048093</c:v>
                </c:pt>
                <c:pt idx="12">
                  <c:v>0.14078553248262424</c:v>
                </c:pt>
                <c:pt idx="13">
                  <c:v>0.1652580817228034</c:v>
                </c:pt>
                <c:pt idx="14">
                  <c:v>0.19584876827302727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4.9622304883866881E-2</c:v>
                </c:pt>
                <c:pt idx="1">
                  <c:v>5.1304047224356684E-2</c:v>
                </c:pt>
                <c:pt idx="2">
                  <c:v>5.3406225149968928E-2</c:v>
                </c:pt>
                <c:pt idx="3">
                  <c:v>5.6033947556984237E-2</c:v>
                </c:pt>
                <c:pt idx="4">
                  <c:v>5.931860056575336E-2</c:v>
                </c:pt>
                <c:pt idx="5">
                  <c:v>6.3424416826714791E-2</c:v>
                </c:pt>
                <c:pt idx="6">
                  <c:v>6.8556687152916573E-2</c:v>
                </c:pt>
                <c:pt idx="7">
                  <c:v>7.4972025060668801E-2</c:v>
                </c:pt>
                <c:pt idx="8">
                  <c:v>8.2991197445359058E-2</c:v>
                </c:pt>
                <c:pt idx="9">
                  <c:v>9.3015162926221903E-2</c:v>
                </c:pt>
                <c:pt idx="10">
                  <c:v>0.10554511977730044</c:v>
                </c:pt>
                <c:pt idx="11">
                  <c:v>0.12120756584114867</c:v>
                </c:pt>
                <c:pt idx="12">
                  <c:v>0.14078562342095888</c:v>
                </c:pt>
                <c:pt idx="13">
                  <c:v>0.16525819539572167</c:v>
                </c:pt>
                <c:pt idx="14">
                  <c:v>0.19584891036417515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4.9622312695410356E-2</c:v>
                </c:pt>
                <c:pt idx="1">
                  <c:v>5.1304056988786026E-2</c:v>
                </c:pt>
                <c:pt idx="2">
                  <c:v>5.3406237355505599E-2</c:v>
                </c:pt>
                <c:pt idx="3">
                  <c:v>5.6033962813905061E-2</c:v>
                </c:pt>
                <c:pt idx="4">
                  <c:v>5.9318619636904414E-2</c:v>
                </c:pt>
                <c:pt idx="5">
                  <c:v>6.3424440665653586E-2</c:v>
                </c:pt>
                <c:pt idx="6">
                  <c:v>6.8556716951590074E-2</c:v>
                </c:pt>
                <c:pt idx="7">
                  <c:v>7.497206230901067E-2</c:v>
                </c:pt>
                <c:pt idx="8">
                  <c:v>8.2991244005786419E-2</c:v>
                </c:pt>
                <c:pt idx="9">
                  <c:v>9.3015221126756087E-2</c:v>
                </c:pt>
                <c:pt idx="10">
                  <c:v>0.10554519252796819</c:v>
                </c:pt>
                <c:pt idx="11">
                  <c:v>0.12120765677948331</c:v>
                </c:pt>
                <c:pt idx="12">
                  <c:v>0.14078573709387721</c:v>
                </c:pt>
                <c:pt idx="13">
                  <c:v>0.16525833748686958</c:v>
                </c:pt>
                <c:pt idx="14">
                  <c:v>0.19584908797811004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4.9622322459839684E-2</c:v>
                </c:pt>
                <c:pt idx="1">
                  <c:v>5.1304069194322691E-2</c:v>
                </c:pt>
                <c:pt idx="2">
                  <c:v>5.340625261242643E-2</c:v>
                </c:pt>
                <c:pt idx="3">
                  <c:v>5.6033981885056101E-2</c:v>
                </c:pt>
                <c:pt idx="4">
                  <c:v>5.9318643475843216E-2</c:v>
                </c:pt>
                <c:pt idx="5">
                  <c:v>6.3424470464327101E-2</c:v>
                </c:pt>
                <c:pt idx="6">
                  <c:v>6.8556754199931957E-2</c:v>
                </c:pt>
                <c:pt idx="7">
                  <c:v>7.4972108869438017E-2</c:v>
                </c:pt>
                <c:pt idx="8">
                  <c:v>8.2991302206320602E-2</c:v>
                </c:pt>
                <c:pt idx="9">
                  <c:v>9.3015293877423813E-2</c:v>
                </c:pt>
                <c:pt idx="10">
                  <c:v>0.10554528346630285</c:v>
                </c:pt>
                <c:pt idx="11">
                  <c:v>0.12120777045240165</c:v>
                </c:pt>
                <c:pt idx="12">
                  <c:v>0.14078587918502511</c:v>
                </c:pt>
                <c:pt idx="13">
                  <c:v>0.16525851510080447</c:v>
                </c:pt>
                <c:pt idx="14">
                  <c:v>0.19584930999552863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4.9622334665376348E-2</c:v>
                </c:pt>
                <c:pt idx="1">
                  <c:v>5.1304084451243522E-2</c:v>
                </c:pt>
                <c:pt idx="2">
                  <c:v>5.3406271683577471E-2</c:v>
                </c:pt>
                <c:pt idx="3">
                  <c:v>5.6034005723994917E-2</c:v>
                </c:pt>
                <c:pt idx="4">
                  <c:v>5.9318673274516703E-2</c:v>
                </c:pt>
                <c:pt idx="5">
                  <c:v>6.342450771266897E-2</c:v>
                </c:pt>
                <c:pt idx="6">
                  <c:v>6.855680076035929E-2</c:v>
                </c:pt>
                <c:pt idx="7">
                  <c:v>7.4972167069972215E-2</c:v>
                </c:pt>
                <c:pt idx="8">
                  <c:v>8.2991374956988315E-2</c:v>
                </c:pt>
                <c:pt idx="9">
                  <c:v>9.3015384815758495E-2</c:v>
                </c:pt>
                <c:pt idx="10">
                  <c:v>0.10554539713922116</c:v>
                </c:pt>
                <c:pt idx="11">
                  <c:v>0.12120791254354955</c:v>
                </c:pt>
                <c:pt idx="12">
                  <c:v>0.14078605679896</c:v>
                </c:pt>
                <c:pt idx="13">
                  <c:v>0.16525873711822306</c:v>
                </c:pt>
                <c:pt idx="14">
                  <c:v>0.19584958751730189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4.9622349922297179E-2</c:v>
                </c:pt>
                <c:pt idx="1">
                  <c:v>5.1304103522394562E-2</c:v>
                </c:pt>
                <c:pt idx="2">
                  <c:v>5.3406295522516266E-2</c:v>
                </c:pt>
                <c:pt idx="3">
                  <c:v>5.6034035522668411E-2</c:v>
                </c:pt>
                <c:pt idx="4">
                  <c:v>5.9318710522858593E-2</c:v>
                </c:pt>
                <c:pt idx="5">
                  <c:v>6.3424554273096317E-2</c:v>
                </c:pt>
                <c:pt idx="6">
                  <c:v>6.8556858960893488E-2</c:v>
                </c:pt>
                <c:pt idx="7">
                  <c:v>7.4972239820639927E-2</c:v>
                </c:pt>
                <c:pt idx="8">
                  <c:v>8.2991465895322983E-2</c:v>
                </c:pt>
                <c:pt idx="9">
                  <c:v>9.3015498488676809E-2</c:v>
                </c:pt>
                <c:pt idx="10">
                  <c:v>0.10554553923036906</c:v>
                </c:pt>
                <c:pt idx="11">
                  <c:v>0.12120809015748443</c:v>
                </c:pt>
                <c:pt idx="12">
                  <c:v>0.14078627881637859</c:v>
                </c:pt>
                <c:pt idx="13">
                  <c:v>0.16525901463999632</c:v>
                </c:pt>
                <c:pt idx="14">
                  <c:v>0.19584993441951845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4.962236899344822E-2</c:v>
                </c:pt>
                <c:pt idx="1">
                  <c:v>5.1304127361333364E-2</c:v>
                </c:pt>
                <c:pt idx="2">
                  <c:v>5.3406325321189774E-2</c:v>
                </c:pt>
                <c:pt idx="3">
                  <c:v>5.6034072771010288E-2</c:v>
                </c:pt>
                <c:pt idx="4">
                  <c:v>5.931875708328594E-2</c:v>
                </c:pt>
                <c:pt idx="5">
                  <c:v>6.3424612473630501E-2</c:v>
                </c:pt>
                <c:pt idx="6">
                  <c:v>6.8556931711561214E-2</c:v>
                </c:pt>
                <c:pt idx="7">
                  <c:v>7.4972330758974595E-2</c:v>
                </c:pt>
                <c:pt idx="8">
                  <c:v>8.2991579568241311E-2</c:v>
                </c:pt>
                <c:pt idx="9">
                  <c:v>9.3015640579824713E-2</c:v>
                </c:pt>
                <c:pt idx="10">
                  <c:v>0.10554571684430396</c:v>
                </c:pt>
                <c:pt idx="11">
                  <c:v>0.12120831217490302</c:v>
                </c:pt>
                <c:pt idx="12">
                  <c:v>0.14078655633815185</c:v>
                </c:pt>
                <c:pt idx="13">
                  <c:v>0.16525936154221291</c:v>
                </c:pt>
                <c:pt idx="14">
                  <c:v>0.1958503680472892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4.9622392832387022E-2</c:v>
                </c:pt>
                <c:pt idx="1">
                  <c:v>5.1304157160006858E-2</c:v>
                </c:pt>
                <c:pt idx="2">
                  <c:v>5.340636256953165E-2</c:v>
                </c:pt>
                <c:pt idx="3">
                  <c:v>5.6034119331437635E-2</c:v>
                </c:pt>
                <c:pt idx="4">
                  <c:v>5.9318815283820131E-2</c:v>
                </c:pt>
                <c:pt idx="5">
                  <c:v>6.3424685224298227E-2</c:v>
                </c:pt>
                <c:pt idx="6">
                  <c:v>6.8557022649895868E-2</c:v>
                </c:pt>
                <c:pt idx="7">
                  <c:v>7.497244443189291E-2</c:v>
                </c:pt>
                <c:pt idx="8">
                  <c:v>8.2991721659389214E-2</c:v>
                </c:pt>
                <c:pt idx="9">
                  <c:v>9.3015818193759606E-2</c:v>
                </c:pt>
                <c:pt idx="10">
                  <c:v>0.10554593886172257</c:v>
                </c:pt>
                <c:pt idx="11">
                  <c:v>0.12120858969667628</c:v>
                </c:pt>
                <c:pt idx="12">
                  <c:v>0.14078690324036844</c:v>
                </c:pt>
                <c:pt idx="13">
                  <c:v>0.16525979516998363</c:v>
                </c:pt>
                <c:pt idx="14">
                  <c:v>0.19585091008200259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4.962242263106053E-2</c:v>
                </c:pt>
                <c:pt idx="1">
                  <c:v>5.1304194408348734E-2</c:v>
                </c:pt>
                <c:pt idx="2">
                  <c:v>5.340640912995899E-2</c:v>
                </c:pt>
                <c:pt idx="3">
                  <c:v>5.6034177531971825E-2</c:v>
                </c:pt>
                <c:pt idx="4">
                  <c:v>5.9318888034487864E-2</c:v>
                </c:pt>
                <c:pt idx="5">
                  <c:v>6.3424776162632895E-2</c:v>
                </c:pt>
                <c:pt idx="6">
                  <c:v>6.8557136322814197E-2</c:v>
                </c:pt>
                <c:pt idx="7">
                  <c:v>7.4972586523040813E-2</c:v>
                </c:pt>
                <c:pt idx="8">
                  <c:v>8.2991899273324093E-2</c:v>
                </c:pt>
                <c:pt idx="9">
                  <c:v>9.3016040211178222E-2</c:v>
                </c:pt>
                <c:pt idx="10">
                  <c:v>0.10554621638349583</c:v>
                </c:pt>
                <c:pt idx="11">
                  <c:v>0.12120893659889286</c:v>
                </c:pt>
                <c:pt idx="12">
                  <c:v>0.14078733686813913</c:v>
                </c:pt>
                <c:pt idx="13">
                  <c:v>0.16526033720469699</c:v>
                </c:pt>
                <c:pt idx="14">
                  <c:v>0.19585158762539431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4.9622459879402406E-2</c:v>
                </c:pt>
                <c:pt idx="1">
                  <c:v>5.1304240968776088E-2</c:v>
                </c:pt>
                <c:pt idx="2">
                  <c:v>5.3406467330493174E-2</c:v>
                </c:pt>
                <c:pt idx="3">
                  <c:v>5.6034250282639537E-2</c:v>
                </c:pt>
                <c:pt idx="4">
                  <c:v>5.9318978972822511E-2</c:v>
                </c:pt>
                <c:pt idx="5">
                  <c:v>6.3424889835551224E-2</c:v>
                </c:pt>
                <c:pt idx="6">
                  <c:v>6.85572784139621E-2</c:v>
                </c:pt>
                <c:pt idx="7">
                  <c:v>7.4972764136975692E-2</c:v>
                </c:pt>
                <c:pt idx="8">
                  <c:v>8.2992121290742696E-2</c:v>
                </c:pt>
                <c:pt idx="9">
                  <c:v>9.3016317732951451E-2</c:v>
                </c:pt>
                <c:pt idx="10">
                  <c:v>0.10554656328571238</c:v>
                </c:pt>
                <c:pt idx="11">
                  <c:v>0.12120937022666356</c:v>
                </c:pt>
                <c:pt idx="12">
                  <c:v>0.14078787890285249</c:v>
                </c:pt>
                <c:pt idx="13">
                  <c:v>0.16526101474808874</c:v>
                </c:pt>
                <c:pt idx="14">
                  <c:v>0.19585243455463397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5.988123894001602E-2</c:v>
                </c:pt>
                <c:pt idx="1">
                  <c:v>6.1547905606682704E-2</c:v>
                </c:pt>
                <c:pt idx="2">
                  <c:v>6.363123894001603E-2</c:v>
                </c:pt>
                <c:pt idx="3">
                  <c:v>6.6235405606682687E-2</c:v>
                </c:pt>
                <c:pt idx="4">
                  <c:v>6.9490613940016016E-2</c:v>
                </c:pt>
                <c:pt idx="5">
                  <c:v>7.3559624356682687E-2</c:v>
                </c:pt>
                <c:pt idx="6">
                  <c:v>7.864588737751603E-2</c:v>
                </c:pt>
                <c:pt idx="7">
                  <c:v>8.5003716153557687E-2</c:v>
                </c:pt>
                <c:pt idx="8">
                  <c:v>9.2951002123609752E-2</c:v>
                </c:pt>
                <c:pt idx="9">
                  <c:v>0.10288510958617487</c:v>
                </c:pt>
                <c:pt idx="10">
                  <c:v>0.11530274391438126</c:v>
                </c:pt>
                <c:pt idx="11">
                  <c:v>0.13082478682463919</c:v>
                </c:pt>
                <c:pt idx="12">
                  <c:v>0.15022734046246169</c:v>
                </c:pt>
                <c:pt idx="13">
                  <c:v>0.17448053250973974</c:v>
                </c:pt>
                <c:pt idx="14">
                  <c:v>0.20479702256883728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5.8059230399936441E-2</c:v>
                </c:pt>
                <c:pt idx="1">
                  <c:v>5.9725897066603112E-2</c:v>
                </c:pt>
                <c:pt idx="2">
                  <c:v>6.1809230399936438E-2</c:v>
                </c:pt>
                <c:pt idx="3">
                  <c:v>6.4413397066603109E-2</c:v>
                </c:pt>
                <c:pt idx="4">
                  <c:v>6.7668605399936438E-2</c:v>
                </c:pt>
                <c:pt idx="5">
                  <c:v>7.1737615816603095E-2</c:v>
                </c:pt>
                <c:pt idx="6">
                  <c:v>7.6823878837436424E-2</c:v>
                </c:pt>
                <c:pt idx="7">
                  <c:v>8.3181707613478081E-2</c:v>
                </c:pt>
                <c:pt idx="8">
                  <c:v>9.1128993583530188E-2</c:v>
                </c:pt>
                <c:pt idx="9">
                  <c:v>0.10106310104609527</c:v>
                </c:pt>
                <c:pt idx="10">
                  <c:v>0.11348073537430166</c:v>
                </c:pt>
                <c:pt idx="11">
                  <c:v>0.12900277828455961</c:v>
                </c:pt>
                <c:pt idx="12">
                  <c:v>0.14840533192238206</c:v>
                </c:pt>
                <c:pt idx="13">
                  <c:v>0.17265852396966017</c:v>
                </c:pt>
                <c:pt idx="14">
                  <c:v>0.2029750140287577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5.6203074672093407E-2</c:v>
                </c:pt>
                <c:pt idx="1">
                  <c:v>5.7869741338760078E-2</c:v>
                </c:pt>
                <c:pt idx="2">
                  <c:v>5.9953074672093418E-2</c:v>
                </c:pt>
                <c:pt idx="3">
                  <c:v>6.2557241338760075E-2</c:v>
                </c:pt>
                <c:pt idx="4">
                  <c:v>6.5812449672093404E-2</c:v>
                </c:pt>
                <c:pt idx="5">
                  <c:v>6.9881460088760075E-2</c:v>
                </c:pt>
                <c:pt idx="6">
                  <c:v>7.4967723109593418E-2</c:v>
                </c:pt>
                <c:pt idx="7">
                  <c:v>8.1325551885635075E-2</c:v>
                </c:pt>
                <c:pt idx="8">
                  <c:v>8.927283785568714E-2</c:v>
                </c:pt>
                <c:pt idx="9">
                  <c:v>9.9206945318252263E-2</c:v>
                </c:pt>
                <c:pt idx="10">
                  <c:v>0.11162457964645862</c:v>
                </c:pt>
                <c:pt idx="11">
                  <c:v>0.12714662255671658</c:v>
                </c:pt>
                <c:pt idx="12">
                  <c:v>0.14654917619453903</c:v>
                </c:pt>
                <c:pt idx="13">
                  <c:v>0.17080236824181713</c:v>
                </c:pt>
                <c:pt idx="14">
                  <c:v>0.20111885830091467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5.4358356913060013E-2</c:v>
                </c:pt>
                <c:pt idx="1">
                  <c:v>5.6025023579726677E-2</c:v>
                </c:pt>
                <c:pt idx="2">
                  <c:v>5.8108356913060003E-2</c:v>
                </c:pt>
                <c:pt idx="3">
                  <c:v>6.0712523579726681E-2</c:v>
                </c:pt>
                <c:pt idx="4">
                  <c:v>6.3967731913060003E-2</c:v>
                </c:pt>
                <c:pt idx="5">
                  <c:v>6.8036742329726674E-2</c:v>
                </c:pt>
                <c:pt idx="6">
                  <c:v>7.3123005350560003E-2</c:v>
                </c:pt>
                <c:pt idx="7">
                  <c:v>7.948083412660166E-2</c:v>
                </c:pt>
                <c:pt idx="8">
                  <c:v>8.7428120096653739E-2</c:v>
                </c:pt>
                <c:pt idx="9">
                  <c:v>9.7362227559218847E-2</c:v>
                </c:pt>
                <c:pt idx="10">
                  <c:v>0.10977986188742522</c:v>
                </c:pt>
                <c:pt idx="11">
                  <c:v>0.12530190479768316</c:v>
                </c:pt>
                <c:pt idx="12">
                  <c:v>0.14470445843550564</c:v>
                </c:pt>
                <c:pt idx="13">
                  <c:v>0.16895765048278372</c:v>
                </c:pt>
                <c:pt idx="14">
                  <c:v>0.19927414054188128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5.2569554422244293E-2</c:v>
                </c:pt>
                <c:pt idx="1">
                  <c:v>5.4236221088910963E-2</c:v>
                </c:pt>
                <c:pt idx="2">
                  <c:v>5.6319554422244296E-2</c:v>
                </c:pt>
                <c:pt idx="3">
                  <c:v>5.892372108891096E-2</c:v>
                </c:pt>
                <c:pt idx="4">
                  <c:v>6.2178929422244303E-2</c:v>
                </c:pt>
                <c:pt idx="5">
                  <c:v>6.624793983891096E-2</c:v>
                </c:pt>
                <c:pt idx="6">
                  <c:v>7.1334202859744289E-2</c:v>
                </c:pt>
                <c:pt idx="7">
                  <c:v>7.7692031635785946E-2</c:v>
                </c:pt>
                <c:pt idx="8">
                  <c:v>8.5639317605838039E-2</c:v>
                </c:pt>
                <c:pt idx="9">
                  <c:v>9.5573425068403134E-2</c:v>
                </c:pt>
                <c:pt idx="10">
                  <c:v>0.1079910593966095</c:v>
                </c:pt>
                <c:pt idx="11">
                  <c:v>0.12351310230686748</c:v>
                </c:pt>
                <c:pt idx="12">
                  <c:v>0.14291565594468991</c:v>
                </c:pt>
                <c:pt idx="13">
                  <c:v>0.16716884799196799</c:v>
                </c:pt>
                <c:pt idx="14">
                  <c:v>0.19748533805106555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5.087587278711795E-2</c:v>
                </c:pt>
                <c:pt idx="1">
                  <c:v>5.2542539453784613E-2</c:v>
                </c:pt>
                <c:pt idx="2">
                  <c:v>5.4625872787117953E-2</c:v>
                </c:pt>
                <c:pt idx="3">
                  <c:v>5.7230039453784624E-2</c:v>
                </c:pt>
                <c:pt idx="4">
                  <c:v>6.0485247787117946E-2</c:v>
                </c:pt>
                <c:pt idx="5">
                  <c:v>6.4554258203784604E-2</c:v>
                </c:pt>
                <c:pt idx="6">
                  <c:v>6.9640521224617946E-2</c:v>
                </c:pt>
                <c:pt idx="7">
                  <c:v>7.5998350000659604E-2</c:v>
                </c:pt>
                <c:pt idx="8">
                  <c:v>8.3945635970711682E-2</c:v>
                </c:pt>
                <c:pt idx="9">
                  <c:v>9.3879743433276777E-2</c:v>
                </c:pt>
                <c:pt idx="10">
                  <c:v>0.10629737776148315</c:v>
                </c:pt>
                <c:pt idx="11">
                  <c:v>0.12181942067174113</c:v>
                </c:pt>
                <c:pt idx="12">
                  <c:v>0.1412219743095636</c:v>
                </c:pt>
                <c:pt idx="13">
                  <c:v>0.16547516635684167</c:v>
                </c:pt>
                <c:pt idx="14">
                  <c:v>0.19579165641593921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4.9308100533442936E-2</c:v>
                </c:pt>
                <c:pt idx="1">
                  <c:v>5.09747672001096E-2</c:v>
                </c:pt>
                <c:pt idx="2">
                  <c:v>5.3058100533442926E-2</c:v>
                </c:pt>
                <c:pt idx="3">
                  <c:v>5.5662267200109604E-2</c:v>
                </c:pt>
                <c:pt idx="4">
                  <c:v>5.891747553344294E-2</c:v>
                </c:pt>
                <c:pt idx="5">
                  <c:v>6.2986485950109597E-2</c:v>
                </c:pt>
                <c:pt idx="6">
                  <c:v>6.8072748970942926E-2</c:v>
                </c:pt>
                <c:pt idx="7">
                  <c:v>7.4430577746984569E-2</c:v>
                </c:pt>
                <c:pt idx="8">
                  <c:v>8.2377863717036662E-2</c:v>
                </c:pt>
                <c:pt idx="9">
                  <c:v>9.2311971179601771E-2</c:v>
                </c:pt>
                <c:pt idx="10">
                  <c:v>0.10472960550780812</c:v>
                </c:pt>
                <c:pt idx="11">
                  <c:v>0.1202516484180661</c:v>
                </c:pt>
                <c:pt idx="12">
                  <c:v>0.13965420205588855</c:v>
                </c:pt>
                <c:pt idx="13">
                  <c:v>0.16390739410316663</c:v>
                </c:pt>
                <c:pt idx="14">
                  <c:v>0.19422388416226419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4.7886955897113323E-2</c:v>
                </c:pt>
                <c:pt idx="1">
                  <c:v>4.9553622563779993E-2</c:v>
                </c:pt>
                <c:pt idx="2">
                  <c:v>5.1636955897113326E-2</c:v>
                </c:pt>
                <c:pt idx="3">
                  <c:v>5.4241122563779991E-2</c:v>
                </c:pt>
                <c:pt idx="4">
                  <c:v>5.7496330897113312E-2</c:v>
                </c:pt>
                <c:pt idx="5">
                  <c:v>6.1565341313779984E-2</c:v>
                </c:pt>
                <c:pt idx="6">
                  <c:v>6.6651604334613312E-2</c:v>
                </c:pt>
                <c:pt idx="7">
                  <c:v>7.3009433110654984E-2</c:v>
                </c:pt>
                <c:pt idx="8">
                  <c:v>8.0956719080707049E-2</c:v>
                </c:pt>
                <c:pt idx="9">
                  <c:v>9.0890826543272171E-2</c:v>
                </c:pt>
                <c:pt idx="10">
                  <c:v>0.10330846087147855</c:v>
                </c:pt>
                <c:pt idx="11">
                  <c:v>0.11883050378173649</c:v>
                </c:pt>
                <c:pt idx="12">
                  <c:v>0.13823305741955896</c:v>
                </c:pt>
                <c:pt idx="13">
                  <c:v>0.16248624946683701</c:v>
                </c:pt>
                <c:pt idx="14">
                  <c:v>0.19280273952593457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4.6622975407363931E-2</c:v>
                </c:pt>
                <c:pt idx="1">
                  <c:v>4.8289642074030602E-2</c:v>
                </c:pt>
                <c:pt idx="2">
                  <c:v>5.0372975407363935E-2</c:v>
                </c:pt>
                <c:pt idx="3">
                  <c:v>5.2977142074030599E-2</c:v>
                </c:pt>
                <c:pt idx="4">
                  <c:v>5.6232350407363914E-2</c:v>
                </c:pt>
                <c:pt idx="5">
                  <c:v>6.0301360824030592E-2</c:v>
                </c:pt>
                <c:pt idx="6">
                  <c:v>6.5387623844863921E-2</c:v>
                </c:pt>
                <c:pt idx="7">
                  <c:v>7.1745452620905578E-2</c:v>
                </c:pt>
                <c:pt idx="8">
                  <c:v>7.9692738590957657E-2</c:v>
                </c:pt>
                <c:pt idx="9">
                  <c:v>8.962684605352278E-2</c:v>
                </c:pt>
                <c:pt idx="10">
                  <c:v>0.10204448038172914</c:v>
                </c:pt>
                <c:pt idx="11">
                  <c:v>0.11756652329198711</c:v>
                </c:pt>
                <c:pt idx="12">
                  <c:v>0.13696907692980956</c:v>
                </c:pt>
                <c:pt idx="13">
                  <c:v>0.16122226897708763</c:v>
                </c:pt>
                <c:pt idx="14">
                  <c:v>0.19153875903618517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4.551763946894842E-2</c:v>
                </c:pt>
                <c:pt idx="1">
                  <c:v>4.7184306135615091E-2</c:v>
                </c:pt>
                <c:pt idx="2">
                  <c:v>4.9267639468948417E-2</c:v>
                </c:pt>
                <c:pt idx="3">
                  <c:v>5.1871806135615074E-2</c:v>
                </c:pt>
                <c:pt idx="4">
                  <c:v>5.5127014468948424E-2</c:v>
                </c:pt>
                <c:pt idx="5">
                  <c:v>5.9196024885615081E-2</c:v>
                </c:pt>
                <c:pt idx="6">
                  <c:v>6.428228790644841E-2</c:v>
                </c:pt>
                <c:pt idx="7">
                  <c:v>7.0640116682490067E-2</c:v>
                </c:pt>
                <c:pt idx="8">
                  <c:v>7.8587402652542132E-2</c:v>
                </c:pt>
                <c:pt idx="9">
                  <c:v>8.8521510115107255E-2</c:v>
                </c:pt>
                <c:pt idx="10">
                  <c:v>0.10093914444331362</c:v>
                </c:pt>
                <c:pt idx="11">
                  <c:v>0.11646118735357158</c:v>
                </c:pt>
                <c:pt idx="12">
                  <c:v>0.13586374099139403</c:v>
                </c:pt>
                <c:pt idx="13">
                  <c:v>0.16011693303867211</c:v>
                </c:pt>
                <c:pt idx="14">
                  <c:v>0.1904334230977697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4.4565247928079789E-2</c:v>
                </c:pt>
                <c:pt idx="1">
                  <c:v>4.6231914594746459E-2</c:v>
                </c:pt>
                <c:pt idx="2">
                  <c:v>4.8315247928079785E-2</c:v>
                </c:pt>
                <c:pt idx="3">
                  <c:v>5.0919414594746457E-2</c:v>
                </c:pt>
                <c:pt idx="4">
                  <c:v>5.4174622928079792E-2</c:v>
                </c:pt>
                <c:pt idx="5">
                  <c:v>5.8243633344746457E-2</c:v>
                </c:pt>
                <c:pt idx="6">
                  <c:v>6.3329896365579785E-2</c:v>
                </c:pt>
                <c:pt idx="7">
                  <c:v>6.9687725141621443E-2</c:v>
                </c:pt>
                <c:pt idx="8">
                  <c:v>7.7635011111673521E-2</c:v>
                </c:pt>
                <c:pt idx="9">
                  <c:v>8.7569118574238616E-2</c:v>
                </c:pt>
                <c:pt idx="10">
                  <c:v>9.9986752902444992E-2</c:v>
                </c:pt>
                <c:pt idx="11">
                  <c:v>0.11550879581270294</c:v>
                </c:pt>
                <c:pt idx="12">
                  <c:v>0.13491134945052541</c:v>
                </c:pt>
                <c:pt idx="13">
                  <c:v>0.15916454149780349</c:v>
                </c:pt>
                <c:pt idx="14">
                  <c:v>0.18948103155690108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4.3755054881571345E-2</c:v>
                </c:pt>
                <c:pt idx="1">
                  <c:v>4.5421721548238016E-2</c:v>
                </c:pt>
                <c:pt idx="2">
                  <c:v>4.7505054881571342E-2</c:v>
                </c:pt>
                <c:pt idx="3">
                  <c:v>5.0109221548238006E-2</c:v>
                </c:pt>
                <c:pt idx="4">
                  <c:v>5.3364429881571335E-2</c:v>
                </c:pt>
                <c:pt idx="5">
                  <c:v>5.7433440298238013E-2</c:v>
                </c:pt>
                <c:pt idx="6">
                  <c:v>6.2519703319071335E-2</c:v>
                </c:pt>
                <c:pt idx="7">
                  <c:v>6.8877532095112992E-2</c:v>
                </c:pt>
                <c:pt idx="8">
                  <c:v>7.6824818065165057E-2</c:v>
                </c:pt>
                <c:pt idx="9">
                  <c:v>8.675892552773018E-2</c:v>
                </c:pt>
                <c:pt idx="10">
                  <c:v>9.9176559855936541E-2</c:v>
                </c:pt>
                <c:pt idx="11">
                  <c:v>0.11469860276619452</c:v>
                </c:pt>
                <c:pt idx="12">
                  <c:v>0.13410115640401696</c:v>
                </c:pt>
                <c:pt idx="13">
                  <c:v>0.15835434845129504</c:v>
                </c:pt>
                <c:pt idx="14">
                  <c:v>0.1886708385103926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4.3073286052009462E-2</c:v>
                </c:pt>
                <c:pt idx="1">
                  <c:v>4.4739952718676118E-2</c:v>
                </c:pt>
                <c:pt idx="2">
                  <c:v>4.6823286052009458E-2</c:v>
                </c:pt>
                <c:pt idx="3">
                  <c:v>4.9427452718676122E-2</c:v>
                </c:pt>
                <c:pt idx="4">
                  <c:v>5.2682661052009437E-2</c:v>
                </c:pt>
                <c:pt idx="5">
                  <c:v>5.6751671468676101E-2</c:v>
                </c:pt>
                <c:pt idx="6">
                  <c:v>6.1837934489509444E-2</c:v>
                </c:pt>
                <c:pt idx="7">
                  <c:v>6.8195763265551101E-2</c:v>
                </c:pt>
                <c:pt idx="8">
                  <c:v>7.614304923560318E-2</c:v>
                </c:pt>
                <c:pt idx="9">
                  <c:v>8.6077156698168289E-2</c:v>
                </c:pt>
                <c:pt idx="10">
                  <c:v>9.8494791026374665E-2</c:v>
                </c:pt>
                <c:pt idx="11">
                  <c:v>0.11401683393663263</c:v>
                </c:pt>
                <c:pt idx="12">
                  <c:v>0.13341938757445507</c:v>
                </c:pt>
                <c:pt idx="13">
                  <c:v>0.15767257962173314</c:v>
                </c:pt>
                <c:pt idx="14">
                  <c:v>0.18798906968083071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4.2504816955684005E-2</c:v>
                </c:pt>
                <c:pt idx="1">
                  <c:v>4.4171483622350668E-2</c:v>
                </c:pt>
                <c:pt idx="2">
                  <c:v>4.6254816955684001E-2</c:v>
                </c:pt>
                <c:pt idx="3">
                  <c:v>4.8858983622350666E-2</c:v>
                </c:pt>
                <c:pt idx="4">
                  <c:v>5.2114191955684001E-2</c:v>
                </c:pt>
                <c:pt idx="5">
                  <c:v>5.6183202372350673E-2</c:v>
                </c:pt>
                <c:pt idx="6">
                  <c:v>6.1269465393183994E-2</c:v>
                </c:pt>
                <c:pt idx="7">
                  <c:v>6.7627294169225652E-2</c:v>
                </c:pt>
                <c:pt idx="8">
                  <c:v>7.5574580139277731E-2</c:v>
                </c:pt>
                <c:pt idx="9">
                  <c:v>8.5508687601842839E-2</c:v>
                </c:pt>
                <c:pt idx="10">
                  <c:v>9.7926321930049215E-2</c:v>
                </c:pt>
                <c:pt idx="11">
                  <c:v>0.11344836484030715</c:v>
                </c:pt>
                <c:pt idx="12">
                  <c:v>0.1328509184781296</c:v>
                </c:pt>
                <c:pt idx="13">
                  <c:v>0.15710411052540768</c:v>
                </c:pt>
                <c:pt idx="14">
                  <c:v>0.18742060058450527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4.2034428794992182E-2</c:v>
                </c:pt>
                <c:pt idx="1">
                  <c:v>4.3701095461658845E-2</c:v>
                </c:pt>
                <c:pt idx="2">
                  <c:v>4.5784428794992171E-2</c:v>
                </c:pt>
                <c:pt idx="3">
                  <c:v>4.8388595461658836E-2</c:v>
                </c:pt>
                <c:pt idx="4">
                  <c:v>5.1643803794992171E-2</c:v>
                </c:pt>
                <c:pt idx="5">
                  <c:v>5.571281421165885E-2</c:v>
                </c:pt>
                <c:pt idx="6">
                  <c:v>6.0799077232492171E-2</c:v>
                </c:pt>
                <c:pt idx="7">
                  <c:v>6.7156906008533829E-2</c:v>
                </c:pt>
                <c:pt idx="8">
                  <c:v>7.5104191978585907E-2</c:v>
                </c:pt>
                <c:pt idx="9">
                  <c:v>8.5038299441151016E-2</c:v>
                </c:pt>
                <c:pt idx="10">
                  <c:v>9.7455933769357392E-2</c:v>
                </c:pt>
                <c:pt idx="11">
                  <c:v>0.11297797667961534</c:v>
                </c:pt>
                <c:pt idx="12">
                  <c:v>0.13238053031743779</c:v>
                </c:pt>
                <c:pt idx="13">
                  <c:v>0.15663372236471587</c:v>
                </c:pt>
                <c:pt idx="14">
                  <c:v>0.18695021242381343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16.699721276670907</c:v>
                </c:pt>
                <c:pt idx="16">
                  <c:v>16.247506558394129</c:v>
                </c:pt>
                <c:pt idx="17">
                  <c:v>15.715551302445661</c:v>
                </c:pt>
                <c:pt idx="18">
                  <c:v>15.097665528587131</c:v>
                </c:pt>
                <c:pt idx="19">
                  <c:v>14.390432654159531</c:v>
                </c:pt>
                <c:pt idx="20">
                  <c:v>13.594414174154938</c:v>
                </c:pt>
                <c:pt idx="21">
                  <c:v>12.715223050377695</c:v>
                </c:pt>
                <c:pt idx="22">
                  <c:v>11.764191558325733</c:v>
                </c:pt>
                <c:pt idx="23">
                  <c:v>10.758356307661559</c:v>
                </c:pt>
                <c:pt idx="24">
                  <c:v>9.7195794806673792</c:v>
                </c:pt>
                <c:pt idx="25">
                  <c:v>8.6728204902266324</c:v>
                </c:pt>
                <c:pt idx="26">
                  <c:v>7.6438114234455048</c:v>
                </c:pt>
                <c:pt idx="27">
                  <c:v>6.6565779366231723</c:v>
                </c:pt>
                <c:pt idx="28">
                  <c:v>5.7312984183159728</c:v>
                </c:pt>
                <c:pt idx="29">
                  <c:v>4.8828834885227668</c:v>
                </c:pt>
                <c:pt idx="30">
                  <c:v>17.223790138304945</c:v>
                </c:pt>
                <c:pt idx="31">
                  <c:v>16.743155801994128</c:v>
                </c:pt>
                <c:pt idx="32">
                  <c:v>16.178813318488242</c:v>
                </c:pt>
                <c:pt idx="33">
                  <c:v>15.52472071867294</c:v>
                </c:pt>
                <c:pt idx="34">
                  <c:v>14.777901718082981</c:v>
                </c:pt>
                <c:pt idx="35">
                  <c:v>13.939688246072961</c:v>
                </c:pt>
                <c:pt idx="36">
                  <c:v>13.016786123440282</c:v>
                </c:pt>
                <c:pt idx="37">
                  <c:v>12.021873903415372</c:v>
                </c:pt>
                <c:pt idx="38">
                  <c:v>10.973455984492851</c:v>
                </c:pt>
                <c:pt idx="39">
                  <c:v>9.8948081906164358</c:v>
                </c:pt>
                <c:pt idx="40">
                  <c:v>8.8120683806077587</c:v>
                </c:pt>
                <c:pt idx="41">
                  <c:v>7.751771033908736</c:v>
                </c:pt>
                <c:pt idx="42">
                  <c:v>6.7383023712585546</c:v>
                </c:pt>
                <c:pt idx="43">
                  <c:v>5.7917789229781764</c:v>
                </c:pt>
                <c:pt idx="44">
                  <c:v>4.9267147721853046</c:v>
                </c:pt>
                <c:pt idx="45">
                  <c:v>17.792620881229677</c:v>
                </c:pt>
                <c:pt idx="46">
                  <c:v>17.280187829874031</c:v>
                </c:pt>
                <c:pt idx="47">
                  <c:v>16.67971168233468</c:v>
                </c:pt>
                <c:pt idx="48">
                  <c:v>15.985359625831297</c:v>
                </c:pt>
                <c:pt idx="49">
                  <c:v>15.194693480981794</c:v>
                </c:pt>
                <c:pt idx="50">
                  <c:v>14.309947140913312</c:v>
                </c:pt>
                <c:pt idx="51">
                  <c:v>13.33907391769289</c:v>
                </c:pt>
                <c:pt idx="52">
                  <c:v>12.296258393748875</c:v>
                </c:pt>
                <c:pt idx="53">
                  <c:v>11.201615452356709</c:v>
                </c:pt>
                <c:pt idx="54">
                  <c:v>10.079939431579477</c:v>
                </c:pt>
                <c:pt idx="55">
                  <c:v>8.9586003653248767</c:v>
                </c:pt>
                <c:pt idx="56">
                  <c:v>7.8649356144236373</c:v>
                </c:pt>
                <c:pt idx="57">
                  <c:v>6.8236480474822603</c:v>
                </c:pt>
                <c:pt idx="58">
                  <c:v>5.8547197576571568</c:v>
                </c:pt>
                <c:pt idx="59">
                  <c:v>4.9721841524368484</c:v>
                </c:pt>
                <c:pt idx="60">
                  <c:v>18.396435374221959</c:v>
                </c:pt>
                <c:pt idx="61">
                  <c:v>17.849166963347106</c:v>
                </c:pt>
                <c:pt idx="62">
                  <c:v>17.209228639800816</c:v>
                </c:pt>
                <c:pt idx="63">
                  <c:v>16.471066281519605</c:v>
                </c:pt>
                <c:pt idx="64">
                  <c:v>15.6328819248918</c:v>
                </c:pt>
                <c:pt idx="65">
                  <c:v>14.697940638511128</c:v>
                </c:pt>
                <c:pt idx="66">
                  <c:v>13.675586707711018</c:v>
                </c:pt>
                <c:pt idx="67">
                  <c:v>12.581649538392391</c:v>
                </c:pt>
                <c:pt idx="68">
                  <c:v>11.437967542873823</c:v>
                </c:pt>
                <c:pt idx="69">
                  <c:v>10.270923591921392</c:v>
                </c:pt>
                <c:pt idx="70">
                  <c:v>9.1091388056714742</c:v>
                </c:pt>
                <c:pt idx="71">
                  <c:v>7.9807246475194047</c:v>
                </c:pt>
                <c:pt idx="72">
                  <c:v>6.9106371069119277</c:v>
                </c:pt>
                <c:pt idx="73">
                  <c:v>5.9186429092886623</c:v>
                </c:pt>
                <c:pt idx="74">
                  <c:v>5.0182125853395956</c:v>
                </c:pt>
                <c:pt idx="75">
                  <c:v>19.02241727156165</c:v>
                </c:pt>
                <c:pt idx="76">
                  <c:v>18.437862740486139</c:v>
                </c:pt>
                <c:pt idx="77">
                  <c:v>17.755822294024298</c:v>
                </c:pt>
                <c:pt idx="78">
                  <c:v>16.971093839967843</c:v>
                </c:pt>
                <c:pt idx="79">
                  <c:v>16.082618489765334</c:v>
                </c:pt>
                <c:pt idx="80">
                  <c:v>15.094809022463313</c:v>
                </c:pt>
                <c:pt idx="81">
                  <c:v>14.018520708308433</c:v>
                </c:pt>
                <c:pt idx="82">
                  <c:v>12.871332863168263</c:v>
                </c:pt>
                <c:pt idx="83">
                  <c:v>11.676879591714892</c:v>
                </c:pt>
                <c:pt idx="84">
                  <c:v>10.463159599902244</c:v>
                </c:pt>
                <c:pt idx="85">
                  <c:v>9.2600258353553677</c:v>
                </c:pt>
                <c:pt idx="86">
                  <c:v>8.0963070421104533</c:v>
                </c:pt>
                <c:pt idx="87">
                  <c:v>6.9971340325864091</c:v>
                </c:pt>
                <c:pt idx="88">
                  <c:v>5.9819757808467235</c:v>
                </c:pt>
                <c:pt idx="89">
                  <c:v>5.0636670543178299</c:v>
                </c:pt>
                <c:pt idx="90">
                  <c:v>19.655682452551567</c:v>
                </c:pt>
                <c:pt idx="91">
                  <c:v>19.032197727701767</c:v>
                </c:pt>
                <c:pt idx="92">
                  <c:v>18.306343660578055</c:v>
                </c:pt>
                <c:pt idx="93">
                  <c:v>17.473341090521824</c:v>
                </c:pt>
                <c:pt idx="94">
                  <c:v>16.532956986794034</c:v>
                </c:pt>
                <c:pt idx="95">
                  <c:v>15.490844877238063</c:v>
                </c:pt>
                <c:pt idx="96">
                  <c:v>14.359455995089533</c:v>
                </c:pt>
                <c:pt idx="97">
                  <c:v>13.158180407749915</c:v>
                </c:pt>
                <c:pt idx="98">
                  <c:v>11.912471547048572</c:v>
                </c:pt>
                <c:pt idx="99">
                  <c:v>10.65192514837592</c:v>
                </c:pt>
                <c:pt idx="100">
                  <c:v>9.4075697920212473</c:v>
                </c:pt>
                <c:pt idx="101">
                  <c:v>8.2088717421718407</c:v>
                </c:pt>
                <c:pt idx="102">
                  <c:v>7.0810509829579669</c:v>
                </c:pt>
                <c:pt idx="103">
                  <c:v>6.0432028685412131</c:v>
                </c:pt>
                <c:pt idx="104">
                  <c:v>5.107469941801825</c:v>
                </c:pt>
                <c:pt idx="105">
                  <c:v>20.280643325973504</c:v>
                </c:pt>
                <c:pt idx="106">
                  <c:v>19.617549131207213</c:v>
                </c:pt>
                <c:pt idx="107">
                  <c:v>18.847263470536273</c:v>
                </c:pt>
                <c:pt idx="108">
                  <c:v>17.965491711017314</c:v>
                </c:pt>
                <c:pt idx="109">
                  <c:v>16.9728928632113</c:v>
                </c:pt>
                <c:pt idx="110">
                  <c:v>15.876421504004544</c:v>
                </c:pt>
                <c:pt idx="111">
                  <c:v>14.690166257673143</c:v>
                </c:pt>
                <c:pt idx="112">
                  <c:v>13.435338408890871</c:v>
                </c:pt>
                <c:pt idx="113">
                  <c:v>12.139183451454191</c:v>
                </c:pt>
                <c:pt idx="114">
                  <c:v>10.832831183448617</c:v>
                </c:pt>
                <c:pt idx="115">
                  <c:v>9.5483984223109193</c:v>
                </c:pt>
                <c:pt idx="116">
                  <c:v>8.3158943195806057</c:v>
                </c:pt>
                <c:pt idx="117">
                  <c:v>7.1605435803486071</c:v>
                </c:pt>
                <c:pt idx="118">
                  <c:v>6.1010060313116794</c:v>
                </c:pt>
                <c:pt idx="119">
                  <c:v>5.1486973618782681</c:v>
                </c:pt>
                <c:pt idx="120">
                  <c:v>20.88251343744907</c:v>
                </c:pt>
                <c:pt idx="121">
                  <c:v>20.1801593559161</c:v>
                </c:pt>
                <c:pt idx="122">
                  <c:v>19.365975058493007</c:v>
                </c:pt>
                <c:pt idx="123">
                  <c:v>18.436196611236053</c:v>
                </c:pt>
                <c:pt idx="124">
                  <c:v>17.392414166209107</c:v>
                </c:pt>
                <c:pt idx="125">
                  <c:v>16.24290515833091</c:v>
                </c:pt>
                <c:pt idx="126">
                  <c:v>15.003389790584274</c:v>
                </c:pt>
                <c:pt idx="127">
                  <c:v>13.696860219204472</c:v>
                </c:pt>
                <c:pt idx="128">
                  <c:v>12.352279234575748</c:v>
                </c:pt>
                <c:pt idx="129">
                  <c:v>11.002210432357664</c:v>
                </c:pt>
                <c:pt idx="130">
                  <c:v>9.6797492825302616</c:v>
                </c:pt>
                <c:pt idx="131">
                  <c:v>8.4153476437057222</c:v>
                </c:pt>
                <c:pt idx="132">
                  <c:v>7.2341596045643666</c:v>
                </c:pt>
                <c:pt idx="133">
                  <c:v>6.1543669281633404</c:v>
                </c:pt>
                <c:pt idx="134">
                  <c:v>5.1866482937888261</c:v>
                </c:pt>
                <c:pt idx="135">
                  <c:v>21.448652542283984</c:v>
                </c:pt>
                <c:pt idx="136">
                  <c:v>20.708374654484839</c:v>
                </c:pt>
                <c:pt idx="137">
                  <c:v>19.85191448218109</c:v>
                </c:pt>
                <c:pt idx="138">
                  <c:v>18.876065428418045</c:v>
                </c:pt>
                <c:pt idx="139">
                  <c:v>17.783357671441827</c:v>
                </c:pt>
                <c:pt idx="140">
                  <c:v>16.583373680706252</c:v>
                </c:pt>
                <c:pt idx="141">
                  <c:v>15.293413970395379</c:v>
                </c:pt>
                <c:pt idx="142">
                  <c:v>13.938165604500131</c:v>
                </c:pt>
                <c:pt idx="143">
                  <c:v>12.548194699804997</c:v>
                </c:pt>
                <c:pt idx="144">
                  <c:v>11.15737130148289</c:v>
                </c:pt>
                <c:pt idx="145">
                  <c:v>9.7996481167740654</c:v>
                </c:pt>
                <c:pt idx="146">
                  <c:v>8.5058226780799622</c:v>
                </c:pt>
                <c:pt idx="147">
                  <c:v>7.300918005839045</c:v>
                </c:pt>
                <c:pt idx="148">
                  <c:v>6.2026170847534505</c:v>
                </c:pt>
                <c:pt idx="149">
                  <c:v>5.2208754250677885</c:v>
                </c:pt>
                <c:pt idx="150">
                  <c:v>21.969504826413239</c:v>
                </c:pt>
                <c:pt idx="151">
                  <c:v>21.193487451650626</c:v>
                </c:pt>
                <c:pt idx="152">
                  <c:v>20.297298810718612</c:v>
                </c:pt>
                <c:pt idx="153">
                  <c:v>19.278295368886376</c:v>
                </c:pt>
                <c:pt idx="154">
                  <c:v>18.139926669950054</c:v>
                </c:pt>
                <c:pt idx="155">
                  <c:v>16.893026211342864</c:v>
                </c:pt>
                <c:pt idx="156">
                  <c:v>15.556384698928648</c:v>
                </c:pt>
                <c:pt idx="157">
                  <c:v>14.156262007532545</c:v>
                </c:pt>
                <c:pt idx="158">
                  <c:v>12.724685716122877</c:v>
                </c:pt>
                <c:pt idx="159">
                  <c:v>11.296689343637146</c:v>
                </c:pt>
                <c:pt idx="160">
                  <c:v>9.906959341839773</c:v>
                </c:pt>
                <c:pt idx="161">
                  <c:v>8.586551646292591</c:v>
                </c:pt>
                <c:pt idx="162">
                  <c:v>7.3603155095173083</c:v>
                </c:pt>
                <c:pt idx="163">
                  <c:v>6.2454356389556613</c:v>
                </c:pt>
                <c:pt idx="164">
                  <c:v>5.2511790405962184</c:v>
                </c:pt>
                <c:pt idx="165">
                  <c:v>22.439009014688267</c:v>
                </c:pt>
                <c:pt idx="166">
                  <c:v>21.630079756931256</c:v>
                </c:pt>
                <c:pt idx="167">
                  <c:v>20.697399741972998</c:v>
                </c:pt>
                <c:pt idx="168">
                  <c:v>19.638874640620351</c:v>
                </c:pt>
                <c:pt idx="169">
                  <c:v>18.458827139924217</c:v>
                </c:pt>
                <c:pt idx="170">
                  <c:v>17.169258553650987</c:v>
                </c:pt>
                <c:pt idx="171">
                  <c:v>15.790330592479963</c:v>
                </c:pt>
                <c:pt idx="172">
                  <c:v>14.349729424626368</c:v>
                </c:pt>
                <c:pt idx="173">
                  <c:v>12.880786460654424</c:v>
                </c:pt>
                <c:pt idx="174">
                  <c:v>11.419550822042686</c:v>
                </c:pt>
                <c:pt idx="175">
                  <c:v>10.001324885264344</c:v>
                </c:pt>
                <c:pt idx="176">
                  <c:v>8.6573493642985948</c:v>
                </c:pt>
                <c:pt idx="177">
                  <c:v>7.412274831382657</c:v>
                </c:pt>
                <c:pt idx="178">
                  <c:v>6.2828064001541462</c:v>
                </c:pt>
                <c:pt idx="179">
                  <c:v>5.2775731258339729</c:v>
                </c:pt>
                <c:pt idx="180">
                  <c:v>22.854502244520731</c:v>
                </c:pt>
                <c:pt idx="181">
                  <c:v>22.015898251192368</c:v>
                </c:pt>
                <c:pt idx="182">
                  <c:v>21.050391426617011</c:v>
                </c:pt>
                <c:pt idx="183">
                  <c:v>19.956406607461318</c:v>
                </c:pt>
                <c:pt idx="184">
                  <c:v>18.739073990282357</c:v>
                </c:pt>
                <c:pt idx="185">
                  <c:v>17.411459157021433</c:v>
                </c:pt>
                <c:pt idx="186">
                  <c:v>15.994957539968921</c:v>
                </c:pt>
                <c:pt idx="187">
                  <c:v>14.518522507733</c:v>
                </c:pt>
                <c:pt idx="188">
                  <c:v>13.01662698571926</c:v>
                </c:pt>
                <c:pt idx="189">
                  <c:v>11.526191615643933</c:v>
                </c:pt>
                <c:pt idx="190">
                  <c:v>10.083027697800729</c:v>
                </c:pt>
                <c:pt idx="191">
                  <c:v>8.7185020207999706</c:v>
                </c:pt>
                <c:pt idx="192">
                  <c:v>7.4570572455559025</c:v>
                </c:pt>
                <c:pt idx="193">
                  <c:v>6.3149513087578359</c:v>
                </c:pt>
                <c:pt idx="194">
                  <c:v>5.3002361567652478</c:v>
                </c:pt>
                <c:pt idx="195">
                  <c:v>23.216245883644344</c:v>
                </c:pt>
                <c:pt idx="196">
                  <c:v>22.351387054161165</c:v>
                </c:pt>
                <c:pt idx="197">
                  <c:v>21.356894919532976</c:v>
                </c:pt>
                <c:pt idx="198">
                  <c:v>20.23167177341006</c:v>
                </c:pt>
                <c:pt idx="199">
                  <c:v>18.981577240617721</c:v>
                </c:pt>
                <c:pt idx="200">
                  <c:v>17.620626390747745</c:v>
                </c:pt>
                <c:pt idx="201">
                  <c:v>16.1713033958087</c:v>
                </c:pt>
                <c:pt idx="202">
                  <c:v>14.663667537615892</c:v>
                </c:pt>
                <c:pt idx="203">
                  <c:v>13.133175122863575</c:v>
                </c:pt>
                <c:pt idx="204">
                  <c:v>11.617484107967519</c:v>
                </c:pt>
                <c:pt idx="205">
                  <c:v>10.152821175408381</c:v>
                </c:pt>
                <c:pt idx="206">
                  <c:v>8.7706346990460382</c:v>
                </c:pt>
                <c:pt idx="207">
                  <c:v>7.4951625710464835</c:v>
                </c:pt>
                <c:pt idx="208">
                  <c:v>6.3422568616500445</c:v>
                </c:pt>
                <c:pt idx="209">
                  <c:v>5.3194582094470055</c:v>
                </c:pt>
                <c:pt idx="210">
                  <c:v>23.526745240253856</c:v>
                </c:pt>
                <c:pt idx="211">
                  <c:v>22.639040348964016</c:v>
                </c:pt>
                <c:pt idx="212">
                  <c:v>21.619369955740694</c:v>
                </c:pt>
                <c:pt idx="213">
                  <c:v>20.467065130322265</c:v>
                </c:pt>
                <c:pt idx="214">
                  <c:v>19.188631013416909</c:v>
                </c:pt>
                <c:pt idx="215">
                  <c:v>17.798914226579011</c:v>
                </c:pt>
                <c:pt idx="216">
                  <c:v>16.321343651078216</c:v>
                </c:pt>
                <c:pt idx="217">
                  <c:v>14.786929039296949</c:v>
                </c:pt>
                <c:pt idx="218">
                  <c:v>13.231962362967579</c:v>
                </c:pt>
                <c:pt idx="219">
                  <c:v>11.694718139709217</c:v>
                </c:pt>
                <c:pt idx="220">
                  <c:v>10.211759007086171</c:v>
                </c:pt>
                <c:pt idx="221">
                  <c:v>8.8145827523175484</c:v>
                </c:pt>
                <c:pt idx="222">
                  <c:v>7.5272343725995654</c:v>
                </c:pt>
                <c:pt idx="223">
                  <c:v>6.3652058285150659</c:v>
                </c:pt>
                <c:pt idx="224">
                  <c:v>5.3355927623821389</c:v>
                </c:pt>
                <c:pt idx="225">
                  <c:v>23.790022338049141</c:v>
                </c:pt>
                <c:pt idx="226">
                  <c:v>22.882721575649057</c:v>
                </c:pt>
                <c:pt idx="227">
                  <c:v>21.841486861781672</c:v>
                </c:pt>
                <c:pt idx="228">
                  <c:v>20.66602658042347</c:v>
                </c:pt>
                <c:pt idx="229">
                  <c:v>19.363407156638772</c:v>
                </c:pt>
                <c:pt idx="230">
                  <c:v>17.949192015339499</c:v>
                </c:pt>
                <c:pt idx="231">
                  <c:v>16.447618048149934</c:v>
                </c:pt>
                <c:pt idx="232">
                  <c:v>14.890501356225776</c:v>
                </c:pt>
                <c:pt idx="233">
                  <c:v>13.314836011884998</c:v>
                </c:pt>
                <c:pt idx="234">
                  <c:v>11.759407309079942</c:v>
                </c:pt>
                <c:pt idx="235">
                  <c:v>10.261047853347081</c:v>
                </c:pt>
                <c:pt idx="236">
                  <c:v>8.8512826073688249</c:v>
                </c:pt>
                <c:pt idx="237">
                  <c:v>7.5539809185087936</c:v>
                </c:pt>
                <c:pt idx="238">
                  <c:v>6.384321236212064</c:v>
                </c:pt>
                <c:pt idx="239">
                  <c:v>5.3490177252808593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20.167675060895409</c:v>
                </c:pt>
                <c:pt idx="1">
                  <c:v>19.505783843101568</c:v>
                </c:pt>
                <c:pt idx="2">
                  <c:v>18.737107789986769</c:v>
                </c:pt>
                <c:pt idx="3">
                  <c:v>17.857458402776761</c:v>
                </c:pt>
                <c:pt idx="4">
                  <c:v>16.867605852041983</c:v>
                </c:pt>
                <c:pt idx="5">
                  <c:v>15.774607671120096</c:v>
                </c:pt>
                <c:pt idx="6">
                  <c:v>14.592629228154687</c:v>
                </c:pt>
                <c:pt idx="7">
                  <c:v>13.342912349870799</c:v>
                </c:pt>
                <c:pt idx="8">
                  <c:v>12.052669802961995</c:v>
                </c:pt>
                <c:pt idx="9">
                  <c:v>10.752926959767334</c:v>
                </c:pt>
                <c:pt idx="10">
                  <c:v>9.4756289508073888</c:v>
                </c:pt>
                <c:pt idx="11">
                  <c:v>8.2505638157428383</c:v>
                </c:pt>
                <c:pt idx="12">
                  <c:v>7.1027130767717424</c:v>
                </c:pt>
                <c:pt idx="13">
                  <c:v>6.0505012924105381</c:v>
                </c:pt>
                <c:pt idx="14">
                  <c:v>5.1051423079011871</c:v>
                </c:pt>
                <c:pt idx="15">
                  <c:v>20.167664503635553</c:v>
                </c:pt>
                <c:pt idx="16">
                  <c:v>19.50577396743628</c:v>
                </c:pt>
                <c:pt idx="17">
                  <c:v>18.737098677337261</c:v>
                </c:pt>
                <c:pt idx="18">
                  <c:v>17.857450125664212</c:v>
                </c:pt>
                <c:pt idx="19">
                  <c:v>16.867598467110572</c:v>
                </c:pt>
                <c:pt idx="20">
                  <c:v>15.77460121224742</c:v>
                </c:pt>
                <c:pt idx="21">
                  <c:v>14.592623700935349</c:v>
                </c:pt>
                <c:pt idx="22">
                  <c:v>13.342907728818503</c:v>
                </c:pt>
                <c:pt idx="23">
                  <c:v>12.052666032399449</c:v>
                </c:pt>
                <c:pt idx="24">
                  <c:v>10.752923958580462</c:v>
                </c:pt>
                <c:pt idx="25">
                  <c:v>9.4756266202717274</c:v>
                </c:pt>
                <c:pt idx="26">
                  <c:v>8.250562048863344</c:v>
                </c:pt>
                <c:pt idx="27">
                  <c:v>7.1027117673238234</c:v>
                </c:pt>
                <c:pt idx="28">
                  <c:v>6.0505003421943711</c:v>
                </c:pt>
                <c:pt idx="29">
                  <c:v>5.1051416314204801</c:v>
                </c:pt>
                <c:pt idx="30">
                  <c:v>20.167661864322319</c:v>
                </c:pt>
                <c:pt idx="31">
                  <c:v>19.505771498521518</c:v>
                </c:pt>
                <c:pt idx="32">
                  <c:v>18.737096399176266</c:v>
                </c:pt>
                <c:pt idx="33">
                  <c:v>17.85744805638727</c:v>
                </c:pt>
                <c:pt idx="34">
                  <c:v>16.867596620878725</c:v>
                </c:pt>
                <c:pt idx="35">
                  <c:v>15.774599597530075</c:v>
                </c:pt>
                <c:pt idx="36">
                  <c:v>14.592622319131166</c:v>
                </c:pt>
                <c:pt idx="37">
                  <c:v>13.342906573555926</c:v>
                </c:pt>
                <c:pt idx="38">
                  <c:v>12.052665089759181</c:v>
                </c:pt>
                <c:pt idx="39">
                  <c:v>10.752923208284006</c:v>
                </c:pt>
                <c:pt idx="40">
                  <c:v>9.4756260376379906</c:v>
                </c:pt>
                <c:pt idx="41">
                  <c:v>8.2505616071435881</c:v>
                </c:pt>
                <c:pt idx="42">
                  <c:v>7.1027114399619187</c:v>
                </c:pt>
                <c:pt idx="43">
                  <c:v>6.0505001046403759</c:v>
                </c:pt>
                <c:pt idx="44">
                  <c:v>5.1051414623003302</c:v>
                </c:pt>
                <c:pt idx="45">
                  <c:v>20.167658565181746</c:v>
                </c:pt>
                <c:pt idx="46">
                  <c:v>19.505768412378949</c:v>
                </c:pt>
                <c:pt idx="47">
                  <c:v>18.737093551475802</c:v>
                </c:pt>
                <c:pt idx="48">
                  <c:v>17.85744546979177</c:v>
                </c:pt>
                <c:pt idx="49">
                  <c:v>16.867594313089494</c:v>
                </c:pt>
                <c:pt idx="50">
                  <c:v>15.774597579133864</c:v>
                </c:pt>
                <c:pt idx="51">
                  <c:v>14.59262059187631</c:v>
                </c:pt>
                <c:pt idx="52">
                  <c:v>13.342905129477993</c:v>
                </c:pt>
                <c:pt idx="53">
                  <c:v>12.052663911459053</c:v>
                </c:pt>
                <c:pt idx="54">
                  <c:v>10.752922270413581</c:v>
                </c:pt>
                <c:pt idx="55">
                  <c:v>9.4756253093459186</c:v>
                </c:pt>
                <c:pt idx="56">
                  <c:v>8.2505610549939608</c:v>
                </c:pt>
                <c:pt idx="57">
                  <c:v>7.1027110307595809</c:v>
                </c:pt>
                <c:pt idx="58">
                  <c:v>6.0504998076979071</c:v>
                </c:pt>
                <c:pt idx="59">
                  <c:v>5.1051412509001608</c:v>
                </c:pt>
                <c:pt idx="60">
                  <c:v>20.167654441257543</c:v>
                </c:pt>
                <c:pt idx="61">
                  <c:v>19.505764554702107</c:v>
                </c:pt>
                <c:pt idx="62">
                  <c:v>18.737089991851441</c:v>
                </c:pt>
                <c:pt idx="63">
                  <c:v>17.857442236548451</c:v>
                </c:pt>
                <c:pt idx="64">
                  <c:v>16.867591428353837</c:v>
                </c:pt>
                <c:pt idx="65">
                  <c:v>15.774595056139322</c:v>
                </c:pt>
                <c:pt idx="66">
                  <c:v>14.592618432808312</c:v>
                </c:pt>
                <c:pt idx="67">
                  <c:v>13.342903324381009</c:v>
                </c:pt>
                <c:pt idx="68">
                  <c:v>12.052662438584218</c:v>
                </c:pt>
                <c:pt idx="69">
                  <c:v>10.752921098075783</c:v>
                </c:pt>
                <c:pt idx="70">
                  <c:v>9.4756243989809885</c:v>
                </c:pt>
                <c:pt idx="71">
                  <c:v>8.2505603648070309</c:v>
                </c:pt>
                <c:pt idx="72">
                  <c:v>7.1027105192567239</c:v>
                </c:pt>
                <c:pt idx="73">
                  <c:v>6.0504994365198641</c:v>
                </c:pt>
                <c:pt idx="74">
                  <c:v>5.105140986649972</c:v>
                </c:pt>
                <c:pt idx="75">
                  <c:v>20.167649286354667</c:v>
                </c:pt>
                <c:pt idx="76">
                  <c:v>19.505759732608201</c:v>
                </c:pt>
                <c:pt idx="77">
                  <c:v>18.737085542322895</c:v>
                </c:pt>
                <c:pt idx="78">
                  <c:v>17.857438194995947</c:v>
                </c:pt>
                <c:pt idx="79">
                  <c:v>16.867587822435656</c:v>
                </c:pt>
                <c:pt idx="80">
                  <c:v>15.774591902397281</c:v>
                </c:pt>
                <c:pt idx="81">
                  <c:v>14.592615733974215</c:v>
                </c:pt>
                <c:pt idx="82">
                  <c:v>13.34290106801047</c:v>
                </c:pt>
                <c:pt idx="83">
                  <c:v>12.05266059749118</c:v>
                </c:pt>
                <c:pt idx="84">
                  <c:v>10.752919632653894</c:v>
                </c:pt>
                <c:pt idx="85">
                  <c:v>9.4756232610250724</c:v>
                </c:pt>
                <c:pt idx="86">
                  <c:v>8.2505595020735303</c:v>
                </c:pt>
                <c:pt idx="87">
                  <c:v>7.1027098798782573</c:v>
                </c:pt>
                <c:pt idx="88">
                  <c:v>6.0504989725473735</c:v>
                </c:pt>
                <c:pt idx="89">
                  <c:v>5.1051406563372757</c:v>
                </c:pt>
                <c:pt idx="90">
                  <c:v>20.16764284272978</c:v>
                </c:pt>
                <c:pt idx="91">
                  <c:v>19.505753704994174</c:v>
                </c:pt>
                <c:pt idx="92">
                  <c:v>18.737079980415178</c:v>
                </c:pt>
                <c:pt idx="93">
                  <c:v>17.857433143057889</c:v>
                </c:pt>
                <c:pt idx="94">
                  <c:v>16.8675833150401</c:v>
                </c:pt>
                <c:pt idx="95">
                  <c:v>15.774587960221504</c:v>
                </c:pt>
                <c:pt idx="96">
                  <c:v>14.592612360432998</c:v>
                </c:pt>
                <c:pt idx="97">
                  <c:v>13.342898247548369</c:v>
                </c:pt>
                <c:pt idx="98">
                  <c:v>12.052658296125673</c:v>
                </c:pt>
                <c:pt idx="99">
                  <c:v>10.752917800877094</c:v>
                </c:pt>
                <c:pt idx="100">
                  <c:v>9.47562183858056</c:v>
                </c:pt>
                <c:pt idx="101">
                  <c:v>8.2505584236569085</c:v>
                </c:pt>
                <c:pt idx="102">
                  <c:v>7.1027090806553366</c:v>
                </c:pt>
                <c:pt idx="103">
                  <c:v>6.0504983925818596</c:v>
                </c:pt>
                <c:pt idx="104">
                  <c:v>5.1051402434464634</c:v>
                </c:pt>
                <c:pt idx="105">
                  <c:v>20.167634788204456</c:v>
                </c:pt>
                <c:pt idx="106">
                  <c:v>19.505746170481881</c:v>
                </c:pt>
                <c:pt idx="107">
                  <c:v>18.737073028035184</c:v>
                </c:pt>
                <c:pt idx="108">
                  <c:v>17.857426828139339</c:v>
                </c:pt>
                <c:pt idx="109">
                  <c:v>16.867577680799045</c:v>
                </c:pt>
                <c:pt idx="110">
                  <c:v>15.774583032504555</c:v>
                </c:pt>
                <c:pt idx="111">
                  <c:v>14.59260814350867</c:v>
                </c:pt>
                <c:pt idx="112">
                  <c:v>13.342894721972419</c:v>
                </c:pt>
                <c:pt idx="113">
                  <c:v>12.052655419420025</c:v>
                </c:pt>
                <c:pt idx="114">
                  <c:v>10.752915511156974</c:v>
                </c:pt>
                <c:pt idx="115">
                  <c:v>9.4756200605255199</c:v>
                </c:pt>
                <c:pt idx="116">
                  <c:v>8.2505570756365287</c:v>
                </c:pt>
                <c:pt idx="117">
                  <c:v>7.1027080816269379</c:v>
                </c:pt>
                <c:pt idx="118">
                  <c:v>6.0504976676251241</c:v>
                </c:pt>
                <c:pt idx="119">
                  <c:v>5.1051397273330439</c:v>
                </c:pt>
                <c:pt idx="120">
                  <c:v>20.16762472005685</c:v>
                </c:pt>
                <c:pt idx="121">
                  <c:v>19.505736752349694</c:v>
                </c:pt>
                <c:pt idx="122">
                  <c:v>18.737064337567439</c:v>
                </c:pt>
                <c:pt idx="123">
                  <c:v>17.857418934497431</c:v>
                </c:pt>
                <c:pt idx="124">
                  <c:v>16.867570638003009</c:v>
                </c:pt>
                <c:pt idx="125">
                  <c:v>15.774576872862696</c:v>
                </c:pt>
                <c:pt idx="126">
                  <c:v>14.592602872356684</c:v>
                </c:pt>
                <c:pt idx="127">
                  <c:v>13.342890315005103</c:v>
                </c:pt>
                <c:pt idx="128">
                  <c:v>12.052651823539899</c:v>
                </c:pt>
                <c:pt idx="129">
                  <c:v>10.752912649008191</c:v>
                </c:pt>
                <c:pt idx="130">
                  <c:v>9.4756178379576603</c:v>
                </c:pt>
                <c:pt idx="131">
                  <c:v>8.2505553906116731</c:v>
                </c:pt>
                <c:pt idx="132">
                  <c:v>7.1027068328418341</c:v>
                </c:pt>
                <c:pt idx="133">
                  <c:v>6.0504967614294491</c:v>
                </c:pt>
                <c:pt idx="134">
                  <c:v>5.1051390821914158</c:v>
                </c:pt>
                <c:pt idx="135">
                  <c:v>20.167612134886475</c:v>
                </c:pt>
                <c:pt idx="136">
                  <c:v>19.505724979697252</c:v>
                </c:pt>
                <c:pt idx="137">
                  <c:v>18.737053474494097</c:v>
                </c:pt>
                <c:pt idx="138">
                  <c:v>17.85740906745486</c:v>
                </c:pt>
                <c:pt idx="139">
                  <c:v>16.867561834516238</c:v>
                </c:pt>
                <c:pt idx="140">
                  <c:v>15.774569173317134</c:v>
                </c:pt>
                <c:pt idx="141">
                  <c:v>14.592596283422058</c:v>
                </c:pt>
                <c:pt idx="142">
                  <c:v>13.34288480630005</c:v>
                </c:pt>
                <c:pt idx="143">
                  <c:v>12.052647328692755</c:v>
                </c:pt>
                <c:pt idx="144">
                  <c:v>10.752909071324355</c:v>
                </c:pt>
                <c:pt idx="145">
                  <c:v>9.4756150597493001</c:v>
                </c:pt>
                <c:pt idx="146">
                  <c:v>8.2505532843315681</c:v>
                </c:pt>
                <c:pt idx="147">
                  <c:v>7.1027052718610717</c:v>
                </c:pt>
                <c:pt idx="148">
                  <c:v>6.0504956286852369</c:v>
                </c:pt>
                <c:pt idx="149">
                  <c:v>5.1051382757646104</c:v>
                </c:pt>
                <c:pt idx="150">
                  <c:v>20.167596403445607</c:v>
                </c:pt>
                <c:pt idx="151">
                  <c:v>19.505710263901683</c:v>
                </c:pt>
                <c:pt idx="152">
                  <c:v>18.737039895670133</c:v>
                </c:pt>
                <c:pt idx="153">
                  <c:v>17.857396733666977</c:v>
                </c:pt>
                <c:pt idx="154">
                  <c:v>16.867550830170696</c:v>
                </c:pt>
                <c:pt idx="155">
                  <c:v>15.774559548895756</c:v>
                </c:pt>
                <c:pt idx="156">
                  <c:v>14.592588047262145</c:v>
                </c:pt>
                <c:pt idx="157">
                  <c:v>13.342877920425131</c:v>
                </c:pt>
                <c:pt idx="158">
                  <c:v>12.052641710138541</c:v>
                </c:pt>
                <c:pt idx="159">
                  <c:v>10.752904599222912</c:v>
                </c:pt>
                <c:pt idx="160">
                  <c:v>9.4756115869911426</c:v>
                </c:pt>
                <c:pt idx="161">
                  <c:v>8.2505506514829534</c:v>
                </c:pt>
                <c:pt idx="162">
                  <c:v>7.1027033206360848</c:v>
                </c:pt>
                <c:pt idx="163">
                  <c:v>6.0504942127555683</c:v>
                </c:pt>
                <c:pt idx="164">
                  <c:v>5.105137267731461</c:v>
                </c:pt>
                <c:pt idx="165">
                  <c:v>20.167576739179026</c:v>
                </c:pt>
                <c:pt idx="166">
                  <c:v>19.50569186918845</c:v>
                </c:pt>
                <c:pt idx="167">
                  <c:v>18.737022922167853</c:v>
                </c:pt>
                <c:pt idx="168">
                  <c:v>17.857381316456085</c:v>
                </c:pt>
                <c:pt idx="169">
                  <c:v>16.867537074758967</c:v>
                </c:pt>
                <c:pt idx="170">
                  <c:v>15.774547518385546</c:v>
                </c:pt>
                <c:pt idx="171">
                  <c:v>14.592577752075327</c:v>
                </c:pt>
                <c:pt idx="172">
                  <c:v>13.342869313091477</c:v>
                </c:pt>
                <c:pt idx="173">
                  <c:v>12.052634686953139</c:v>
                </c:pt>
                <c:pt idx="174">
                  <c:v>10.752899009101338</c:v>
                </c:pt>
                <c:pt idx="175">
                  <c:v>9.4756072460470246</c:v>
                </c:pt>
                <c:pt idx="176">
                  <c:v>8.2505473604245463</c:v>
                </c:pt>
                <c:pt idx="177">
                  <c:v>7.1027008816063573</c:v>
                </c:pt>
                <c:pt idx="178">
                  <c:v>6.0504924428444147</c:v>
                </c:pt>
                <c:pt idx="179">
                  <c:v>5.1051360076905841</c:v>
                </c:pt>
                <c:pt idx="180">
                  <c:v>20.167552158899721</c:v>
                </c:pt>
                <c:pt idx="181">
                  <c:v>19.505668875845689</c:v>
                </c:pt>
                <c:pt idx="182">
                  <c:v>18.737001705333249</c:v>
                </c:pt>
                <c:pt idx="183">
                  <c:v>17.857362044979904</c:v>
                </c:pt>
                <c:pt idx="184">
                  <c:v>16.867519880525847</c:v>
                </c:pt>
                <c:pt idx="185">
                  <c:v>15.774532480273589</c:v>
                </c:pt>
                <c:pt idx="186">
                  <c:v>14.592564883112232</c:v>
                </c:pt>
                <c:pt idx="187">
                  <c:v>13.342858553940022</c:v>
                </c:pt>
                <c:pt idx="188">
                  <c:v>12.052625907982899</c:v>
                </c:pt>
                <c:pt idx="189">
                  <c:v>10.752892021457543</c:v>
                </c:pt>
                <c:pt idx="190">
                  <c:v>9.4756018198724696</c:v>
                </c:pt>
                <c:pt idx="191">
                  <c:v>8.2505432466052291</c:v>
                </c:pt>
                <c:pt idx="192">
                  <c:v>7.1026978328215549</c:v>
                </c:pt>
                <c:pt idx="193">
                  <c:v>6.050490230456929</c:v>
                </c:pt>
                <c:pt idx="194">
                  <c:v>5.1051344326403632</c:v>
                </c:pt>
                <c:pt idx="195">
                  <c:v>20.167521433634846</c:v>
                </c:pt>
                <c:pt idx="196">
                  <c:v>19.505640134243475</c:v>
                </c:pt>
                <c:pt idx="197">
                  <c:v>18.736975184357561</c:v>
                </c:pt>
                <c:pt idx="198">
                  <c:v>17.857337955693168</c:v>
                </c:pt>
                <c:pt idx="199">
                  <c:v>16.867498387783748</c:v>
                </c:pt>
                <c:pt idx="200">
                  <c:v>15.774513682673964</c:v>
                </c:pt>
                <c:pt idx="201">
                  <c:v>14.59254879694028</c:v>
                </c:pt>
                <c:pt idx="202">
                  <c:v>13.342845105025109</c:v>
                </c:pt>
                <c:pt idx="203">
                  <c:v>12.05261493428808</c:v>
                </c:pt>
                <c:pt idx="204">
                  <c:v>10.752883286915569</c:v>
                </c:pt>
                <c:pt idx="205">
                  <c:v>9.4755950371630142</c:v>
                </c:pt>
                <c:pt idx="206">
                  <c:v>8.2505381043368526</c:v>
                </c:pt>
                <c:pt idx="207">
                  <c:v>7.1026940218442318</c:v>
                </c:pt>
                <c:pt idx="208">
                  <c:v>6.0504874649748457</c:v>
                </c:pt>
                <c:pt idx="209">
                  <c:v>5.1051324638289532</c:v>
                </c:pt>
                <c:pt idx="210">
                  <c:v>20.167483027185412</c:v>
                </c:pt>
                <c:pt idx="211">
                  <c:v>19.50560420735982</c:v>
                </c:pt>
                <c:pt idx="212">
                  <c:v>18.736942033243533</c:v>
                </c:pt>
                <c:pt idx="213">
                  <c:v>17.857307844176148</c:v>
                </c:pt>
                <c:pt idx="214">
                  <c:v>16.867471521933144</c:v>
                </c:pt>
                <c:pt idx="215">
                  <c:v>15.774490185737433</c:v>
                </c:pt>
                <c:pt idx="216">
                  <c:v>14.592528689275216</c:v>
                </c:pt>
                <c:pt idx="217">
                  <c:v>13.342828293919592</c:v>
                </c:pt>
                <c:pt idx="218">
                  <c:v>12.052601217197662</c:v>
                </c:pt>
                <c:pt idx="219">
                  <c:v>10.752872368758057</c:v>
                </c:pt>
                <c:pt idx="220">
                  <c:v>9.4755865587898516</c:v>
                </c:pt>
                <c:pt idx="221">
                  <c:v>8.2505316765103931</c:v>
                </c:pt>
                <c:pt idx="222">
                  <c:v>7.1026892581283283</c:v>
                </c:pt>
                <c:pt idx="223">
                  <c:v>6.0504840081257978</c:v>
                </c:pt>
                <c:pt idx="224">
                  <c:v>5.1051300028168267</c:v>
                </c:pt>
                <c:pt idx="225">
                  <c:v>20.167435019329325</c:v>
                </c:pt>
                <c:pt idx="226">
                  <c:v>19.505559298941357</c:v>
                </c:pt>
                <c:pt idx="227">
                  <c:v>18.736900594515959</c:v>
                </c:pt>
                <c:pt idx="228">
                  <c:v>17.857270204922674</c:v>
                </c:pt>
                <c:pt idx="229">
                  <c:v>16.867437939740238</c:v>
                </c:pt>
                <c:pt idx="230">
                  <c:v>15.774460814665201</c:v>
                </c:pt>
                <c:pt idx="231">
                  <c:v>14.592503554771811</c:v>
                </c:pt>
                <c:pt idx="232">
                  <c:v>13.342807280097265</c:v>
                </c:pt>
                <c:pt idx="233">
                  <c:v>12.052584070878542</c:v>
                </c:pt>
                <c:pt idx="234">
                  <c:v>10.752858721092347</c:v>
                </c:pt>
                <c:pt idx="235">
                  <c:v>9.4755759608447327</c:v>
                </c:pt>
                <c:pt idx="236">
                  <c:v>8.2505236417414078</c:v>
                </c:pt>
                <c:pt idx="237">
                  <c:v>7.1026833034924355</c:v>
                </c:pt>
                <c:pt idx="238">
                  <c:v>6.0504796870700419</c:v>
                </c:pt>
                <c:pt idx="239">
                  <c:v>5.1051269265550054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20.167675060895409</c:v>
                </c:pt>
                <c:pt idx="1">
                  <c:v>19.505783843101568</c:v>
                </c:pt>
                <c:pt idx="2">
                  <c:v>18.737107789986769</c:v>
                </c:pt>
                <c:pt idx="3">
                  <c:v>17.857458402776761</c:v>
                </c:pt>
                <c:pt idx="4">
                  <c:v>16.867605852041983</c:v>
                </c:pt>
                <c:pt idx="5">
                  <c:v>15.774607671120096</c:v>
                </c:pt>
                <c:pt idx="6">
                  <c:v>14.592629228154687</c:v>
                </c:pt>
                <c:pt idx="7">
                  <c:v>13.342912349870799</c:v>
                </c:pt>
                <c:pt idx="8">
                  <c:v>12.052669802961995</c:v>
                </c:pt>
                <c:pt idx="9">
                  <c:v>10.752926959767334</c:v>
                </c:pt>
                <c:pt idx="10">
                  <c:v>9.4756289508073888</c:v>
                </c:pt>
                <c:pt idx="11">
                  <c:v>8.2505638157428383</c:v>
                </c:pt>
                <c:pt idx="12">
                  <c:v>7.1027130767717424</c:v>
                </c:pt>
                <c:pt idx="13">
                  <c:v>6.0505012924105381</c:v>
                </c:pt>
                <c:pt idx="14">
                  <c:v>5.1051423079011871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20.167664503635553</c:v>
                </c:pt>
                <c:pt idx="1">
                  <c:v>19.50577396743628</c:v>
                </c:pt>
                <c:pt idx="2">
                  <c:v>18.737098677337261</c:v>
                </c:pt>
                <c:pt idx="3">
                  <c:v>17.857450125664212</c:v>
                </c:pt>
                <c:pt idx="4">
                  <c:v>16.867598467110572</c:v>
                </c:pt>
                <c:pt idx="5">
                  <c:v>15.77460121224742</c:v>
                </c:pt>
                <c:pt idx="6">
                  <c:v>14.592623700935349</c:v>
                </c:pt>
                <c:pt idx="7">
                  <c:v>13.342907728818503</c:v>
                </c:pt>
                <c:pt idx="8">
                  <c:v>12.052666032399449</c:v>
                </c:pt>
                <c:pt idx="9">
                  <c:v>10.752923958580462</c:v>
                </c:pt>
                <c:pt idx="10">
                  <c:v>9.4756266202717274</c:v>
                </c:pt>
                <c:pt idx="11">
                  <c:v>8.250562048863344</c:v>
                </c:pt>
                <c:pt idx="12">
                  <c:v>7.1027117673238234</c:v>
                </c:pt>
                <c:pt idx="13">
                  <c:v>6.0505003421943711</c:v>
                </c:pt>
                <c:pt idx="14">
                  <c:v>5.1051416314204801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20.167661864322319</c:v>
                </c:pt>
                <c:pt idx="1">
                  <c:v>19.505771498521518</c:v>
                </c:pt>
                <c:pt idx="2">
                  <c:v>18.737096399176266</c:v>
                </c:pt>
                <c:pt idx="3">
                  <c:v>17.85744805638727</c:v>
                </c:pt>
                <c:pt idx="4">
                  <c:v>16.867596620878725</c:v>
                </c:pt>
                <c:pt idx="5">
                  <c:v>15.774599597530075</c:v>
                </c:pt>
                <c:pt idx="6">
                  <c:v>14.592622319131166</c:v>
                </c:pt>
                <c:pt idx="7">
                  <c:v>13.342906573555926</c:v>
                </c:pt>
                <c:pt idx="8">
                  <c:v>12.052665089759181</c:v>
                </c:pt>
                <c:pt idx="9">
                  <c:v>10.752923208284006</c:v>
                </c:pt>
                <c:pt idx="10">
                  <c:v>9.4756260376379906</c:v>
                </c:pt>
                <c:pt idx="11">
                  <c:v>8.2505616071435881</c:v>
                </c:pt>
                <c:pt idx="12">
                  <c:v>7.1027114399619187</c:v>
                </c:pt>
                <c:pt idx="13">
                  <c:v>6.0505001046403759</c:v>
                </c:pt>
                <c:pt idx="14">
                  <c:v>5.1051414623003302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20.167658565181746</c:v>
                </c:pt>
                <c:pt idx="1">
                  <c:v>19.505768412378949</c:v>
                </c:pt>
                <c:pt idx="2">
                  <c:v>18.737093551475802</c:v>
                </c:pt>
                <c:pt idx="3">
                  <c:v>17.85744546979177</c:v>
                </c:pt>
                <c:pt idx="4">
                  <c:v>16.867594313089494</c:v>
                </c:pt>
                <c:pt idx="5">
                  <c:v>15.774597579133864</c:v>
                </c:pt>
                <c:pt idx="6">
                  <c:v>14.59262059187631</c:v>
                </c:pt>
                <c:pt idx="7">
                  <c:v>13.342905129477993</c:v>
                </c:pt>
                <c:pt idx="8">
                  <c:v>12.052663911459053</c:v>
                </c:pt>
                <c:pt idx="9">
                  <c:v>10.752922270413581</c:v>
                </c:pt>
                <c:pt idx="10">
                  <c:v>9.4756253093459186</c:v>
                </c:pt>
                <c:pt idx="11">
                  <c:v>8.2505610549939608</c:v>
                </c:pt>
                <c:pt idx="12">
                  <c:v>7.1027110307595809</c:v>
                </c:pt>
                <c:pt idx="13">
                  <c:v>6.0504998076979071</c:v>
                </c:pt>
                <c:pt idx="14">
                  <c:v>5.1051412509001608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20.167654441257543</c:v>
                </c:pt>
                <c:pt idx="1">
                  <c:v>19.505764554702107</c:v>
                </c:pt>
                <c:pt idx="2">
                  <c:v>18.737089991851441</c:v>
                </c:pt>
                <c:pt idx="3">
                  <c:v>17.857442236548451</c:v>
                </c:pt>
                <c:pt idx="4">
                  <c:v>16.867591428353837</c:v>
                </c:pt>
                <c:pt idx="5">
                  <c:v>15.774595056139322</c:v>
                </c:pt>
                <c:pt idx="6">
                  <c:v>14.592618432808312</c:v>
                </c:pt>
                <c:pt idx="7">
                  <c:v>13.342903324381009</c:v>
                </c:pt>
                <c:pt idx="8">
                  <c:v>12.052662438584218</c:v>
                </c:pt>
                <c:pt idx="9">
                  <c:v>10.752921098075783</c:v>
                </c:pt>
                <c:pt idx="10">
                  <c:v>9.4756243989809885</c:v>
                </c:pt>
                <c:pt idx="11">
                  <c:v>8.2505603648070309</c:v>
                </c:pt>
                <c:pt idx="12">
                  <c:v>7.1027105192567239</c:v>
                </c:pt>
                <c:pt idx="13">
                  <c:v>6.0504994365198641</c:v>
                </c:pt>
                <c:pt idx="14">
                  <c:v>5.105140986649972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20.167649286354667</c:v>
                </c:pt>
                <c:pt idx="1">
                  <c:v>19.505759732608201</c:v>
                </c:pt>
                <c:pt idx="2">
                  <c:v>18.737085542322895</c:v>
                </c:pt>
                <c:pt idx="3">
                  <c:v>17.857438194995947</c:v>
                </c:pt>
                <c:pt idx="4">
                  <c:v>16.867587822435656</c:v>
                </c:pt>
                <c:pt idx="5">
                  <c:v>15.774591902397281</c:v>
                </c:pt>
                <c:pt idx="6">
                  <c:v>14.592615733974215</c:v>
                </c:pt>
                <c:pt idx="7">
                  <c:v>13.34290106801047</c:v>
                </c:pt>
                <c:pt idx="8">
                  <c:v>12.05266059749118</c:v>
                </c:pt>
                <c:pt idx="9">
                  <c:v>10.752919632653894</c:v>
                </c:pt>
                <c:pt idx="10">
                  <c:v>9.4756232610250724</c:v>
                </c:pt>
                <c:pt idx="11">
                  <c:v>8.2505595020735303</c:v>
                </c:pt>
                <c:pt idx="12">
                  <c:v>7.1027098798782573</c:v>
                </c:pt>
                <c:pt idx="13">
                  <c:v>6.0504989725473735</c:v>
                </c:pt>
                <c:pt idx="14">
                  <c:v>5.1051406563372757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20.16764284272978</c:v>
                </c:pt>
                <c:pt idx="1">
                  <c:v>19.505753704994174</c:v>
                </c:pt>
                <c:pt idx="2">
                  <c:v>18.737079980415178</c:v>
                </c:pt>
                <c:pt idx="3">
                  <c:v>17.857433143057889</c:v>
                </c:pt>
                <c:pt idx="4">
                  <c:v>16.8675833150401</c:v>
                </c:pt>
                <c:pt idx="5">
                  <c:v>15.774587960221504</c:v>
                </c:pt>
                <c:pt idx="6">
                  <c:v>14.592612360432998</c:v>
                </c:pt>
                <c:pt idx="7">
                  <c:v>13.342898247548369</c:v>
                </c:pt>
                <c:pt idx="8">
                  <c:v>12.052658296125673</c:v>
                </c:pt>
                <c:pt idx="9">
                  <c:v>10.752917800877094</c:v>
                </c:pt>
                <c:pt idx="10">
                  <c:v>9.47562183858056</c:v>
                </c:pt>
                <c:pt idx="11">
                  <c:v>8.2505584236569085</c:v>
                </c:pt>
                <c:pt idx="12">
                  <c:v>7.1027090806553366</c:v>
                </c:pt>
                <c:pt idx="13">
                  <c:v>6.0504983925818596</c:v>
                </c:pt>
                <c:pt idx="14">
                  <c:v>5.1051402434464634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20.167634788204456</c:v>
                </c:pt>
                <c:pt idx="1">
                  <c:v>19.505746170481881</c:v>
                </c:pt>
                <c:pt idx="2">
                  <c:v>18.737073028035184</c:v>
                </c:pt>
                <c:pt idx="3">
                  <c:v>17.857426828139339</c:v>
                </c:pt>
                <c:pt idx="4">
                  <c:v>16.867577680799045</c:v>
                </c:pt>
                <c:pt idx="5">
                  <c:v>15.774583032504555</c:v>
                </c:pt>
                <c:pt idx="6">
                  <c:v>14.59260814350867</c:v>
                </c:pt>
                <c:pt idx="7">
                  <c:v>13.342894721972419</c:v>
                </c:pt>
                <c:pt idx="8">
                  <c:v>12.052655419420025</c:v>
                </c:pt>
                <c:pt idx="9">
                  <c:v>10.752915511156974</c:v>
                </c:pt>
                <c:pt idx="10">
                  <c:v>9.4756200605255199</c:v>
                </c:pt>
                <c:pt idx="11">
                  <c:v>8.2505570756365287</c:v>
                </c:pt>
                <c:pt idx="12">
                  <c:v>7.1027080816269379</c:v>
                </c:pt>
                <c:pt idx="13">
                  <c:v>6.0504976676251241</c:v>
                </c:pt>
                <c:pt idx="14">
                  <c:v>5.1051397273330439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20.16762472005685</c:v>
                </c:pt>
                <c:pt idx="1">
                  <c:v>19.505736752349694</c:v>
                </c:pt>
                <c:pt idx="2">
                  <c:v>18.737064337567439</c:v>
                </c:pt>
                <c:pt idx="3">
                  <c:v>17.857418934497431</c:v>
                </c:pt>
                <c:pt idx="4">
                  <c:v>16.867570638003009</c:v>
                </c:pt>
                <c:pt idx="5">
                  <c:v>15.774576872862696</c:v>
                </c:pt>
                <c:pt idx="6">
                  <c:v>14.592602872356684</c:v>
                </c:pt>
                <c:pt idx="7">
                  <c:v>13.342890315005103</c:v>
                </c:pt>
                <c:pt idx="8">
                  <c:v>12.052651823539899</c:v>
                </c:pt>
                <c:pt idx="9">
                  <c:v>10.752912649008191</c:v>
                </c:pt>
                <c:pt idx="10">
                  <c:v>9.4756178379576603</c:v>
                </c:pt>
                <c:pt idx="11">
                  <c:v>8.2505553906116731</c:v>
                </c:pt>
                <c:pt idx="12">
                  <c:v>7.1027068328418341</c:v>
                </c:pt>
                <c:pt idx="13">
                  <c:v>6.0504967614294491</c:v>
                </c:pt>
                <c:pt idx="14">
                  <c:v>5.1051390821914158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20.167612134886475</c:v>
                </c:pt>
                <c:pt idx="1">
                  <c:v>19.505724979697252</c:v>
                </c:pt>
                <c:pt idx="2">
                  <c:v>18.737053474494097</c:v>
                </c:pt>
                <c:pt idx="3">
                  <c:v>17.85740906745486</c:v>
                </c:pt>
                <c:pt idx="4">
                  <c:v>16.867561834516238</c:v>
                </c:pt>
                <c:pt idx="5">
                  <c:v>15.774569173317134</c:v>
                </c:pt>
                <c:pt idx="6">
                  <c:v>14.592596283422058</c:v>
                </c:pt>
                <c:pt idx="7">
                  <c:v>13.34288480630005</c:v>
                </c:pt>
                <c:pt idx="8">
                  <c:v>12.052647328692755</c:v>
                </c:pt>
                <c:pt idx="9">
                  <c:v>10.752909071324355</c:v>
                </c:pt>
                <c:pt idx="10">
                  <c:v>9.4756150597493001</c:v>
                </c:pt>
                <c:pt idx="11">
                  <c:v>8.2505532843315681</c:v>
                </c:pt>
                <c:pt idx="12">
                  <c:v>7.1027052718610717</c:v>
                </c:pt>
                <c:pt idx="13">
                  <c:v>6.0504956286852369</c:v>
                </c:pt>
                <c:pt idx="14">
                  <c:v>5.1051382757646104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20.167596403445607</c:v>
                </c:pt>
                <c:pt idx="1">
                  <c:v>19.505710263901683</c:v>
                </c:pt>
                <c:pt idx="2">
                  <c:v>18.737039895670133</c:v>
                </c:pt>
                <c:pt idx="3">
                  <c:v>17.857396733666977</c:v>
                </c:pt>
                <c:pt idx="4">
                  <c:v>16.867550830170696</c:v>
                </c:pt>
                <c:pt idx="5">
                  <c:v>15.774559548895756</c:v>
                </c:pt>
                <c:pt idx="6">
                  <c:v>14.592588047262145</c:v>
                </c:pt>
                <c:pt idx="7">
                  <c:v>13.342877920425131</c:v>
                </c:pt>
                <c:pt idx="8">
                  <c:v>12.052641710138541</c:v>
                </c:pt>
                <c:pt idx="9">
                  <c:v>10.752904599222912</c:v>
                </c:pt>
                <c:pt idx="10">
                  <c:v>9.4756115869911426</c:v>
                </c:pt>
                <c:pt idx="11">
                  <c:v>8.2505506514829534</c:v>
                </c:pt>
                <c:pt idx="12">
                  <c:v>7.1027033206360848</c:v>
                </c:pt>
                <c:pt idx="13">
                  <c:v>6.0504942127555683</c:v>
                </c:pt>
                <c:pt idx="14">
                  <c:v>5.105137267731461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20.167576739179026</c:v>
                </c:pt>
                <c:pt idx="1">
                  <c:v>19.50569186918845</c:v>
                </c:pt>
                <c:pt idx="2">
                  <c:v>18.737022922167853</c:v>
                </c:pt>
                <c:pt idx="3">
                  <c:v>17.857381316456085</c:v>
                </c:pt>
                <c:pt idx="4">
                  <c:v>16.867537074758967</c:v>
                </c:pt>
                <c:pt idx="5">
                  <c:v>15.774547518385546</c:v>
                </c:pt>
                <c:pt idx="6">
                  <c:v>14.592577752075327</c:v>
                </c:pt>
                <c:pt idx="7">
                  <c:v>13.342869313091477</c:v>
                </c:pt>
                <c:pt idx="8">
                  <c:v>12.052634686953139</c:v>
                </c:pt>
                <c:pt idx="9">
                  <c:v>10.752899009101338</c:v>
                </c:pt>
                <c:pt idx="10">
                  <c:v>9.4756072460470246</c:v>
                </c:pt>
                <c:pt idx="11">
                  <c:v>8.2505473604245463</c:v>
                </c:pt>
                <c:pt idx="12">
                  <c:v>7.1027008816063573</c:v>
                </c:pt>
                <c:pt idx="13">
                  <c:v>6.0504924428444147</c:v>
                </c:pt>
                <c:pt idx="14">
                  <c:v>5.1051360076905841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20.167552158899721</c:v>
                </c:pt>
                <c:pt idx="1">
                  <c:v>19.505668875845689</c:v>
                </c:pt>
                <c:pt idx="2">
                  <c:v>18.737001705333249</c:v>
                </c:pt>
                <c:pt idx="3">
                  <c:v>17.857362044979904</c:v>
                </c:pt>
                <c:pt idx="4">
                  <c:v>16.867519880525847</c:v>
                </c:pt>
                <c:pt idx="5">
                  <c:v>15.774532480273589</c:v>
                </c:pt>
                <c:pt idx="6">
                  <c:v>14.592564883112232</c:v>
                </c:pt>
                <c:pt idx="7">
                  <c:v>13.342858553940022</c:v>
                </c:pt>
                <c:pt idx="8">
                  <c:v>12.052625907982899</c:v>
                </c:pt>
                <c:pt idx="9">
                  <c:v>10.752892021457543</c:v>
                </c:pt>
                <c:pt idx="10">
                  <c:v>9.4756018198724696</c:v>
                </c:pt>
                <c:pt idx="11">
                  <c:v>8.2505432466052291</c:v>
                </c:pt>
                <c:pt idx="12">
                  <c:v>7.1026978328215549</c:v>
                </c:pt>
                <c:pt idx="13">
                  <c:v>6.050490230456929</c:v>
                </c:pt>
                <c:pt idx="14">
                  <c:v>5.1051344326403632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20.167521433634846</c:v>
                </c:pt>
                <c:pt idx="1">
                  <c:v>19.505640134243475</c:v>
                </c:pt>
                <c:pt idx="2">
                  <c:v>18.736975184357561</c:v>
                </c:pt>
                <c:pt idx="3">
                  <c:v>17.857337955693168</c:v>
                </c:pt>
                <c:pt idx="4">
                  <c:v>16.867498387783748</c:v>
                </c:pt>
                <c:pt idx="5">
                  <c:v>15.774513682673964</c:v>
                </c:pt>
                <c:pt idx="6">
                  <c:v>14.59254879694028</c:v>
                </c:pt>
                <c:pt idx="7">
                  <c:v>13.342845105025109</c:v>
                </c:pt>
                <c:pt idx="8">
                  <c:v>12.05261493428808</c:v>
                </c:pt>
                <c:pt idx="9">
                  <c:v>10.752883286915569</c:v>
                </c:pt>
                <c:pt idx="10">
                  <c:v>9.4755950371630142</c:v>
                </c:pt>
                <c:pt idx="11">
                  <c:v>8.2505381043368526</c:v>
                </c:pt>
                <c:pt idx="12">
                  <c:v>7.1026940218442318</c:v>
                </c:pt>
                <c:pt idx="13">
                  <c:v>6.0504874649748457</c:v>
                </c:pt>
                <c:pt idx="14">
                  <c:v>5.1051324638289532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20.167483027185412</c:v>
                </c:pt>
                <c:pt idx="1">
                  <c:v>19.50560420735982</c:v>
                </c:pt>
                <c:pt idx="2">
                  <c:v>18.736942033243533</c:v>
                </c:pt>
                <c:pt idx="3">
                  <c:v>17.857307844176148</c:v>
                </c:pt>
                <c:pt idx="4">
                  <c:v>16.867471521933144</c:v>
                </c:pt>
                <c:pt idx="5">
                  <c:v>15.774490185737433</c:v>
                </c:pt>
                <c:pt idx="6">
                  <c:v>14.592528689275216</c:v>
                </c:pt>
                <c:pt idx="7">
                  <c:v>13.342828293919592</c:v>
                </c:pt>
                <c:pt idx="8">
                  <c:v>12.052601217197662</c:v>
                </c:pt>
                <c:pt idx="9">
                  <c:v>10.752872368758057</c:v>
                </c:pt>
                <c:pt idx="10">
                  <c:v>9.4755865587898516</c:v>
                </c:pt>
                <c:pt idx="11">
                  <c:v>8.2505316765103931</c:v>
                </c:pt>
                <c:pt idx="12">
                  <c:v>7.1026892581283283</c:v>
                </c:pt>
                <c:pt idx="13">
                  <c:v>6.0504840081257978</c:v>
                </c:pt>
                <c:pt idx="14">
                  <c:v>5.1051300028168267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20.167435019329325</c:v>
                </c:pt>
                <c:pt idx="1">
                  <c:v>19.505559298941357</c:v>
                </c:pt>
                <c:pt idx="2">
                  <c:v>18.736900594515959</c:v>
                </c:pt>
                <c:pt idx="3">
                  <c:v>17.857270204922674</c:v>
                </c:pt>
                <c:pt idx="4">
                  <c:v>16.867437939740238</c:v>
                </c:pt>
                <c:pt idx="5">
                  <c:v>15.774460814665201</c:v>
                </c:pt>
                <c:pt idx="6">
                  <c:v>14.592503554771811</c:v>
                </c:pt>
                <c:pt idx="7">
                  <c:v>13.342807280097265</c:v>
                </c:pt>
                <c:pt idx="8">
                  <c:v>12.052584070878542</c:v>
                </c:pt>
                <c:pt idx="9">
                  <c:v>10.752858721092347</c:v>
                </c:pt>
                <c:pt idx="10">
                  <c:v>9.4755759608447327</c:v>
                </c:pt>
                <c:pt idx="11">
                  <c:v>8.2505236417414078</c:v>
                </c:pt>
                <c:pt idx="12">
                  <c:v>7.1026833034924355</c:v>
                </c:pt>
                <c:pt idx="13">
                  <c:v>6.0504796870700419</c:v>
                </c:pt>
                <c:pt idx="14">
                  <c:v>5.1051269265550054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16.699721276670907</c:v>
                </c:pt>
                <c:pt idx="1">
                  <c:v>16.247506558394129</c:v>
                </c:pt>
                <c:pt idx="2">
                  <c:v>15.715551302445661</c:v>
                </c:pt>
                <c:pt idx="3">
                  <c:v>15.097665528587131</c:v>
                </c:pt>
                <c:pt idx="4">
                  <c:v>14.390432654159531</c:v>
                </c:pt>
                <c:pt idx="5">
                  <c:v>13.594414174154938</c:v>
                </c:pt>
                <c:pt idx="6">
                  <c:v>12.715223050377695</c:v>
                </c:pt>
                <c:pt idx="7">
                  <c:v>11.764191558325733</c:v>
                </c:pt>
                <c:pt idx="8">
                  <c:v>10.758356307661559</c:v>
                </c:pt>
                <c:pt idx="9">
                  <c:v>9.7195794806673792</c:v>
                </c:pt>
                <c:pt idx="10">
                  <c:v>8.6728204902266324</c:v>
                </c:pt>
                <c:pt idx="11">
                  <c:v>7.6438114234455048</c:v>
                </c:pt>
                <c:pt idx="12">
                  <c:v>6.6565779366231723</c:v>
                </c:pt>
                <c:pt idx="13">
                  <c:v>5.7312984183159728</c:v>
                </c:pt>
                <c:pt idx="14">
                  <c:v>4.8828834885227668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17.223790138304945</c:v>
                </c:pt>
                <c:pt idx="1">
                  <c:v>16.743155801994128</c:v>
                </c:pt>
                <c:pt idx="2">
                  <c:v>16.178813318488242</c:v>
                </c:pt>
                <c:pt idx="3">
                  <c:v>15.52472071867294</c:v>
                </c:pt>
                <c:pt idx="4">
                  <c:v>14.777901718082981</c:v>
                </c:pt>
                <c:pt idx="5">
                  <c:v>13.939688246072961</c:v>
                </c:pt>
                <c:pt idx="6">
                  <c:v>13.016786123440282</c:v>
                </c:pt>
                <c:pt idx="7">
                  <c:v>12.021873903415372</c:v>
                </c:pt>
                <c:pt idx="8">
                  <c:v>10.973455984492851</c:v>
                </c:pt>
                <c:pt idx="9">
                  <c:v>9.8948081906164358</c:v>
                </c:pt>
                <c:pt idx="10">
                  <c:v>8.8120683806077587</c:v>
                </c:pt>
                <c:pt idx="11">
                  <c:v>7.751771033908736</c:v>
                </c:pt>
                <c:pt idx="12">
                  <c:v>6.7383023712585546</c:v>
                </c:pt>
                <c:pt idx="13">
                  <c:v>5.7917789229781764</c:v>
                </c:pt>
                <c:pt idx="14">
                  <c:v>4.9267147721853046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17.792620881229677</c:v>
                </c:pt>
                <c:pt idx="1">
                  <c:v>17.280187829874031</c:v>
                </c:pt>
                <c:pt idx="2">
                  <c:v>16.67971168233468</c:v>
                </c:pt>
                <c:pt idx="3">
                  <c:v>15.985359625831297</c:v>
                </c:pt>
                <c:pt idx="4">
                  <c:v>15.194693480981794</c:v>
                </c:pt>
                <c:pt idx="5">
                  <c:v>14.309947140913312</c:v>
                </c:pt>
                <c:pt idx="6">
                  <c:v>13.33907391769289</c:v>
                </c:pt>
                <c:pt idx="7">
                  <c:v>12.296258393748875</c:v>
                </c:pt>
                <c:pt idx="8">
                  <c:v>11.201615452356709</c:v>
                </c:pt>
                <c:pt idx="9">
                  <c:v>10.079939431579477</c:v>
                </c:pt>
                <c:pt idx="10">
                  <c:v>8.9586003653248767</c:v>
                </c:pt>
                <c:pt idx="11">
                  <c:v>7.8649356144236373</c:v>
                </c:pt>
                <c:pt idx="12">
                  <c:v>6.8236480474822603</c:v>
                </c:pt>
                <c:pt idx="13">
                  <c:v>5.8547197576571568</c:v>
                </c:pt>
                <c:pt idx="14">
                  <c:v>4.9721841524368484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18.396435374221959</c:v>
                </c:pt>
                <c:pt idx="1">
                  <c:v>17.849166963347106</c:v>
                </c:pt>
                <c:pt idx="2">
                  <c:v>17.209228639800816</c:v>
                </c:pt>
                <c:pt idx="3">
                  <c:v>16.471066281519605</c:v>
                </c:pt>
                <c:pt idx="4">
                  <c:v>15.6328819248918</c:v>
                </c:pt>
                <c:pt idx="5">
                  <c:v>14.697940638511128</c:v>
                </c:pt>
                <c:pt idx="6">
                  <c:v>13.675586707711018</c:v>
                </c:pt>
                <c:pt idx="7">
                  <c:v>12.581649538392391</c:v>
                </c:pt>
                <c:pt idx="8">
                  <c:v>11.437967542873823</c:v>
                </c:pt>
                <c:pt idx="9">
                  <c:v>10.270923591921392</c:v>
                </c:pt>
                <c:pt idx="10">
                  <c:v>9.1091388056714742</c:v>
                </c:pt>
                <c:pt idx="11">
                  <c:v>7.9807246475194047</c:v>
                </c:pt>
                <c:pt idx="12">
                  <c:v>6.9106371069119277</c:v>
                </c:pt>
                <c:pt idx="13">
                  <c:v>5.9186429092886623</c:v>
                </c:pt>
                <c:pt idx="14">
                  <c:v>5.0182125853395956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19.02241727156165</c:v>
                </c:pt>
                <c:pt idx="1">
                  <c:v>18.437862740486139</c:v>
                </c:pt>
                <c:pt idx="2">
                  <c:v>17.755822294024298</c:v>
                </c:pt>
                <c:pt idx="3">
                  <c:v>16.971093839967843</c:v>
                </c:pt>
                <c:pt idx="4">
                  <c:v>16.082618489765334</c:v>
                </c:pt>
                <c:pt idx="5">
                  <c:v>15.094809022463313</c:v>
                </c:pt>
                <c:pt idx="6">
                  <c:v>14.018520708308433</c:v>
                </c:pt>
                <c:pt idx="7">
                  <c:v>12.871332863168263</c:v>
                </c:pt>
                <c:pt idx="8">
                  <c:v>11.676879591714892</c:v>
                </c:pt>
                <c:pt idx="9">
                  <c:v>10.463159599902244</c:v>
                </c:pt>
                <c:pt idx="10">
                  <c:v>9.2600258353553677</c:v>
                </c:pt>
                <c:pt idx="11">
                  <c:v>8.0963070421104533</c:v>
                </c:pt>
                <c:pt idx="12">
                  <c:v>6.9971340325864091</c:v>
                </c:pt>
                <c:pt idx="13">
                  <c:v>5.9819757808467235</c:v>
                </c:pt>
                <c:pt idx="14">
                  <c:v>5.0636670543178299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19.655682452551567</c:v>
                </c:pt>
                <c:pt idx="1">
                  <c:v>19.032197727701767</c:v>
                </c:pt>
                <c:pt idx="2">
                  <c:v>18.306343660578055</c:v>
                </c:pt>
                <c:pt idx="3">
                  <c:v>17.473341090521824</c:v>
                </c:pt>
                <c:pt idx="4">
                  <c:v>16.532956986794034</c:v>
                </c:pt>
                <c:pt idx="5">
                  <c:v>15.490844877238063</c:v>
                </c:pt>
                <c:pt idx="6">
                  <c:v>14.359455995089533</c:v>
                </c:pt>
                <c:pt idx="7">
                  <c:v>13.158180407749915</c:v>
                </c:pt>
                <c:pt idx="8">
                  <c:v>11.912471547048572</c:v>
                </c:pt>
                <c:pt idx="9">
                  <c:v>10.65192514837592</c:v>
                </c:pt>
                <c:pt idx="10">
                  <c:v>9.4075697920212473</c:v>
                </c:pt>
                <c:pt idx="11">
                  <c:v>8.2088717421718407</c:v>
                </c:pt>
                <c:pt idx="12">
                  <c:v>7.0810509829579669</c:v>
                </c:pt>
                <c:pt idx="13">
                  <c:v>6.0432028685412131</c:v>
                </c:pt>
                <c:pt idx="14">
                  <c:v>5.107469941801825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20.280643325973504</c:v>
                </c:pt>
                <c:pt idx="1">
                  <c:v>19.617549131207213</c:v>
                </c:pt>
                <c:pt idx="2">
                  <c:v>18.847263470536273</c:v>
                </c:pt>
                <c:pt idx="3">
                  <c:v>17.965491711017314</c:v>
                </c:pt>
                <c:pt idx="4">
                  <c:v>16.9728928632113</c:v>
                </c:pt>
                <c:pt idx="5">
                  <c:v>15.876421504004544</c:v>
                </c:pt>
                <c:pt idx="6">
                  <c:v>14.690166257673143</c:v>
                </c:pt>
                <c:pt idx="7">
                  <c:v>13.435338408890871</c:v>
                </c:pt>
                <c:pt idx="8">
                  <c:v>12.139183451454191</c:v>
                </c:pt>
                <c:pt idx="9">
                  <c:v>10.832831183448617</c:v>
                </c:pt>
                <c:pt idx="10">
                  <c:v>9.5483984223109193</c:v>
                </c:pt>
                <c:pt idx="11">
                  <c:v>8.3158943195806057</c:v>
                </c:pt>
                <c:pt idx="12">
                  <c:v>7.1605435803486071</c:v>
                </c:pt>
                <c:pt idx="13">
                  <c:v>6.1010060313116794</c:v>
                </c:pt>
                <c:pt idx="14">
                  <c:v>5.1486973618782681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20.88251343744907</c:v>
                </c:pt>
                <c:pt idx="1">
                  <c:v>20.1801593559161</c:v>
                </c:pt>
                <c:pt idx="2">
                  <c:v>19.365975058493007</c:v>
                </c:pt>
                <c:pt idx="3">
                  <c:v>18.436196611236053</c:v>
                </c:pt>
                <c:pt idx="4">
                  <c:v>17.392414166209107</c:v>
                </c:pt>
                <c:pt idx="5">
                  <c:v>16.24290515833091</c:v>
                </c:pt>
                <c:pt idx="6">
                  <c:v>15.003389790584274</c:v>
                </c:pt>
                <c:pt idx="7">
                  <c:v>13.696860219204472</c:v>
                </c:pt>
                <c:pt idx="8">
                  <c:v>12.352279234575748</c:v>
                </c:pt>
                <c:pt idx="9">
                  <c:v>11.002210432357664</c:v>
                </c:pt>
                <c:pt idx="10">
                  <c:v>9.6797492825302616</c:v>
                </c:pt>
                <c:pt idx="11">
                  <c:v>8.4153476437057222</c:v>
                </c:pt>
                <c:pt idx="12">
                  <c:v>7.2341596045643666</c:v>
                </c:pt>
                <c:pt idx="13">
                  <c:v>6.1543669281633404</c:v>
                </c:pt>
                <c:pt idx="14">
                  <c:v>5.1866482937888261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21.448652542283984</c:v>
                </c:pt>
                <c:pt idx="1">
                  <c:v>20.708374654484839</c:v>
                </c:pt>
                <c:pt idx="2">
                  <c:v>19.85191448218109</c:v>
                </c:pt>
                <c:pt idx="3">
                  <c:v>18.876065428418045</c:v>
                </c:pt>
                <c:pt idx="4">
                  <c:v>17.783357671441827</c:v>
                </c:pt>
                <c:pt idx="5">
                  <c:v>16.583373680706252</c:v>
                </c:pt>
                <c:pt idx="6">
                  <c:v>15.293413970395379</c:v>
                </c:pt>
                <c:pt idx="7">
                  <c:v>13.938165604500131</c:v>
                </c:pt>
                <c:pt idx="8">
                  <c:v>12.548194699804997</c:v>
                </c:pt>
                <c:pt idx="9">
                  <c:v>11.15737130148289</c:v>
                </c:pt>
                <c:pt idx="10">
                  <c:v>9.7996481167740654</c:v>
                </c:pt>
                <c:pt idx="11">
                  <c:v>8.5058226780799622</c:v>
                </c:pt>
                <c:pt idx="12">
                  <c:v>7.300918005839045</c:v>
                </c:pt>
                <c:pt idx="13">
                  <c:v>6.2026170847534505</c:v>
                </c:pt>
                <c:pt idx="14">
                  <c:v>5.2208754250677885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21.969504826413239</c:v>
                </c:pt>
                <c:pt idx="1">
                  <c:v>21.193487451650626</c:v>
                </c:pt>
                <c:pt idx="2">
                  <c:v>20.297298810718612</c:v>
                </c:pt>
                <c:pt idx="3">
                  <c:v>19.278295368886376</c:v>
                </c:pt>
                <c:pt idx="4">
                  <c:v>18.139926669950054</c:v>
                </c:pt>
                <c:pt idx="5">
                  <c:v>16.893026211342864</c:v>
                </c:pt>
                <c:pt idx="6">
                  <c:v>15.556384698928648</c:v>
                </c:pt>
                <c:pt idx="7">
                  <c:v>14.156262007532545</c:v>
                </c:pt>
                <c:pt idx="8">
                  <c:v>12.724685716122877</c:v>
                </c:pt>
                <c:pt idx="9">
                  <c:v>11.296689343637146</c:v>
                </c:pt>
                <c:pt idx="10">
                  <c:v>9.906959341839773</c:v>
                </c:pt>
                <c:pt idx="11">
                  <c:v>8.586551646292591</c:v>
                </c:pt>
                <c:pt idx="12">
                  <c:v>7.3603155095173083</c:v>
                </c:pt>
                <c:pt idx="13">
                  <c:v>6.2454356389556613</c:v>
                </c:pt>
                <c:pt idx="14">
                  <c:v>5.2511790405962184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22.439009014688267</c:v>
                </c:pt>
                <c:pt idx="1">
                  <c:v>21.630079756931256</c:v>
                </c:pt>
                <c:pt idx="2">
                  <c:v>20.697399741972998</c:v>
                </c:pt>
                <c:pt idx="3">
                  <c:v>19.638874640620351</c:v>
                </c:pt>
                <c:pt idx="4">
                  <c:v>18.458827139924217</c:v>
                </c:pt>
                <c:pt idx="5">
                  <c:v>17.169258553650987</c:v>
                </c:pt>
                <c:pt idx="6">
                  <c:v>15.790330592479963</c:v>
                </c:pt>
                <c:pt idx="7">
                  <c:v>14.349729424626368</c:v>
                </c:pt>
                <c:pt idx="8">
                  <c:v>12.880786460654424</c:v>
                </c:pt>
                <c:pt idx="9">
                  <c:v>11.419550822042686</c:v>
                </c:pt>
                <c:pt idx="10">
                  <c:v>10.001324885264344</c:v>
                </c:pt>
                <c:pt idx="11">
                  <c:v>8.6573493642985948</c:v>
                </c:pt>
                <c:pt idx="12">
                  <c:v>7.412274831382657</c:v>
                </c:pt>
                <c:pt idx="13">
                  <c:v>6.2828064001541462</c:v>
                </c:pt>
                <c:pt idx="14">
                  <c:v>5.2775731258339729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22.854502244520731</c:v>
                </c:pt>
                <c:pt idx="1">
                  <c:v>22.015898251192368</c:v>
                </c:pt>
                <c:pt idx="2">
                  <c:v>21.050391426617011</c:v>
                </c:pt>
                <c:pt idx="3">
                  <c:v>19.956406607461318</c:v>
                </c:pt>
                <c:pt idx="4">
                  <c:v>18.739073990282357</c:v>
                </c:pt>
                <c:pt idx="5">
                  <c:v>17.411459157021433</c:v>
                </c:pt>
                <c:pt idx="6">
                  <c:v>15.994957539968921</c:v>
                </c:pt>
                <c:pt idx="7">
                  <c:v>14.518522507733</c:v>
                </c:pt>
                <c:pt idx="8">
                  <c:v>13.01662698571926</c:v>
                </c:pt>
                <c:pt idx="9">
                  <c:v>11.526191615643933</c:v>
                </c:pt>
                <c:pt idx="10">
                  <c:v>10.083027697800729</c:v>
                </c:pt>
                <c:pt idx="11">
                  <c:v>8.7185020207999706</c:v>
                </c:pt>
                <c:pt idx="12">
                  <c:v>7.4570572455559025</c:v>
                </c:pt>
                <c:pt idx="13">
                  <c:v>6.3149513087578359</c:v>
                </c:pt>
                <c:pt idx="14">
                  <c:v>5.3002361567652478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23.216245883644344</c:v>
                </c:pt>
                <c:pt idx="1">
                  <c:v>22.351387054161165</c:v>
                </c:pt>
                <c:pt idx="2">
                  <c:v>21.356894919532976</c:v>
                </c:pt>
                <c:pt idx="3">
                  <c:v>20.23167177341006</c:v>
                </c:pt>
                <c:pt idx="4">
                  <c:v>18.981577240617721</c:v>
                </c:pt>
                <c:pt idx="5">
                  <c:v>17.620626390747745</c:v>
                </c:pt>
                <c:pt idx="6">
                  <c:v>16.1713033958087</c:v>
                </c:pt>
                <c:pt idx="7">
                  <c:v>14.663667537615892</c:v>
                </c:pt>
                <c:pt idx="8">
                  <c:v>13.133175122863575</c:v>
                </c:pt>
                <c:pt idx="9">
                  <c:v>11.617484107967519</c:v>
                </c:pt>
                <c:pt idx="10">
                  <c:v>10.152821175408381</c:v>
                </c:pt>
                <c:pt idx="11">
                  <c:v>8.7706346990460382</c:v>
                </c:pt>
                <c:pt idx="12">
                  <c:v>7.4951625710464835</c:v>
                </c:pt>
                <c:pt idx="13">
                  <c:v>6.3422568616500445</c:v>
                </c:pt>
                <c:pt idx="14">
                  <c:v>5.3194582094470055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23.526745240253856</c:v>
                </c:pt>
                <c:pt idx="1">
                  <c:v>22.639040348964016</c:v>
                </c:pt>
                <c:pt idx="2">
                  <c:v>21.619369955740694</c:v>
                </c:pt>
                <c:pt idx="3">
                  <c:v>20.467065130322265</c:v>
                </c:pt>
                <c:pt idx="4">
                  <c:v>19.188631013416909</c:v>
                </c:pt>
                <c:pt idx="5">
                  <c:v>17.798914226579011</c:v>
                </c:pt>
                <c:pt idx="6">
                  <c:v>16.321343651078216</c:v>
                </c:pt>
                <c:pt idx="7">
                  <c:v>14.786929039296949</c:v>
                </c:pt>
                <c:pt idx="8">
                  <c:v>13.231962362967579</c:v>
                </c:pt>
                <c:pt idx="9">
                  <c:v>11.694718139709217</c:v>
                </c:pt>
                <c:pt idx="10">
                  <c:v>10.211759007086171</c:v>
                </c:pt>
                <c:pt idx="11">
                  <c:v>8.8145827523175484</c:v>
                </c:pt>
                <c:pt idx="12">
                  <c:v>7.5272343725995654</c:v>
                </c:pt>
                <c:pt idx="13">
                  <c:v>6.3652058285150659</c:v>
                </c:pt>
                <c:pt idx="14">
                  <c:v>5.3355927623821389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23.790022338049141</c:v>
                </c:pt>
                <c:pt idx="1">
                  <c:v>22.882721575649057</c:v>
                </c:pt>
                <c:pt idx="2">
                  <c:v>21.841486861781672</c:v>
                </c:pt>
                <c:pt idx="3">
                  <c:v>20.66602658042347</c:v>
                </c:pt>
                <c:pt idx="4">
                  <c:v>19.363407156638772</c:v>
                </c:pt>
                <c:pt idx="5">
                  <c:v>17.949192015339499</c:v>
                </c:pt>
                <c:pt idx="6">
                  <c:v>16.447618048149934</c:v>
                </c:pt>
                <c:pt idx="7">
                  <c:v>14.890501356225776</c:v>
                </c:pt>
                <c:pt idx="8">
                  <c:v>13.314836011884998</c:v>
                </c:pt>
                <c:pt idx="9">
                  <c:v>11.759407309079942</c:v>
                </c:pt>
                <c:pt idx="10">
                  <c:v>10.261047853347081</c:v>
                </c:pt>
                <c:pt idx="11">
                  <c:v>8.8512826073688249</c:v>
                </c:pt>
                <c:pt idx="12">
                  <c:v>7.5539809185087936</c:v>
                </c:pt>
                <c:pt idx="13">
                  <c:v>6.384321236212064</c:v>
                </c:pt>
                <c:pt idx="14">
                  <c:v>5.3490177252808593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745D0220-DFC4-4FC6-B969-8EE1E4A7FA93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745D0220-DFC4-4FC6-B969-8EE1E4A7FA93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124</xdr:row>
      <xdr:rowOff>14114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BFF87886-615C-4540-860F-898A7BFA4680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BFF87886-615C-4540-860F-898A7BFA4680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153</xdr:row>
      <xdr:rowOff>162282</xdr:rowOff>
    </xdr:from>
    <xdr:ext cx="2298578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5387FEFC-3BA2-4249-9539-43E33E586B71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5387FEFC-3BA2-4249-9539-43E33E586B71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56448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A5B9349-2EA3-4ADF-8B9A-76372A25F5FE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A5B9349-2EA3-4ADF-8B9A-76372A25F5FE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56448</xdr:rowOff>
    </xdr:from>
    <xdr:ext cx="1792991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96249A3B-E74E-4D5E-99C5-A842C5B2B286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96249A3B-E74E-4D5E-99C5-A842C5B2B286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183</xdr:row>
      <xdr:rowOff>169337</xdr:rowOff>
    </xdr:from>
    <xdr:ext cx="4329454" cy="5039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637EB7C3-BE72-48BE-8557-B38425E37C18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637EB7C3-BE72-48BE-8557-B38425E37C18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20"/>
  <sheetViews>
    <sheetView tabSelected="1" topLeftCell="A172" zoomScale="90" zoomScaleNormal="90" workbookViewId="0">
      <selection activeCell="B65" sqref="B65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4.3980465111040035E-2</v>
      </c>
      <c r="E5" s="74">
        <v>5.4975581388800036E-2</v>
      </c>
      <c r="F5" s="74">
        <v>6.871947673600004E-2</v>
      </c>
      <c r="G5" s="2">
        <v>8.589934592000005E-2</v>
      </c>
      <c r="H5" s="2">
        <v>0.10737418240000006</v>
      </c>
      <c r="I5" s="2">
        <v>0.13421772800000006</v>
      </c>
      <c r="J5" s="2">
        <v>0.16777216000000009</v>
      </c>
      <c r="K5" s="2">
        <v>0.2097152000000001</v>
      </c>
      <c r="L5" s="2">
        <v>0.2621440000000001</v>
      </c>
      <c r="M5" s="2">
        <v>0.32768000000000014</v>
      </c>
      <c r="N5" s="2">
        <v>0.40960000000000013</v>
      </c>
      <c r="O5" s="2">
        <v>0.51200000000000012</v>
      </c>
      <c r="P5" s="2">
        <v>0.64000000000000012</v>
      </c>
      <c r="Q5" s="2">
        <v>0.8</v>
      </c>
      <c r="R5" s="2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1</v>
      </c>
      <c r="C6">
        <v>13.636363636363635</v>
      </c>
      <c r="D6">
        <v>16.699721276670907</v>
      </c>
      <c r="E6">
        <v>17.223790138304945</v>
      </c>
      <c r="F6" s="73">
        <v>17.792620881229677</v>
      </c>
      <c r="G6">
        <v>18.396435374221959</v>
      </c>
      <c r="H6">
        <v>19.02241727156165</v>
      </c>
      <c r="I6">
        <v>19.655682452551567</v>
      </c>
      <c r="J6">
        <v>20.280643325973504</v>
      </c>
      <c r="K6">
        <v>20.88251343744907</v>
      </c>
      <c r="L6">
        <v>21.448652542283984</v>
      </c>
      <c r="M6">
        <v>21.969504826413239</v>
      </c>
      <c r="N6">
        <v>22.439009014688267</v>
      </c>
      <c r="O6">
        <v>22.854502244520731</v>
      </c>
      <c r="P6">
        <v>23.216245883644344</v>
      </c>
      <c r="Q6">
        <v>23.526745240253856</v>
      </c>
      <c r="R6">
        <v>23.790022338049141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0.8</v>
      </c>
      <c r="C7">
        <v>13.333333333333332</v>
      </c>
      <c r="D7">
        <v>16.247506558394129</v>
      </c>
      <c r="E7">
        <v>16.743155801994128</v>
      </c>
      <c r="F7" s="73">
        <v>17.280187829874031</v>
      </c>
      <c r="G7">
        <v>17.849166963347106</v>
      </c>
      <c r="H7">
        <v>18.437862740486139</v>
      </c>
      <c r="I7">
        <v>19.032197727701767</v>
      </c>
      <c r="J7">
        <v>19.617549131207213</v>
      </c>
      <c r="K7">
        <v>20.1801593559161</v>
      </c>
      <c r="L7">
        <v>20.708374654484839</v>
      </c>
      <c r="M7">
        <v>21.193487451650626</v>
      </c>
      <c r="N7">
        <v>21.630079756931256</v>
      </c>
      <c r="O7">
        <v>22.015898251192368</v>
      </c>
      <c r="P7">
        <v>22.351387054161165</v>
      </c>
      <c r="Q7">
        <v>22.639040348964016</v>
      </c>
      <c r="R7">
        <v>22.882721575649057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0.64000000000000012</v>
      </c>
      <c r="C8">
        <v>12.972972972972974</v>
      </c>
      <c r="D8">
        <v>15.715551302445661</v>
      </c>
      <c r="E8">
        <v>16.178813318488242</v>
      </c>
      <c r="F8" s="73">
        <v>16.67971168233468</v>
      </c>
      <c r="G8">
        <v>17.209228639800816</v>
      </c>
      <c r="H8">
        <v>17.755822294024298</v>
      </c>
      <c r="I8">
        <v>18.306343660578055</v>
      </c>
      <c r="J8">
        <v>18.847263470536273</v>
      </c>
      <c r="K8">
        <v>19.365975058493007</v>
      </c>
      <c r="L8">
        <v>19.85191448218109</v>
      </c>
      <c r="M8">
        <v>20.297298810718612</v>
      </c>
      <c r="N8">
        <v>20.697399741972998</v>
      </c>
      <c r="O8">
        <v>21.050391426617011</v>
      </c>
      <c r="P8">
        <v>21.356894919532976</v>
      </c>
      <c r="Q8">
        <v>21.619369955740694</v>
      </c>
      <c r="R8">
        <v>21.841486861781672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0.51200000000000012</v>
      </c>
      <c r="C9">
        <v>12.549019607843137</v>
      </c>
      <c r="D9">
        <v>15.097665528587131</v>
      </c>
      <c r="E9">
        <v>15.52472071867294</v>
      </c>
      <c r="F9" s="73">
        <v>15.985359625831297</v>
      </c>
      <c r="G9">
        <v>16.471066281519605</v>
      </c>
      <c r="H9">
        <v>16.971093839967843</v>
      </c>
      <c r="I9">
        <v>17.473341090521824</v>
      </c>
      <c r="J9">
        <v>17.965491711017314</v>
      </c>
      <c r="K9">
        <v>18.436196611236053</v>
      </c>
      <c r="L9">
        <v>18.876065428418045</v>
      </c>
      <c r="M9">
        <v>19.278295368886376</v>
      </c>
      <c r="N9">
        <v>19.638874640620351</v>
      </c>
      <c r="O9">
        <v>19.956406607461318</v>
      </c>
      <c r="P9">
        <v>20.23167177341006</v>
      </c>
      <c r="Q9">
        <v>20.467065130322265</v>
      </c>
      <c r="R9">
        <v>20.66602658042347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>
        <v>0.40960000000000013</v>
      </c>
      <c r="C10">
        <v>12.05651491365777</v>
      </c>
      <c r="D10">
        <v>14.390432654159531</v>
      </c>
      <c r="E10">
        <v>14.777901718082981</v>
      </c>
      <c r="F10" s="73">
        <v>15.194693480981794</v>
      </c>
      <c r="G10">
        <v>15.6328819248918</v>
      </c>
      <c r="H10">
        <v>16.082618489765334</v>
      </c>
      <c r="I10">
        <v>16.532956986794034</v>
      </c>
      <c r="J10">
        <v>16.9728928632113</v>
      </c>
      <c r="K10">
        <v>17.392414166209107</v>
      </c>
      <c r="L10">
        <v>17.783357671441827</v>
      </c>
      <c r="M10">
        <v>18.139926669950054</v>
      </c>
      <c r="N10">
        <v>18.458827139924217</v>
      </c>
      <c r="O10">
        <v>18.739073990282357</v>
      </c>
      <c r="P10">
        <v>18.981577240617721</v>
      </c>
      <c r="Q10">
        <v>19.188631013416909</v>
      </c>
      <c r="R10">
        <v>19.363407156638772</v>
      </c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>
        <v>0.32768000000000014</v>
      </c>
      <c r="C11">
        <v>11.49270482603816</v>
      </c>
      <c r="D11">
        <v>13.594414174154938</v>
      </c>
      <c r="E11">
        <v>13.939688246072961</v>
      </c>
      <c r="F11">
        <v>14.309947140913312</v>
      </c>
      <c r="G11">
        <v>14.697940638511128</v>
      </c>
      <c r="H11">
        <v>15.094809022463313</v>
      </c>
      <c r="I11">
        <v>15.490844877238063</v>
      </c>
      <c r="J11">
        <v>15.876421504004544</v>
      </c>
      <c r="K11">
        <v>16.24290515833091</v>
      </c>
      <c r="L11">
        <v>16.583373680706252</v>
      </c>
      <c r="M11">
        <v>16.893026211342864</v>
      </c>
      <c r="N11">
        <v>17.169258553650987</v>
      </c>
      <c r="O11">
        <v>17.411459157021433</v>
      </c>
      <c r="P11">
        <v>17.620626390747745</v>
      </c>
      <c r="Q11">
        <v>17.798914226579011</v>
      </c>
      <c r="R11">
        <v>17.949192015339499</v>
      </c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>
        <v>0.2621440000000001</v>
      </c>
      <c r="C12">
        <v>10.858001237076964</v>
      </c>
      <c r="D12">
        <v>12.715223050377695</v>
      </c>
      <c r="E12">
        <v>13.016786123440282</v>
      </c>
      <c r="F12">
        <v>13.33907391769289</v>
      </c>
      <c r="G12">
        <v>13.675586707711018</v>
      </c>
      <c r="H12">
        <v>14.018520708308433</v>
      </c>
      <c r="I12">
        <v>14.359455995089533</v>
      </c>
      <c r="J12">
        <v>14.690166257673143</v>
      </c>
      <c r="K12">
        <v>15.003389790584274</v>
      </c>
      <c r="L12">
        <v>15.293413970395379</v>
      </c>
      <c r="M12">
        <v>15.556384698928648</v>
      </c>
      <c r="N12">
        <v>15.790330592479963</v>
      </c>
      <c r="O12">
        <v>15.994957539968921</v>
      </c>
      <c r="P12">
        <v>16.1713033958087</v>
      </c>
      <c r="Q12">
        <v>16.321343651078216</v>
      </c>
      <c r="R12">
        <v>16.447618048149934</v>
      </c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>
        <v>0.2097152000000001</v>
      </c>
      <c r="C13">
        <v>10.156840865414422</v>
      </c>
      <c r="D13">
        <v>11.764191558325733</v>
      </c>
      <c r="E13">
        <v>12.021873903415372</v>
      </c>
      <c r="F13">
        <v>12.296258393748875</v>
      </c>
      <c r="G13">
        <v>12.581649538392391</v>
      </c>
      <c r="H13">
        <v>12.871332863168263</v>
      </c>
      <c r="I13">
        <v>13.158180407749915</v>
      </c>
      <c r="J13">
        <v>13.435338408890871</v>
      </c>
      <c r="K13">
        <v>13.696860219204472</v>
      </c>
      <c r="L13">
        <v>13.938165604500131</v>
      </c>
      <c r="M13">
        <v>14.156262007532545</v>
      </c>
      <c r="N13">
        <v>14.349729424626368</v>
      </c>
      <c r="O13">
        <v>14.518522507733</v>
      </c>
      <c r="P13">
        <v>14.663667537615892</v>
      </c>
      <c r="Q13">
        <v>14.786929039296949</v>
      </c>
      <c r="R13">
        <v>14.890501356225776</v>
      </c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>
        <v>0.16777216000000009</v>
      </c>
      <c r="C14">
        <v>9.3982227278593875</v>
      </c>
      <c r="D14">
        <v>10.758356307661559</v>
      </c>
      <c r="E14">
        <v>10.973455984492851</v>
      </c>
      <c r="F14">
        <v>11.201615452356709</v>
      </c>
      <c r="G14">
        <v>11.437967542873823</v>
      </c>
      <c r="H14">
        <v>11.676879591714892</v>
      </c>
      <c r="I14">
        <v>11.912471547048572</v>
      </c>
      <c r="J14">
        <v>12.139183451454191</v>
      </c>
      <c r="K14">
        <v>12.352279234575748</v>
      </c>
      <c r="L14">
        <v>12.548194699804997</v>
      </c>
      <c r="M14">
        <v>12.724685716122877</v>
      </c>
      <c r="N14">
        <v>12.880786460654424</v>
      </c>
      <c r="O14">
        <v>13.01662698571926</v>
      </c>
      <c r="P14">
        <v>13.133175122863575</v>
      </c>
      <c r="Q14">
        <v>13.231962362967579</v>
      </c>
      <c r="R14">
        <v>13.314836011884998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>
        <v>0.13421772800000006</v>
      </c>
      <c r="C15">
        <v>8.595702542208933</v>
      </c>
      <c r="D15">
        <v>9.7195794806673792</v>
      </c>
      <c r="E15">
        <v>9.8948081906164358</v>
      </c>
      <c r="F15">
        <v>10.079939431579477</v>
      </c>
      <c r="G15">
        <v>10.270923591921392</v>
      </c>
      <c r="H15">
        <v>10.463159599902244</v>
      </c>
      <c r="I15">
        <v>10.65192514837592</v>
      </c>
      <c r="J15">
        <v>10.832831183448617</v>
      </c>
      <c r="K15">
        <v>11.002210432357664</v>
      </c>
      <c r="L15">
        <v>11.15737130148289</v>
      </c>
      <c r="M15">
        <v>11.296689343637146</v>
      </c>
      <c r="N15">
        <v>11.419550822042686</v>
      </c>
      <c r="O15">
        <v>11.526191615643933</v>
      </c>
      <c r="P15">
        <v>11.617484107967519</v>
      </c>
      <c r="Q15">
        <v>11.694718139709217</v>
      </c>
      <c r="R15">
        <v>11.759407309079942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>
        <v>0.10737418240000006</v>
      </c>
      <c r="C16">
        <v>7.7666984258113727</v>
      </c>
      <c r="D16">
        <v>8.6728204902266324</v>
      </c>
      <c r="E16">
        <v>8.8120683806077587</v>
      </c>
      <c r="F16">
        <v>8.9586003653248767</v>
      </c>
      <c r="G16">
        <v>9.1091388056714742</v>
      </c>
      <c r="H16">
        <v>9.2600258353553677</v>
      </c>
      <c r="I16">
        <v>9.4075697920212473</v>
      </c>
      <c r="J16">
        <v>9.5483984223109193</v>
      </c>
      <c r="K16">
        <v>9.6797492825302616</v>
      </c>
      <c r="L16">
        <v>9.7996481167740654</v>
      </c>
      <c r="M16">
        <v>9.906959341839773</v>
      </c>
      <c r="N16">
        <v>10.001324885264344</v>
      </c>
      <c r="O16">
        <v>10.083027697800729</v>
      </c>
      <c r="P16">
        <v>10.152821175408381</v>
      </c>
      <c r="Q16">
        <v>10.211759007086171</v>
      </c>
      <c r="R16">
        <v>10.261047853347081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>
        <v>8.589934592000005E-2</v>
      </c>
      <c r="C17">
        <v>6.9311173873333018</v>
      </c>
      <c r="D17">
        <v>7.6438114234455048</v>
      </c>
      <c r="E17">
        <v>7.751771033908736</v>
      </c>
      <c r="F17">
        <v>7.8649356144236373</v>
      </c>
      <c r="G17">
        <v>7.9807246475194047</v>
      </c>
      <c r="H17">
        <v>8.0963070421104533</v>
      </c>
      <c r="I17">
        <v>8.2088717421718407</v>
      </c>
      <c r="J17">
        <v>8.3158943195806057</v>
      </c>
      <c r="K17">
        <v>8.4153476437057222</v>
      </c>
      <c r="L17">
        <v>8.5058226780799622</v>
      </c>
      <c r="M17">
        <v>8.586551646292591</v>
      </c>
      <c r="N17">
        <v>8.6573493642985948</v>
      </c>
      <c r="O17">
        <v>8.7185020207999706</v>
      </c>
      <c r="P17">
        <v>8.7706346990460382</v>
      </c>
      <c r="Q17">
        <v>8.8145827523175484</v>
      </c>
      <c r="R17">
        <v>8.8512826073688249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>
        <v>6.871947673600004E-2</v>
      </c>
      <c r="C18">
        <v>6.1095030104491679</v>
      </c>
      <c r="D18">
        <v>6.6565779366231723</v>
      </c>
      <c r="E18">
        <v>6.7383023712585546</v>
      </c>
      <c r="F18">
        <v>6.8236480474822603</v>
      </c>
      <c r="G18">
        <v>6.9106371069119277</v>
      </c>
      <c r="H18">
        <v>6.9971340325864091</v>
      </c>
      <c r="I18">
        <v>7.0810509829579669</v>
      </c>
      <c r="J18">
        <v>7.1605435803486071</v>
      </c>
      <c r="K18">
        <v>7.2341596045643666</v>
      </c>
      <c r="L18">
        <v>7.300918005839045</v>
      </c>
      <c r="M18">
        <v>7.3603155095173083</v>
      </c>
      <c r="N18">
        <v>7.412274831382657</v>
      </c>
      <c r="O18">
        <v>7.4570572455559025</v>
      </c>
      <c r="P18">
        <v>7.4951625710464835</v>
      </c>
      <c r="Q18">
        <v>7.5272343725995654</v>
      </c>
      <c r="R18">
        <v>7.5539809185087936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>
        <v>5.4975581388800036E-2</v>
      </c>
      <c r="C19">
        <v>5.321055829841824</v>
      </c>
      <c r="D19">
        <v>5.7312984183159728</v>
      </c>
      <c r="E19">
        <v>5.7917789229781764</v>
      </c>
      <c r="F19">
        <v>5.8547197576571568</v>
      </c>
      <c r="G19">
        <v>5.9186429092886623</v>
      </c>
      <c r="H19">
        <v>5.9819757808467235</v>
      </c>
      <c r="I19">
        <v>6.0432028685412131</v>
      </c>
      <c r="J19">
        <v>6.1010060313116794</v>
      </c>
      <c r="K19">
        <v>6.1543669281633404</v>
      </c>
      <c r="L19">
        <v>6.2026170847534505</v>
      </c>
      <c r="M19">
        <v>6.2454356389556613</v>
      </c>
      <c r="N19">
        <v>6.2828064001541462</v>
      </c>
      <c r="O19">
        <v>6.3149513087578359</v>
      </c>
      <c r="P19">
        <v>6.3422568616500445</v>
      </c>
      <c r="Q19">
        <v>6.3652058285150659</v>
      </c>
      <c r="R19">
        <v>6.384321236212064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>
        <v>4.3980465111040035E-2</v>
      </c>
      <c r="C20">
        <v>4.5819200275316794</v>
      </c>
      <c r="D20">
        <v>4.8828834885227668</v>
      </c>
      <c r="E20">
        <v>4.9267147721853046</v>
      </c>
      <c r="F20">
        <v>4.9721841524368484</v>
      </c>
      <c r="G20">
        <v>5.0182125853395956</v>
      </c>
      <c r="H20">
        <v>5.0636670543178299</v>
      </c>
      <c r="I20">
        <v>5.107469941801825</v>
      </c>
      <c r="J20">
        <v>5.1486973618782681</v>
      </c>
      <c r="K20">
        <v>5.1866482937888261</v>
      </c>
      <c r="L20">
        <v>5.2208754250677885</v>
      </c>
      <c r="M20">
        <v>5.2511790405962184</v>
      </c>
      <c r="N20">
        <v>5.2775731258339729</v>
      </c>
      <c r="O20">
        <v>5.3002361567652478</v>
      </c>
      <c r="P20">
        <v>5.3194582094470055</v>
      </c>
      <c r="Q20">
        <v>5.3355927623821389</v>
      </c>
      <c r="R20">
        <v>5.3490177252808593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-0.83366629947328874</v>
      </c>
      <c r="I23">
        <f t="shared" ref="I23:I37" si="0">B6</f>
        <v>1</v>
      </c>
      <c r="J23" s="51">
        <f>$D$25*I23/(I23+$D$24)</f>
        <v>13.636363636363635</v>
      </c>
      <c r="K23">
        <f>I23/I23</f>
        <v>1</v>
      </c>
      <c r="L23">
        <f>J23/J23</f>
        <v>1</v>
      </c>
      <c r="M23">
        <f t="shared" ref="M23:M37" si="1">I23*K23</f>
        <v>1</v>
      </c>
      <c r="N23">
        <f t="shared" ref="N23:N37" si="2">J23*L23</f>
        <v>13.636363636363635</v>
      </c>
      <c r="O23">
        <f t="shared" ref="O23:O35" si="3">IFERROR(M23,NA())</f>
        <v>1</v>
      </c>
      <c r="P23">
        <f t="shared" ref="P23:P37" si="4">IFERROR(N23,NA())</f>
        <v>13.636363636363635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9.9999999999999964E-2</v>
      </c>
      <c r="H24">
        <f>(C7/2-C7)/SLOPE(C7:R7,C5:R5)</f>
        <v>-0.87077143668762624</v>
      </c>
      <c r="I24">
        <f t="shared" si="0"/>
        <v>0.8</v>
      </c>
      <c r="J24" s="51">
        <f t="shared" ref="J24:J37" si="5">$D$25*I24/(I24+$D$24)</f>
        <v>13.33333333333333</v>
      </c>
      <c r="K24">
        <f t="shared" ref="K24:L37" si="6">I24/I24</f>
        <v>1</v>
      </c>
      <c r="L24">
        <f t="shared" si="6"/>
        <v>1</v>
      </c>
      <c r="M24">
        <f t="shared" si="1"/>
        <v>0.8</v>
      </c>
      <c r="N24">
        <f t="shared" si="2"/>
        <v>13.33333333333333</v>
      </c>
      <c r="O24">
        <f t="shared" si="3"/>
        <v>0.8</v>
      </c>
      <c r="P24">
        <f t="shared" si="4"/>
        <v>13.33333333333333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14.999999999999996</v>
      </c>
      <c r="I25">
        <f t="shared" si="0"/>
        <v>0.64000000000000012</v>
      </c>
      <c r="J25" s="51">
        <f t="shared" si="5"/>
        <v>12.97297297297297</v>
      </c>
      <c r="K25">
        <f t="shared" si="6"/>
        <v>1</v>
      </c>
      <c r="L25">
        <f t="shared" si="6"/>
        <v>1</v>
      </c>
      <c r="M25">
        <f t="shared" si="1"/>
        <v>0.64000000000000012</v>
      </c>
      <c r="N25">
        <f t="shared" si="2"/>
        <v>12.97297297297297</v>
      </c>
      <c r="O25">
        <f t="shared" si="3"/>
        <v>0.64000000000000012</v>
      </c>
      <c r="P25">
        <f t="shared" si="4"/>
        <v>12.97297297297297</v>
      </c>
    </row>
    <row r="26" spans="1:157">
      <c r="I26">
        <f t="shared" si="0"/>
        <v>0.51200000000000012</v>
      </c>
      <c r="J26" s="51">
        <f t="shared" si="5"/>
        <v>12.549019607843135</v>
      </c>
      <c r="K26">
        <f t="shared" si="6"/>
        <v>1</v>
      </c>
      <c r="L26">
        <f t="shared" si="6"/>
        <v>1</v>
      </c>
      <c r="M26">
        <f t="shared" si="1"/>
        <v>0.51200000000000012</v>
      </c>
      <c r="N26">
        <f t="shared" si="2"/>
        <v>12.549019607843135</v>
      </c>
      <c r="O26">
        <f t="shared" si="3"/>
        <v>0.51200000000000012</v>
      </c>
      <c r="P26">
        <f t="shared" si="4"/>
        <v>12.549019607843135</v>
      </c>
    </row>
    <row r="27" spans="1:157">
      <c r="B27" s="52" t="s">
        <v>91</v>
      </c>
      <c r="I27">
        <f t="shared" si="0"/>
        <v>0.40960000000000013</v>
      </c>
      <c r="J27" s="51">
        <f t="shared" si="5"/>
        <v>12.05651491365777</v>
      </c>
      <c r="K27">
        <f t="shared" si="6"/>
        <v>1</v>
      </c>
      <c r="L27">
        <f t="shared" si="6"/>
        <v>1</v>
      </c>
      <c r="M27">
        <f t="shared" si="1"/>
        <v>0.40960000000000013</v>
      </c>
      <c r="N27">
        <f t="shared" si="2"/>
        <v>12.05651491365777</v>
      </c>
      <c r="O27">
        <f t="shared" si="3"/>
        <v>0.40960000000000013</v>
      </c>
      <c r="P27">
        <f t="shared" si="4"/>
        <v>12.05651491365777</v>
      </c>
    </row>
    <row r="28" spans="1:157">
      <c r="I28">
        <f t="shared" si="0"/>
        <v>0.32768000000000014</v>
      </c>
      <c r="J28" s="51">
        <f t="shared" si="5"/>
        <v>11.492704826038159</v>
      </c>
      <c r="K28">
        <f t="shared" si="6"/>
        <v>1</v>
      </c>
      <c r="L28">
        <f t="shared" si="6"/>
        <v>1</v>
      </c>
      <c r="M28">
        <f t="shared" si="1"/>
        <v>0.32768000000000014</v>
      </c>
      <c r="N28">
        <f t="shared" si="2"/>
        <v>11.492704826038159</v>
      </c>
      <c r="O28">
        <f t="shared" si="3"/>
        <v>0.32768000000000014</v>
      </c>
      <c r="P28">
        <f t="shared" si="4"/>
        <v>11.492704826038159</v>
      </c>
    </row>
    <row r="29" spans="1:157">
      <c r="C29" t="s">
        <v>31</v>
      </c>
      <c r="D29">
        <f>IFERROR(H23,H24)</f>
        <v>-0.83366629947328874</v>
      </c>
      <c r="I29">
        <f t="shared" si="0"/>
        <v>0.2621440000000001</v>
      </c>
      <c r="J29" s="51">
        <f t="shared" si="5"/>
        <v>10.858001237076962</v>
      </c>
      <c r="K29">
        <f t="shared" si="6"/>
        <v>1</v>
      </c>
      <c r="L29">
        <f t="shared" si="6"/>
        <v>1</v>
      </c>
      <c r="M29">
        <f t="shared" si="1"/>
        <v>0.2621440000000001</v>
      </c>
      <c r="N29">
        <f t="shared" si="2"/>
        <v>10.858001237076962</v>
      </c>
      <c r="O29">
        <f t="shared" si="3"/>
        <v>0.2621440000000001</v>
      </c>
      <c r="P29">
        <f t="shared" si="4"/>
        <v>10.858001237076962</v>
      </c>
    </row>
    <row r="30" spans="1:157">
      <c r="I30">
        <f t="shared" si="0"/>
        <v>0.2097152000000001</v>
      </c>
      <c r="J30" s="51">
        <f t="shared" si="5"/>
        <v>10.15684086541442</v>
      </c>
      <c r="K30">
        <f t="shared" si="6"/>
        <v>1</v>
      </c>
      <c r="L30">
        <f t="shared" si="6"/>
        <v>1</v>
      </c>
      <c r="M30">
        <f t="shared" si="1"/>
        <v>0.2097152000000001</v>
      </c>
      <c r="N30">
        <f t="shared" si="2"/>
        <v>10.15684086541442</v>
      </c>
      <c r="O30">
        <f t="shared" si="3"/>
        <v>0.2097152000000001</v>
      </c>
      <c r="P30">
        <f t="shared" si="4"/>
        <v>10.15684086541442</v>
      </c>
    </row>
    <row r="31" spans="1:157">
      <c r="I31">
        <f t="shared" si="0"/>
        <v>0.16777216000000009</v>
      </c>
      <c r="J31" s="51">
        <f t="shared" si="5"/>
        <v>9.3982227278593875</v>
      </c>
      <c r="K31">
        <f t="shared" si="6"/>
        <v>1</v>
      </c>
      <c r="L31">
        <f t="shared" si="6"/>
        <v>1</v>
      </c>
      <c r="M31">
        <f t="shared" si="1"/>
        <v>0.16777216000000009</v>
      </c>
      <c r="N31">
        <f t="shared" si="2"/>
        <v>9.3982227278593875</v>
      </c>
      <c r="O31">
        <f t="shared" si="3"/>
        <v>0.16777216000000009</v>
      </c>
      <c r="P31">
        <f t="shared" si="4"/>
        <v>9.3982227278593875</v>
      </c>
    </row>
    <row r="32" spans="1:157">
      <c r="I32">
        <f t="shared" si="0"/>
        <v>0.13421772800000006</v>
      </c>
      <c r="J32" s="51">
        <f t="shared" si="5"/>
        <v>8.5957025422089313</v>
      </c>
      <c r="K32">
        <f t="shared" si="6"/>
        <v>1</v>
      </c>
      <c r="L32">
        <f t="shared" si="6"/>
        <v>1</v>
      </c>
      <c r="M32">
        <f t="shared" si="1"/>
        <v>0.13421772800000006</v>
      </c>
      <c r="N32">
        <f t="shared" si="2"/>
        <v>8.5957025422089313</v>
      </c>
      <c r="O32">
        <f t="shared" si="3"/>
        <v>0.13421772800000006</v>
      </c>
      <c r="P32">
        <f t="shared" si="4"/>
        <v>8.5957025422089313</v>
      </c>
    </row>
    <row r="33" spans="3:16">
      <c r="I33">
        <f t="shared" si="0"/>
        <v>0.10737418240000006</v>
      </c>
      <c r="J33" s="51">
        <f t="shared" si="5"/>
        <v>7.7666984258113718</v>
      </c>
      <c r="K33">
        <f t="shared" si="6"/>
        <v>1</v>
      </c>
      <c r="L33">
        <f t="shared" si="6"/>
        <v>1</v>
      </c>
      <c r="M33">
        <f t="shared" si="1"/>
        <v>0.10737418240000006</v>
      </c>
      <c r="N33">
        <f t="shared" si="2"/>
        <v>7.7666984258113718</v>
      </c>
      <c r="O33">
        <f t="shared" si="3"/>
        <v>0.10737418240000006</v>
      </c>
      <c r="P33">
        <f t="shared" si="4"/>
        <v>7.7666984258113718</v>
      </c>
    </row>
    <row r="34" spans="3:16">
      <c r="I34">
        <f t="shared" si="0"/>
        <v>8.589934592000005E-2</v>
      </c>
      <c r="J34" s="51">
        <f t="shared" si="5"/>
        <v>6.9311173873333027</v>
      </c>
      <c r="K34">
        <f t="shared" si="6"/>
        <v>1</v>
      </c>
      <c r="L34">
        <f t="shared" si="6"/>
        <v>1</v>
      </c>
      <c r="M34">
        <f t="shared" si="1"/>
        <v>8.589934592000005E-2</v>
      </c>
      <c r="N34">
        <f t="shared" si="2"/>
        <v>6.9311173873333027</v>
      </c>
      <c r="O34">
        <f t="shared" si="3"/>
        <v>8.589934592000005E-2</v>
      </c>
      <c r="P34">
        <f t="shared" si="4"/>
        <v>6.9311173873333027</v>
      </c>
    </row>
    <row r="35" spans="3:16">
      <c r="I35">
        <f t="shared" si="0"/>
        <v>6.871947673600004E-2</v>
      </c>
      <c r="J35" s="51">
        <f t="shared" si="5"/>
        <v>6.1095030104491679</v>
      </c>
      <c r="K35">
        <f t="shared" si="6"/>
        <v>1</v>
      </c>
      <c r="L35">
        <f t="shared" si="6"/>
        <v>1</v>
      </c>
      <c r="M35">
        <f t="shared" si="1"/>
        <v>6.871947673600004E-2</v>
      </c>
      <c r="N35">
        <f t="shared" si="2"/>
        <v>6.1095030104491679</v>
      </c>
      <c r="O35">
        <f t="shared" si="3"/>
        <v>6.871947673600004E-2</v>
      </c>
      <c r="P35">
        <f t="shared" si="4"/>
        <v>6.1095030104491679</v>
      </c>
    </row>
    <row r="36" spans="3:16">
      <c r="I36">
        <f t="shared" si="0"/>
        <v>5.4975581388800036E-2</v>
      </c>
      <c r="J36" s="51">
        <f t="shared" si="5"/>
        <v>5.3210558298418249</v>
      </c>
      <c r="K36">
        <f t="shared" si="6"/>
        <v>1</v>
      </c>
      <c r="L36">
        <f t="shared" si="6"/>
        <v>1</v>
      </c>
      <c r="M36">
        <f t="shared" si="1"/>
        <v>5.4975581388800036E-2</v>
      </c>
      <c r="N36">
        <f t="shared" si="2"/>
        <v>5.3210558298418249</v>
      </c>
      <c r="O36">
        <f>IFERROR(M36,NA())</f>
        <v>5.4975581388800036E-2</v>
      </c>
      <c r="P36">
        <f t="shared" si="4"/>
        <v>5.3210558298418249</v>
      </c>
    </row>
    <row r="37" spans="3:16">
      <c r="I37">
        <f t="shared" si="0"/>
        <v>4.3980465111040035E-2</v>
      </c>
      <c r="J37" s="51">
        <f t="shared" si="5"/>
        <v>4.5819200275316794</v>
      </c>
      <c r="K37">
        <f t="shared" si="6"/>
        <v>1</v>
      </c>
      <c r="L37">
        <f t="shared" si="6"/>
        <v>1</v>
      </c>
      <c r="M37">
        <f t="shared" si="1"/>
        <v>4.3980465111040035E-2</v>
      </c>
      <c r="N37">
        <f t="shared" si="2"/>
        <v>4.5819200275316794</v>
      </c>
      <c r="O37">
        <f>IFERROR(M37,NA())</f>
        <v>4.3980465111040035E-2</v>
      </c>
      <c r="P37">
        <f t="shared" si="4"/>
        <v>4.5819200275316794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v>0.15693070984683771</v>
      </c>
      <c r="E40" s="6"/>
      <c r="F40" s="55">
        <v>23.322611326801692</v>
      </c>
      <c r="G40" s="6"/>
      <c r="H40" s="7">
        <v>18773.016927752862</v>
      </c>
      <c r="I40" s="8"/>
      <c r="J40" s="24">
        <f>'Non-competitive'!BJ1</f>
        <v>629.4749888507165</v>
      </c>
      <c r="K40" s="82">
        <f>(J40/(L40-M40))^0.5</f>
        <v>1.6297277721093353</v>
      </c>
      <c r="L40" s="18">
        <f>'Non-competitive'!B52</f>
        <v>240</v>
      </c>
      <c r="M40" s="19">
        <v>3</v>
      </c>
      <c r="N40" s="15">
        <f>L40*(LOG(J40/L40))+(M40*LOG(L40))</f>
        <v>107.64477062936528</v>
      </c>
    </row>
    <row r="41" spans="3:16">
      <c r="C41" s="4" t="s">
        <v>49</v>
      </c>
      <c r="D41" s="56">
        <v>0.1568221354125956</v>
      </c>
      <c r="E41" s="9"/>
      <c r="F41" s="57">
        <v>23.312558063318463</v>
      </c>
      <c r="G41" s="9"/>
      <c r="H41" s="10">
        <v>36119.396337491453</v>
      </c>
      <c r="I41" s="11"/>
      <c r="J41" s="25">
        <f>Competitive!BJ1</f>
        <v>629.36459539551936</v>
      </c>
      <c r="K41" s="83">
        <f t="shared" ref="K41:K44" si="7">(J41/(L41-M41))^0.5</f>
        <v>1.6295848600225917</v>
      </c>
      <c r="L41" s="20">
        <f>L40</f>
        <v>240</v>
      </c>
      <c r="M41" s="21">
        <v>3</v>
      </c>
      <c r="N41" s="12">
        <f>L41*(LOG(J41/L41))+(M41*LOG(L41))</f>
        <v>107.62648969095694</v>
      </c>
    </row>
    <row r="42" spans="3:16">
      <c r="C42" s="4" t="s">
        <v>48</v>
      </c>
      <c r="D42" s="56">
        <v>0.15704890745483235</v>
      </c>
      <c r="E42" s="9"/>
      <c r="F42" s="57">
        <v>23.334986395113098</v>
      </c>
      <c r="G42" s="9"/>
      <c r="H42" s="10">
        <v>72612.685369046201</v>
      </c>
      <c r="I42" s="11"/>
      <c r="J42" s="25">
        <f>Uncompetitive!BJ1</f>
        <v>629.36778299705065</v>
      </c>
      <c r="K42" s="83">
        <f t="shared" si="7"/>
        <v>1.6295889867725359</v>
      </c>
      <c r="L42" s="20">
        <f>L41</f>
        <v>240</v>
      </c>
      <c r="M42" s="21">
        <v>3</v>
      </c>
      <c r="N42" s="12">
        <f>L42*(LOG(J42/L42))+(M42*LOG(L42))</f>
        <v>107.62701759643875</v>
      </c>
    </row>
    <row r="43" spans="3:16">
      <c r="C43" s="4" t="s">
        <v>50</v>
      </c>
      <c r="D43" s="56">
        <v>0.1569587666626755</v>
      </c>
      <c r="E43" s="9"/>
      <c r="F43" s="57">
        <v>23.326161521595957</v>
      </c>
      <c r="G43" s="9"/>
      <c r="H43" s="10">
        <v>72614.871463753836</v>
      </c>
      <c r="I43" s="75">
        <v>145232.47747923512</v>
      </c>
      <c r="J43" s="25">
        <f>'Mixed Non-competitive'!BJ1</f>
        <v>629.36217597378868</v>
      </c>
      <c r="K43" s="83">
        <f t="shared" si="7"/>
        <v>1.6330305818461781</v>
      </c>
      <c r="L43" s="20">
        <f>L42</f>
        <v>240</v>
      </c>
      <c r="M43" s="21">
        <v>4</v>
      </c>
      <c r="N43" s="12">
        <f>L43*(LOG(J43/L43))+(M43*LOG(L43))</f>
        <v>110.00630024529552</v>
      </c>
    </row>
    <row r="44" spans="3:16">
      <c r="C44" s="4" t="s">
        <v>51</v>
      </c>
      <c r="D44" s="58">
        <f>D24</f>
        <v>9.9999999999999964E-2</v>
      </c>
      <c r="E44" s="59">
        <v>0.2</v>
      </c>
      <c r="F44" s="59">
        <f>D25</f>
        <v>14.999999999999996</v>
      </c>
      <c r="G44" s="59">
        <v>30</v>
      </c>
      <c r="H44" s="13">
        <v>0.13</v>
      </c>
      <c r="I44" s="14"/>
      <c r="J44" s="26">
        <f>'Modifier equation'!BJ1</f>
        <v>6.9419759659449039E-28</v>
      </c>
      <c r="K44" s="84">
        <f t="shared" si="7"/>
        <v>1.7187298583355099E-15</v>
      </c>
      <c r="L44" s="22">
        <f>L43</f>
        <v>240</v>
      </c>
      <c r="M44" s="23">
        <v>5</v>
      </c>
      <c r="N44" s="16">
        <f>L44*(LOG(J44/L44))+(M44*LOG(L44))</f>
        <v>-7077.3936964217355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5">
        <f>MIN('Non-competitive'!AB21:AB260)</f>
        <v>-3.6320570883180423</v>
      </c>
      <c r="O51" s="85">
        <f>MIN(Competitive!AB21:AB260)</f>
        <v>-3.6378573218386876</v>
      </c>
      <c r="P51" s="85">
        <f>MIN(Uncompetitive!AB21:AB260)</f>
        <v>-3.6225873187198161</v>
      </c>
      <c r="Q51" s="85">
        <f>MIN('Mixed Non-competitive'!AB21:AB260)</f>
        <v>-3.6285612797450497</v>
      </c>
      <c r="R51" s="85">
        <f>MIN('Modifier equation'!AB21:AB260)</f>
        <v>0</v>
      </c>
    </row>
    <row r="52" spans="1:18">
      <c r="C52" s="4"/>
      <c r="D52" s="57"/>
      <c r="K52" s="21"/>
      <c r="L52" s="10"/>
      <c r="M52" s="4" t="s">
        <v>93</v>
      </c>
      <c r="N52" s="85">
        <f>_xlfn.QUARTILE.INC('Non-competitive'!AB21:AB260, 1)</f>
        <v>-0.81986613454668733</v>
      </c>
      <c r="O52" s="85">
        <f>_xlfn.QUARTILE.INC(Competitive!AB21:AB260,1)</f>
        <v>-0.82132276073562505</v>
      </c>
      <c r="P52" s="85">
        <f>_xlfn.QUARTILE.INC(Uncompetitive!AB21:AB260,1)</f>
        <v>-0.81707600875588149</v>
      </c>
      <c r="Q52" s="85">
        <f>_xlfn.QUARTILE.INC('Mixed Non-competitive'!AB21:AB260,1)</f>
        <v>-0.81871504621652846</v>
      </c>
      <c r="R52" s="85">
        <f>_xlfn.QUARTILE.INC('Modifier equation'!AB21:AB260,1)</f>
        <v>0</v>
      </c>
    </row>
    <row r="53" spans="1:18">
      <c r="C53" s="4"/>
      <c r="D53" s="57"/>
      <c r="K53" s="21"/>
      <c r="L53" s="10"/>
      <c r="M53" s="4" t="s">
        <v>94</v>
      </c>
      <c r="N53" s="85">
        <f>_xlfn.QUARTILE.INC('Non-competitive'!AB21:AB260, 2)</f>
        <v>-0.11649610687689771</v>
      </c>
      <c r="O53" s="85">
        <f>_xlfn.QUARTILE.INC(Competitive!AB21:AB260, 2)</f>
        <v>-0.12101096670453337</v>
      </c>
      <c r="P53" s="85">
        <f>_xlfn.QUARTILE.INC(Uncompetitive!AB21:AB260, 2)</f>
        <v>-0.11099670161321029</v>
      </c>
      <c r="Q53" s="85">
        <f>_xlfn.QUARTILE.INC('Mixed Non-competitive'!AB21:AB260, 2)</f>
        <v>-0.1152700302313332</v>
      </c>
      <c r="R53" s="85">
        <f>_xlfn.QUARTILE.INC('Modifier equation'!AB21:AB260, 2)</f>
        <v>0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5">
        <f>_xlfn.QUARTILE.INC('Non-competitive'!AB21:AB260, 3)</f>
        <v>0.6251660218099464</v>
      </c>
      <c r="O54" s="85">
        <f>_xlfn.QUARTILE.INC(Competitive!AB21:AB260, 3)</f>
        <v>0.62427977273237989</v>
      </c>
      <c r="P54" s="85">
        <f>_xlfn.QUARTILE.INC(Uncompetitive!AB21:AB260, 3)</f>
        <v>0.6269105860403541</v>
      </c>
      <c r="Q54" s="85">
        <f>_xlfn.QUARTILE.INC('Mixed Non-competitive'!AB21:AB260, 3)</f>
        <v>0.62590883476803993</v>
      </c>
      <c r="R54" s="85">
        <f>_xlfn.QUARTILE.INC('Modifier equation'!AB21:AB260, 3)</f>
        <v>0</v>
      </c>
    </row>
    <row r="55" spans="1:18">
      <c r="C55" s="4"/>
      <c r="D55" s="57"/>
      <c r="E55" t="s">
        <v>97</v>
      </c>
      <c r="F55" s="21">
        <f>N52</f>
        <v>-0.81986613454668733</v>
      </c>
      <c r="G55" s="21">
        <f>O52</f>
        <v>-0.82132276073562505</v>
      </c>
      <c r="H55" s="21">
        <f>P52</f>
        <v>-0.81707600875588149</v>
      </c>
      <c r="I55" s="21">
        <f>Q52</f>
        <v>-0.81871504621652846</v>
      </c>
      <c r="J55" s="21">
        <f>R52</f>
        <v>0</v>
      </c>
      <c r="K55" s="21"/>
      <c r="L55" s="10"/>
      <c r="M55" s="4" t="s">
        <v>96</v>
      </c>
      <c r="N55" s="85">
        <f>MAX('Non-competitive'!AB21:AB260)</f>
        <v>6.5226753867160578</v>
      </c>
      <c r="O55" s="85">
        <f>MAX(Competitive!AB21:AB260)</f>
        <v>6.5158770147056284</v>
      </c>
      <c r="P55" s="85">
        <f>MAX(Uncompetitive!AB21:AB260)</f>
        <v>6.5313114245317738</v>
      </c>
      <c r="Q55" s="85">
        <f>MAX('Mixed Non-competitive'!AB21:AB260)</f>
        <v>6.5252550779158884</v>
      </c>
      <c r="R55" s="85">
        <f>MAX('Modifier equation'!AB21:AB260)</f>
        <v>0</v>
      </c>
    </row>
    <row r="56" spans="1:18">
      <c r="C56" s="4"/>
      <c r="D56" s="57"/>
      <c r="E56" t="s">
        <v>98</v>
      </c>
      <c r="F56" s="21">
        <f>N51</f>
        <v>-3.6320570883180423</v>
      </c>
      <c r="G56" s="21">
        <f>O51</f>
        <v>-3.6378573218386876</v>
      </c>
      <c r="H56" s="21">
        <f>P51</f>
        <v>-3.6225873187198161</v>
      </c>
      <c r="I56" s="21">
        <f>Q51</f>
        <v>-3.6285612797450497</v>
      </c>
      <c r="J56" s="21">
        <f>R51</f>
        <v>0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-0.11649610687689771</v>
      </c>
      <c r="G57" s="21">
        <f>O53</f>
        <v>-0.12101096670453337</v>
      </c>
      <c r="H57" s="21">
        <f>P53</f>
        <v>-0.11099670161321029</v>
      </c>
      <c r="I57" s="21">
        <f>Q53</f>
        <v>-0.1152700302313332</v>
      </c>
      <c r="J57" s="21">
        <f>R53</f>
        <v>0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6.5226753867160578</v>
      </c>
      <c r="G58" s="21">
        <f>O55</f>
        <v>6.5158770147056284</v>
      </c>
      <c r="H58" s="21">
        <f>P55</f>
        <v>6.5313114245317738</v>
      </c>
      <c r="I58" s="21">
        <f>Q55</f>
        <v>6.5252550779158884</v>
      </c>
      <c r="J58" s="21">
        <f>R55</f>
        <v>0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0.6251660218099464</v>
      </c>
      <c r="G59" s="21">
        <f>O54</f>
        <v>0.62427977273237989</v>
      </c>
      <c r="H59" s="21">
        <f>P54</f>
        <v>0.6269105860403541</v>
      </c>
      <c r="I59" s="21">
        <f>Q54</f>
        <v>0.62590883476803993</v>
      </c>
      <c r="J59" s="21">
        <f>R54</f>
        <v>0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0.15693070984683771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23.322611326801692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18773.016927752862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629.4749888507165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0.1568221354125956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23.312558063318463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36119.396337491453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629.36459539551936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0.15704890745483235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23.334986395113098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72612.685369046201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629.36778299705065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0.1569587666626755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23.326161521595957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72614.871463753836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145232.47747923512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629.36217597378868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9.9999999999999964E-2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0.2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14.999999999999996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30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0.13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6.9419759659449039E-28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6.6666666666666662E-3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6.6666666666666662E-3</v>
      </c>
      <c r="AF6" s="33"/>
      <c r="AG6" s="33"/>
      <c r="AH6" s="33"/>
    </row>
    <row r="7" spans="1:48" ht="13">
      <c r="A7" s="38">
        <f>'Raw data and fitting summary'!B6</f>
        <v>1</v>
      </c>
      <c r="B7" s="39"/>
      <c r="C7" s="38">
        <f>'Raw data and fitting summary'!C6</f>
        <v>13.636363636363635</v>
      </c>
      <c r="D7" s="33">
        <f>IFERROR(A7/C7,)</f>
        <v>7.3333333333333348E-2</v>
      </c>
      <c r="E7" s="33">
        <f t="shared" ref="E7:E21" si="0">1/C7</f>
        <v>7.3333333333333348E-2</v>
      </c>
      <c r="J7" s="37" t="s">
        <v>62</v>
      </c>
      <c r="K7" s="33">
        <f>((F29-F37)/(F36-F28))</f>
        <v>6.6666666666666255E-3</v>
      </c>
      <c r="L7" s="33">
        <f>((F33-F37)/(F36-F32))</f>
        <v>6.6666666666665942E-3</v>
      </c>
      <c r="M7" s="33"/>
      <c r="N7" s="33"/>
      <c r="AD7" s="37" t="s">
        <v>62</v>
      </c>
      <c r="AE7" s="33">
        <f t="shared" ref="AE7:AR19" si="1">IFERROR(K7,"")</f>
        <v>6.6666666666666255E-3</v>
      </c>
      <c r="AF7" s="33">
        <f t="shared" si="1"/>
        <v>6.6666666666665942E-3</v>
      </c>
      <c r="AG7" s="33"/>
      <c r="AH7" s="33"/>
    </row>
    <row r="8" spans="1:48" ht="13">
      <c r="A8" s="38">
        <f>'Raw data and fitting summary'!B7</f>
        <v>0.8</v>
      </c>
      <c r="B8" s="39"/>
      <c r="C8" s="38">
        <f>'Raw data and fitting summary'!C7</f>
        <v>13.333333333333332</v>
      </c>
      <c r="D8" s="33">
        <f t="shared" ref="D8:D21" si="2">A8/C8</f>
        <v>6.0000000000000012E-2</v>
      </c>
      <c r="E8" s="33">
        <f t="shared" si="0"/>
        <v>7.5000000000000011E-2</v>
      </c>
      <c r="J8" s="37" t="s">
        <v>63</v>
      </c>
      <c r="K8" s="33">
        <f>((F29-F41)/(F40-F28))</f>
        <v>6.6666666666666506E-3</v>
      </c>
      <c r="L8" s="33">
        <f>((F33-F41)/(F40-F32))</f>
        <v>6.6666666666666454E-3</v>
      </c>
      <c r="M8" s="33">
        <f>((F37-F41)/(F40-F36))</f>
        <v>6.6666666666666862E-3</v>
      </c>
      <c r="N8" s="33"/>
      <c r="AD8" s="37" t="s">
        <v>63</v>
      </c>
      <c r="AE8" s="33">
        <f t="shared" si="1"/>
        <v>6.6666666666666506E-3</v>
      </c>
      <c r="AF8" s="33">
        <f t="shared" si="1"/>
        <v>6.6666666666666454E-3</v>
      </c>
      <c r="AG8" s="33">
        <f t="shared" si="1"/>
        <v>6.6666666666666862E-3</v>
      </c>
      <c r="AH8" s="33"/>
    </row>
    <row r="9" spans="1:48" ht="13">
      <c r="A9" s="38">
        <f>'Raw data and fitting summary'!B8</f>
        <v>0.64000000000000012</v>
      </c>
      <c r="B9" s="39"/>
      <c r="C9" s="38">
        <f>'Raw data and fitting summary'!C8</f>
        <v>12.972972972972974</v>
      </c>
      <c r="D9" s="33">
        <f t="shared" si="2"/>
        <v>4.933333333333334E-2</v>
      </c>
      <c r="E9" s="33">
        <f t="shared" si="0"/>
        <v>7.7083333333333323E-2</v>
      </c>
      <c r="J9" s="37" t="s">
        <v>64</v>
      </c>
      <c r="K9" s="33">
        <f>((F29-F45)/(F44-F28))</f>
        <v>6.666666666666668E-3</v>
      </c>
      <c r="L9" s="33">
        <f>((F33-F45)/(F44-F32))</f>
        <v>6.666666666666668E-3</v>
      </c>
      <c r="M9" s="33">
        <f>((F37-F45)/(F44-F36))</f>
        <v>6.666666666666694E-3</v>
      </c>
      <c r="N9" s="33">
        <f>((F41-F45)/(F44-F40))</f>
        <v>6.6666666666667009E-3</v>
      </c>
      <c r="AD9" s="37" t="s">
        <v>64</v>
      </c>
      <c r="AE9" s="33">
        <f t="shared" si="1"/>
        <v>6.666666666666668E-3</v>
      </c>
      <c r="AF9" s="33">
        <f t="shared" si="1"/>
        <v>6.666666666666668E-3</v>
      </c>
      <c r="AG9" s="33">
        <f t="shared" si="1"/>
        <v>6.666666666666694E-3</v>
      </c>
      <c r="AH9" s="33">
        <f t="shared" si="1"/>
        <v>6.6666666666667009E-3</v>
      </c>
    </row>
    <row r="10" spans="1:48" ht="13">
      <c r="A10" s="38">
        <f>'Raw data and fitting summary'!B9</f>
        <v>0.51200000000000012</v>
      </c>
      <c r="B10" s="39"/>
      <c r="C10" s="38">
        <f>'Raw data and fitting summary'!C9</f>
        <v>12.549019607843137</v>
      </c>
      <c r="D10" s="33">
        <f t="shared" si="2"/>
        <v>4.080000000000001E-2</v>
      </c>
      <c r="E10" s="33">
        <f t="shared" si="0"/>
        <v>7.9687499999999994E-2</v>
      </c>
      <c r="J10" s="37" t="s">
        <v>65</v>
      </c>
      <c r="K10" s="33">
        <f>((F29-F49)/(F48-F28))</f>
        <v>6.6666666666666628E-3</v>
      </c>
      <c r="L10" s="33">
        <f>((F33-F49)/(F48-F32))</f>
        <v>6.6666666666666628E-3</v>
      </c>
      <c r="M10" s="33">
        <f>((F37-F49)/(F48-F36))</f>
        <v>6.6666666666666766E-3</v>
      </c>
      <c r="N10" s="33">
        <f>((F41-F49)/(F48-F40))</f>
        <v>6.6666666666666732E-3</v>
      </c>
      <c r="O10" s="33">
        <f>((F45-F49)/(F48-F44))</f>
        <v>6.6666666666666515E-3</v>
      </c>
      <c r="AD10" s="37" t="s">
        <v>65</v>
      </c>
      <c r="AE10" s="33">
        <f t="shared" si="1"/>
        <v>6.6666666666666628E-3</v>
      </c>
      <c r="AF10" s="33">
        <f t="shared" si="1"/>
        <v>6.6666666666666628E-3</v>
      </c>
      <c r="AG10" s="33">
        <f t="shared" si="1"/>
        <v>6.6666666666666766E-3</v>
      </c>
      <c r="AH10" s="33">
        <f t="shared" si="1"/>
        <v>6.6666666666666732E-3</v>
      </c>
      <c r="AI10" s="33">
        <f t="shared" si="1"/>
        <v>6.6666666666666515E-3</v>
      </c>
    </row>
    <row r="11" spans="1:48" ht="13">
      <c r="A11" s="38">
        <f>'Raw data and fitting summary'!B10</f>
        <v>0.40960000000000013</v>
      </c>
      <c r="B11" s="39"/>
      <c r="C11" s="38">
        <f>'Raw data and fitting summary'!C10</f>
        <v>12.05651491365777</v>
      </c>
      <c r="D11" s="33">
        <f t="shared" si="2"/>
        <v>3.3973333333333348E-2</v>
      </c>
      <c r="E11" s="33">
        <f t="shared" si="0"/>
        <v>8.2942708333333337E-2</v>
      </c>
      <c r="J11" s="37" t="s">
        <v>66</v>
      </c>
      <c r="K11" s="33">
        <f>((F29-F53)/(F52-F28))</f>
        <v>6.6666666666666706E-3</v>
      </c>
      <c r="L11" s="33">
        <f>((F33-F53)/(F52-F32))</f>
        <v>6.6666666666666706E-3</v>
      </c>
      <c r="M11" s="33">
        <f>((F37-F53)/(F52-F36))</f>
        <v>6.666666666666681E-3</v>
      </c>
      <c r="N11" s="33">
        <f>((F41-F53)/(F52-F40))</f>
        <v>6.6666666666666801E-3</v>
      </c>
      <c r="O11" s="33">
        <f>((F45-F53)/(F52-F44))</f>
        <v>6.6666666666666732E-3</v>
      </c>
      <c r="P11" s="33">
        <f>((F49-F53)/(F52-F48))</f>
        <v>6.6666666666666905E-3</v>
      </c>
      <c r="AD11" s="37" t="s">
        <v>66</v>
      </c>
      <c r="AE11" s="33">
        <f t="shared" si="1"/>
        <v>6.6666666666666706E-3</v>
      </c>
      <c r="AF11" s="33">
        <f t="shared" si="1"/>
        <v>6.6666666666666706E-3</v>
      </c>
      <c r="AG11" s="33">
        <f t="shared" si="1"/>
        <v>6.666666666666681E-3</v>
      </c>
      <c r="AH11" s="33">
        <f t="shared" si="1"/>
        <v>6.6666666666666801E-3</v>
      </c>
      <c r="AI11" s="33">
        <f t="shared" si="1"/>
        <v>6.6666666666666732E-3</v>
      </c>
      <c r="AJ11" s="33">
        <f t="shared" si="1"/>
        <v>6.6666666666666905E-3</v>
      </c>
    </row>
    <row r="12" spans="1:48" ht="13">
      <c r="A12" s="38">
        <f>'Raw data and fitting summary'!B11</f>
        <v>0.32768000000000014</v>
      </c>
      <c r="B12" s="39"/>
      <c r="C12" s="38">
        <f>'Raw data and fitting summary'!C11</f>
        <v>11.49270482603816</v>
      </c>
      <c r="D12" s="33">
        <f t="shared" si="2"/>
        <v>2.851200000000001E-2</v>
      </c>
      <c r="E12" s="33">
        <f t="shared" si="0"/>
        <v>8.7011718749999994E-2</v>
      </c>
      <c r="J12" s="37" t="s">
        <v>67</v>
      </c>
      <c r="K12" s="33">
        <f>((F29-F57)/(F56-F28))</f>
        <v>6.666666666666661E-3</v>
      </c>
      <c r="L12" s="33">
        <f>((F33-F57)/(F56-F32))</f>
        <v>6.6666666666666602E-3</v>
      </c>
      <c r="M12" s="33">
        <f>((F37-F57)/(F56-F36))</f>
        <v>6.6666666666666671E-3</v>
      </c>
      <c r="N12" s="33">
        <f>((F41-F57)/(F56-F40))</f>
        <v>6.6666666666666636E-3</v>
      </c>
      <c r="O12" s="33">
        <f>((F45-F57)/(F56-F44))</f>
        <v>6.6666666666666567E-3</v>
      </c>
      <c r="P12" s="33">
        <f>((F49-F57)/(F56-F48))</f>
        <v>6.6666666666666584E-3</v>
      </c>
      <c r="Q12" s="33">
        <f>((F53-F57)/(F56-F52))</f>
        <v>6.6666666666666333E-3</v>
      </c>
      <c r="AD12" s="37" t="s">
        <v>67</v>
      </c>
      <c r="AE12" s="33">
        <f t="shared" si="1"/>
        <v>6.666666666666661E-3</v>
      </c>
      <c r="AF12" s="33">
        <f t="shared" si="1"/>
        <v>6.6666666666666602E-3</v>
      </c>
      <c r="AG12" s="33">
        <f t="shared" si="1"/>
        <v>6.6666666666666671E-3</v>
      </c>
      <c r="AH12" s="33">
        <f t="shared" si="1"/>
        <v>6.6666666666666636E-3</v>
      </c>
      <c r="AI12" s="33">
        <f t="shared" si="1"/>
        <v>6.6666666666666567E-3</v>
      </c>
      <c r="AJ12" s="33">
        <f t="shared" si="1"/>
        <v>6.6666666666666584E-3</v>
      </c>
      <c r="AK12" s="33">
        <f t="shared" si="1"/>
        <v>6.6666666666666333E-3</v>
      </c>
    </row>
    <row r="13" spans="1:48" ht="13">
      <c r="A13" s="38">
        <f>'Raw data and fitting summary'!B12</f>
        <v>0.2621440000000001</v>
      </c>
      <c r="B13" s="39"/>
      <c r="C13" s="38">
        <f>'Raw data and fitting summary'!C12</f>
        <v>10.858001237076964</v>
      </c>
      <c r="D13" s="33">
        <f t="shared" si="2"/>
        <v>2.4142933333333342E-2</v>
      </c>
      <c r="E13" s="33">
        <f t="shared" si="0"/>
        <v>9.2097981770833337E-2</v>
      </c>
      <c r="J13" s="37" t="s">
        <v>68</v>
      </c>
      <c r="K13" s="33">
        <f>((F29-F61)/(F60-F28))</f>
        <v>6.6666666666666688E-3</v>
      </c>
      <c r="L13" s="33">
        <f>((F33-F61)/(F60-F32))</f>
        <v>6.6666666666666697E-3</v>
      </c>
      <c r="M13" s="33">
        <f>((F37-F61)/(F60-F36))</f>
        <v>6.6666666666666749E-3</v>
      </c>
      <c r="N13" s="33">
        <f>((F41-F61)/(F60-F40))</f>
        <v>6.6666666666666732E-3</v>
      </c>
      <c r="O13" s="33">
        <f>((F45-F61)/(F60-F44))</f>
        <v>6.6666666666666697E-3</v>
      </c>
      <c r="P13" s="33">
        <f>((F49-F61)/(F60-F48))</f>
        <v>6.6666666666666732E-3</v>
      </c>
      <c r="Q13" s="33">
        <f>((F53-F61)/(F60-F52))</f>
        <v>6.6666666666666671E-3</v>
      </c>
      <c r="R13" s="33">
        <f>((F57-F61)/(F60-F56))</f>
        <v>6.666666666666694E-3</v>
      </c>
      <c r="AD13" s="37" t="s">
        <v>68</v>
      </c>
      <c r="AE13" s="33">
        <f t="shared" si="1"/>
        <v>6.6666666666666688E-3</v>
      </c>
      <c r="AF13" s="33">
        <f t="shared" si="1"/>
        <v>6.6666666666666697E-3</v>
      </c>
      <c r="AG13" s="33">
        <f t="shared" si="1"/>
        <v>6.6666666666666749E-3</v>
      </c>
      <c r="AH13" s="33">
        <f t="shared" si="1"/>
        <v>6.6666666666666732E-3</v>
      </c>
      <c r="AI13" s="33">
        <f t="shared" si="1"/>
        <v>6.6666666666666697E-3</v>
      </c>
      <c r="AJ13" s="33">
        <f t="shared" si="1"/>
        <v>6.6666666666666732E-3</v>
      </c>
      <c r="AK13" s="33">
        <f t="shared" si="1"/>
        <v>6.6666666666666671E-3</v>
      </c>
      <c r="AL13" s="33">
        <f t="shared" si="1"/>
        <v>6.666666666666694E-3</v>
      </c>
    </row>
    <row r="14" spans="1:48" ht="13">
      <c r="A14" s="38">
        <f>'Raw data and fitting summary'!B13</f>
        <v>0.2097152000000001</v>
      </c>
      <c r="B14" s="39"/>
      <c r="C14" s="38">
        <f>'Raw data and fitting summary'!C13</f>
        <v>10.156840865414422</v>
      </c>
      <c r="D14" s="33">
        <f t="shared" si="2"/>
        <v>2.0647680000000005E-2</v>
      </c>
      <c r="E14" s="33">
        <f t="shared" si="0"/>
        <v>9.8455810546874981E-2</v>
      </c>
      <c r="J14" s="37" t="s">
        <v>69</v>
      </c>
      <c r="K14" s="33">
        <f>((F29-F65)/(F64-F28))</f>
        <v>6.6666666666666654E-3</v>
      </c>
      <c r="L14" s="33">
        <f>((F33-F65)/(F64-F32))</f>
        <v>6.6666666666666654E-3</v>
      </c>
      <c r="M14" s="33">
        <f>((F37-F65)/(F64-F36))</f>
        <v>6.6666666666666688E-3</v>
      </c>
      <c r="N14" s="33">
        <f>((F41-F65)/(F64-F40))</f>
        <v>6.6666666666666671E-3</v>
      </c>
      <c r="O14" s="33">
        <f>((F45-F65)/(F64-F44))</f>
        <v>6.6666666666666645E-3</v>
      </c>
      <c r="P14" s="33">
        <f>((F49-F65)/(F64-F48))</f>
        <v>6.6666666666666662E-3</v>
      </c>
      <c r="Q14" s="33">
        <f>((F53-F65)/(F64-F52))</f>
        <v>6.666666666666661E-3</v>
      </c>
      <c r="R14" s="33">
        <f>((F57-F65)/(F64-F56))</f>
        <v>6.6666666666666714E-3</v>
      </c>
      <c r="S14" s="33">
        <f>((F61-F65)/(F64-F60))</f>
        <v>6.6666666666666523E-3</v>
      </c>
      <c r="AD14" s="37" t="s">
        <v>69</v>
      </c>
      <c r="AE14" s="33">
        <f t="shared" si="1"/>
        <v>6.6666666666666654E-3</v>
      </c>
      <c r="AF14" s="33">
        <f t="shared" si="1"/>
        <v>6.6666666666666654E-3</v>
      </c>
      <c r="AG14" s="33">
        <f t="shared" si="1"/>
        <v>6.6666666666666688E-3</v>
      </c>
      <c r="AH14" s="33">
        <f t="shared" si="1"/>
        <v>6.6666666666666671E-3</v>
      </c>
      <c r="AI14" s="33">
        <f t="shared" si="1"/>
        <v>6.6666666666666645E-3</v>
      </c>
      <c r="AJ14" s="33">
        <f t="shared" si="1"/>
        <v>6.6666666666666662E-3</v>
      </c>
      <c r="AK14" s="33">
        <f t="shared" si="1"/>
        <v>6.666666666666661E-3</v>
      </c>
      <c r="AL14" s="33">
        <f t="shared" si="1"/>
        <v>6.6666666666666714E-3</v>
      </c>
      <c r="AM14" s="33">
        <f t="shared" si="1"/>
        <v>6.6666666666666523E-3</v>
      </c>
    </row>
    <row r="15" spans="1:48" ht="13">
      <c r="A15" s="38">
        <f>'Raw data and fitting summary'!B14</f>
        <v>0.16777216000000009</v>
      </c>
      <c r="B15" s="39"/>
      <c r="C15" s="38">
        <f>'Raw data and fitting summary'!C14</f>
        <v>9.3982227278593875</v>
      </c>
      <c r="D15" s="33">
        <f t="shared" si="2"/>
        <v>1.7851477333333341E-2</v>
      </c>
      <c r="E15" s="33">
        <f t="shared" si="0"/>
        <v>0.10640309651692707</v>
      </c>
      <c r="J15" s="37" t="s">
        <v>70</v>
      </c>
      <c r="K15" s="33">
        <f>((F29-F69)/(F68-F28))</f>
        <v>6.6666666666666645E-3</v>
      </c>
      <c r="L15" s="33">
        <f>((F33-F69)/(F68-F32))</f>
        <v>6.6666666666666654E-3</v>
      </c>
      <c r="M15" s="33">
        <f>((F37-F69)/(F68-F36))</f>
        <v>6.666666666666668E-3</v>
      </c>
      <c r="N15" s="33">
        <f>((F41-F69)/(F68-F40))</f>
        <v>6.6666666666666662E-3</v>
      </c>
      <c r="O15" s="33">
        <f>((F45-F69)/(F68-F44))</f>
        <v>6.6666666666666645E-3</v>
      </c>
      <c r="P15" s="33">
        <f>((F49-F69)/(F68-F48))</f>
        <v>6.6666666666666654E-3</v>
      </c>
      <c r="Q15" s="33">
        <f>((F53-F69)/(F68-F52))</f>
        <v>6.6666666666666619E-3</v>
      </c>
      <c r="R15" s="33">
        <f>((F57-F69)/(F68-F56))</f>
        <v>6.666666666666668E-3</v>
      </c>
      <c r="S15" s="33">
        <f>((F61-F69)/(F68-F60))</f>
        <v>6.6666666666666593E-3</v>
      </c>
      <c r="T15" s="33">
        <f>((F65-F69)/(F68-F64))</f>
        <v>6.6666666666666645E-3</v>
      </c>
      <c r="AD15" s="37" t="s">
        <v>70</v>
      </c>
      <c r="AE15" s="33">
        <f t="shared" si="1"/>
        <v>6.6666666666666645E-3</v>
      </c>
      <c r="AF15" s="33">
        <f t="shared" si="1"/>
        <v>6.6666666666666654E-3</v>
      </c>
      <c r="AG15" s="33">
        <f t="shared" si="1"/>
        <v>6.666666666666668E-3</v>
      </c>
      <c r="AH15" s="33">
        <f t="shared" si="1"/>
        <v>6.6666666666666662E-3</v>
      </c>
      <c r="AI15" s="33">
        <f t="shared" si="1"/>
        <v>6.6666666666666645E-3</v>
      </c>
      <c r="AJ15" s="33">
        <f t="shared" si="1"/>
        <v>6.6666666666666654E-3</v>
      </c>
      <c r="AK15" s="33">
        <f t="shared" si="1"/>
        <v>6.6666666666666619E-3</v>
      </c>
      <c r="AL15" s="33">
        <f t="shared" si="1"/>
        <v>6.666666666666668E-3</v>
      </c>
      <c r="AM15" s="33">
        <f t="shared" si="1"/>
        <v>6.6666666666666593E-3</v>
      </c>
      <c r="AN15" s="33">
        <f t="shared" si="1"/>
        <v>6.6666666666666645E-3</v>
      </c>
    </row>
    <row r="16" spans="1:48" ht="13">
      <c r="A16" s="38">
        <f>'Raw data and fitting summary'!B15</f>
        <v>0.13421772800000006</v>
      </c>
      <c r="B16" s="39"/>
      <c r="C16" s="38">
        <f>'Raw data and fitting summary'!C15</f>
        <v>8.595702542208933</v>
      </c>
      <c r="D16" s="33">
        <f t="shared" si="2"/>
        <v>1.5614515200000005E-2</v>
      </c>
      <c r="E16" s="33">
        <f t="shared" si="0"/>
        <v>0.11633720397949217</v>
      </c>
      <c r="J16" s="37" t="s">
        <v>71</v>
      </c>
      <c r="K16" s="33">
        <f>((F29-F73)/(F72-F28))</f>
        <v>6.666666666666668E-3</v>
      </c>
      <c r="L16" s="33">
        <f>((F33-F73)/(F72-F32))</f>
        <v>6.6666666666666688E-3</v>
      </c>
      <c r="M16" s="33">
        <f>((F37-F73)/(F72-F36))</f>
        <v>6.6666666666666706E-3</v>
      </c>
      <c r="N16" s="33">
        <f>((F41-F73)/(F72-F40))</f>
        <v>6.6666666666666706E-3</v>
      </c>
      <c r="O16" s="33">
        <f>((F45-F73)/(F72-F44))</f>
        <v>6.666666666666668E-3</v>
      </c>
      <c r="P16" s="33">
        <f>((F49-F73)/(F72-F48))</f>
        <v>6.6666666666666697E-3</v>
      </c>
      <c r="Q16" s="33">
        <f>((F53-F73)/(F72-F52))</f>
        <v>6.6666666666666671E-3</v>
      </c>
      <c r="R16" s="33">
        <f>((F57-F73)/(F72-F56))</f>
        <v>6.6666666666666723E-3</v>
      </c>
      <c r="S16" s="33">
        <f>((F61-F73)/(F72-F60))</f>
        <v>6.6666666666666671E-3</v>
      </c>
      <c r="T16" s="33">
        <f>((F65-F73)/(F72-F64))</f>
        <v>6.6666666666666732E-3</v>
      </c>
      <c r="U16" s="33">
        <f>((F69-F73)/(F72-F68))</f>
        <v>6.6666666666666801E-3</v>
      </c>
      <c r="AD16" s="37" t="s">
        <v>71</v>
      </c>
      <c r="AE16" s="33">
        <f t="shared" si="1"/>
        <v>6.666666666666668E-3</v>
      </c>
      <c r="AF16" s="33">
        <f t="shared" si="1"/>
        <v>6.6666666666666688E-3</v>
      </c>
      <c r="AG16" s="33">
        <f t="shared" si="1"/>
        <v>6.6666666666666706E-3</v>
      </c>
      <c r="AH16" s="33">
        <f t="shared" si="1"/>
        <v>6.6666666666666706E-3</v>
      </c>
      <c r="AI16" s="33">
        <f t="shared" si="1"/>
        <v>6.666666666666668E-3</v>
      </c>
      <c r="AJ16" s="33">
        <f t="shared" si="1"/>
        <v>6.6666666666666697E-3</v>
      </c>
      <c r="AK16" s="33">
        <f t="shared" si="1"/>
        <v>6.6666666666666671E-3</v>
      </c>
      <c r="AL16" s="33">
        <f t="shared" si="1"/>
        <v>6.6666666666666723E-3</v>
      </c>
      <c r="AM16" s="33">
        <f t="shared" si="1"/>
        <v>6.6666666666666671E-3</v>
      </c>
      <c r="AN16" s="33">
        <f t="shared" si="1"/>
        <v>6.6666666666666732E-3</v>
      </c>
      <c r="AO16" s="33">
        <f t="shared" si="1"/>
        <v>6.6666666666666801E-3</v>
      </c>
    </row>
    <row r="17" spans="1:48" ht="13">
      <c r="A17" s="38">
        <f>'Raw data and fitting summary'!B16</f>
        <v>0.10737418240000006</v>
      </c>
      <c r="B17" s="39"/>
      <c r="C17" s="38">
        <f>'Raw data and fitting summary'!C16</f>
        <v>7.7666984258113727</v>
      </c>
      <c r="D17" s="33">
        <f t="shared" si="2"/>
        <v>1.3824945493333338E-2</v>
      </c>
      <c r="E17" s="33">
        <f t="shared" si="0"/>
        <v>0.12875483830769854</v>
      </c>
      <c r="J17" s="37" t="s">
        <v>72</v>
      </c>
      <c r="K17" s="33">
        <f>((F29-F77)/(F76-F28))</f>
        <v>6.6666666666666645E-3</v>
      </c>
      <c r="L17" s="33">
        <f>((F33-F77)/(F76-F32))</f>
        <v>6.6666666666666645E-3</v>
      </c>
      <c r="M17" s="33">
        <f>((F37-F77)/(F76-F36))</f>
        <v>6.6666666666666662E-3</v>
      </c>
      <c r="N17" s="33">
        <f>((F41-F77)/(F76-F40))</f>
        <v>6.6666666666666662E-3</v>
      </c>
      <c r="O17" s="33">
        <f>((F45-F77)/(F76-F44))</f>
        <v>6.6666666666666636E-3</v>
      </c>
      <c r="P17" s="33">
        <f>((F49-F77)/(F76-F48))</f>
        <v>6.6666666666666645E-3</v>
      </c>
      <c r="Q17" s="33">
        <f>((F53-F77)/(F76-F52))</f>
        <v>6.6666666666666628E-3</v>
      </c>
      <c r="R17" s="33">
        <f>((F57-F77)/(F76-F56))</f>
        <v>6.6666666666666654E-3</v>
      </c>
      <c r="S17" s="33">
        <f>((F61-F77)/(F76-F60))</f>
        <v>6.6666666666666619E-3</v>
      </c>
      <c r="T17" s="33">
        <f>((F65-F77)/(F76-F64))</f>
        <v>6.6666666666666636E-3</v>
      </c>
      <c r="U17" s="33">
        <f>((F69-F77)/(F76-F68))</f>
        <v>6.6666666666666636E-3</v>
      </c>
      <c r="V17" s="33">
        <f>((F73-F77)/(F76-F72))</f>
        <v>6.6666666666666506E-3</v>
      </c>
      <c r="AD17" s="37" t="s">
        <v>72</v>
      </c>
      <c r="AE17" s="33">
        <f t="shared" si="1"/>
        <v>6.6666666666666645E-3</v>
      </c>
      <c r="AF17" s="33">
        <f t="shared" si="1"/>
        <v>6.6666666666666645E-3</v>
      </c>
      <c r="AG17" s="33">
        <f t="shared" si="1"/>
        <v>6.6666666666666662E-3</v>
      </c>
      <c r="AH17" s="33">
        <f t="shared" si="1"/>
        <v>6.6666666666666662E-3</v>
      </c>
      <c r="AI17" s="33">
        <f t="shared" si="1"/>
        <v>6.6666666666666636E-3</v>
      </c>
      <c r="AJ17" s="33">
        <f t="shared" si="1"/>
        <v>6.6666666666666645E-3</v>
      </c>
      <c r="AK17" s="33">
        <f t="shared" si="1"/>
        <v>6.6666666666666628E-3</v>
      </c>
      <c r="AL17" s="33">
        <f t="shared" si="1"/>
        <v>6.6666666666666654E-3</v>
      </c>
      <c r="AM17" s="33">
        <f t="shared" si="1"/>
        <v>6.6666666666666619E-3</v>
      </c>
      <c r="AN17" s="33">
        <f t="shared" si="1"/>
        <v>6.6666666666666636E-3</v>
      </c>
      <c r="AO17" s="33">
        <f t="shared" si="1"/>
        <v>6.6666666666666636E-3</v>
      </c>
      <c r="AP17" s="33">
        <f t="shared" si="1"/>
        <v>6.6666666666666506E-3</v>
      </c>
    </row>
    <row r="18" spans="1:48" ht="13">
      <c r="A18" s="38">
        <f>'Raw data and fitting summary'!B17</f>
        <v>8.589934592000005E-2</v>
      </c>
      <c r="B18" s="39"/>
      <c r="C18" s="38">
        <f>'Raw data and fitting summary'!C17</f>
        <v>6.9311173873333018</v>
      </c>
      <c r="D18" s="33">
        <f t="shared" si="2"/>
        <v>1.2393289728000006E-2</v>
      </c>
      <c r="E18" s="33">
        <f t="shared" si="0"/>
        <v>0.14427688121795654</v>
      </c>
      <c r="J18" s="37" t="s">
        <v>73</v>
      </c>
      <c r="K18" s="33">
        <f>((F29-F81)/(F80-F28))</f>
        <v>6.6666666666666662E-3</v>
      </c>
      <c r="L18" s="33">
        <f>((F33-F81)/(F80-F32))</f>
        <v>6.6666666666666662E-3</v>
      </c>
      <c r="M18" s="33">
        <f>((F37-F81)/(F80-F36))</f>
        <v>6.666666666666668E-3</v>
      </c>
      <c r="N18" s="33">
        <f>((F41-F81)/(F80-F40))</f>
        <v>6.666666666666668E-3</v>
      </c>
      <c r="O18" s="33">
        <f>((F45-F81)/(F80-F44))</f>
        <v>6.6666666666666662E-3</v>
      </c>
      <c r="P18" s="33">
        <f>((F49-F81)/(F80-F48))</f>
        <v>6.6666666666666671E-3</v>
      </c>
      <c r="Q18" s="33">
        <f>((F53-F81)/(F80-F52))</f>
        <v>6.6666666666666654E-3</v>
      </c>
      <c r="R18" s="33">
        <f>((F57-F81)/(F80-F56))</f>
        <v>6.666666666666668E-3</v>
      </c>
      <c r="S18" s="33">
        <f>((F61-F81)/(F80-F60))</f>
        <v>6.6666666666666654E-3</v>
      </c>
      <c r="T18" s="33">
        <f>((F65-F81)/(F80-F64))</f>
        <v>6.6666666666666671E-3</v>
      </c>
      <c r="U18" s="33">
        <f>((F69-F81)/(F80-F68))</f>
        <v>6.666666666666668E-3</v>
      </c>
      <c r="V18" s="33">
        <f>((F73-F81)/(F80-F72))</f>
        <v>6.6666666666666636E-3</v>
      </c>
      <c r="W18" s="33">
        <f>((F77-F81)/(F80-F76))</f>
        <v>6.666666666666674E-3</v>
      </c>
      <c r="AD18" s="37" t="s">
        <v>73</v>
      </c>
      <c r="AE18" s="33">
        <f t="shared" si="1"/>
        <v>6.6666666666666662E-3</v>
      </c>
      <c r="AF18" s="33">
        <f t="shared" si="1"/>
        <v>6.6666666666666662E-3</v>
      </c>
      <c r="AG18" s="33">
        <f t="shared" si="1"/>
        <v>6.666666666666668E-3</v>
      </c>
      <c r="AH18" s="33">
        <f t="shared" si="1"/>
        <v>6.666666666666668E-3</v>
      </c>
      <c r="AI18" s="33">
        <f t="shared" si="1"/>
        <v>6.6666666666666662E-3</v>
      </c>
      <c r="AJ18" s="33">
        <f t="shared" si="1"/>
        <v>6.6666666666666671E-3</v>
      </c>
      <c r="AK18" s="33">
        <f t="shared" si="1"/>
        <v>6.6666666666666654E-3</v>
      </c>
      <c r="AL18" s="33">
        <f t="shared" si="1"/>
        <v>6.666666666666668E-3</v>
      </c>
      <c r="AM18" s="33">
        <f t="shared" si="1"/>
        <v>6.6666666666666654E-3</v>
      </c>
      <c r="AN18" s="33">
        <f t="shared" si="1"/>
        <v>6.6666666666666671E-3</v>
      </c>
      <c r="AO18" s="33">
        <f t="shared" si="1"/>
        <v>6.666666666666668E-3</v>
      </c>
      <c r="AP18" s="33">
        <f t="shared" si="1"/>
        <v>6.6666666666666636E-3</v>
      </c>
      <c r="AQ18" s="33">
        <f t="shared" si="1"/>
        <v>6.666666666666674E-3</v>
      </c>
    </row>
    <row r="19" spans="1:48" ht="13">
      <c r="A19" s="38">
        <f>'Raw data and fitting summary'!B18</f>
        <v>6.871947673600004E-2</v>
      </c>
      <c r="B19" s="39"/>
      <c r="C19" s="38">
        <f>'Raw data and fitting summary'!C18</f>
        <v>6.1095030104491679</v>
      </c>
      <c r="D19" s="33">
        <f t="shared" si="2"/>
        <v>1.1247965115733337E-2</v>
      </c>
      <c r="E19" s="33">
        <f t="shared" si="0"/>
        <v>0.16367943485577896</v>
      </c>
      <c r="J19" s="37" t="s">
        <v>74</v>
      </c>
      <c r="K19" s="33">
        <f>((F29-F85)/(F84-F28))</f>
        <v>6.6666666666666662E-3</v>
      </c>
      <c r="L19" s="33">
        <f>((F33-F85)/(F84-F32))</f>
        <v>6.6666666666666654E-3</v>
      </c>
      <c r="M19" s="33">
        <f>((F37-F85)/(F84-F36))</f>
        <v>6.6666666666666671E-3</v>
      </c>
      <c r="N19" s="33">
        <f>((F41-F85)/(F84-F40))</f>
        <v>6.6666666666666662E-3</v>
      </c>
      <c r="O19" s="33">
        <f>((F45-F85)/(F84-F44))</f>
        <v>6.6666666666666645E-3</v>
      </c>
      <c r="P19" s="33">
        <f>((F49-F85)/(F84-F48))</f>
        <v>6.6666666666666645E-3</v>
      </c>
      <c r="Q19" s="33">
        <f>((F53-F85)/(F84-F52))</f>
        <v>6.6666666666666645E-3</v>
      </c>
      <c r="R19" s="33">
        <f>((F57-F85)/(F84-F56))</f>
        <v>6.6666666666666654E-3</v>
      </c>
      <c r="S19" s="33">
        <f>((F61-F85)/(F84-F60))</f>
        <v>6.6666666666666645E-3</v>
      </c>
      <c r="T19" s="33">
        <f>((F65-F85)/(F84-F64))</f>
        <v>6.6666666666666654E-3</v>
      </c>
      <c r="U19" s="33">
        <f>((F69-F85)/(F84-F68))</f>
        <v>6.6666666666666654E-3</v>
      </c>
      <c r="V19" s="33">
        <f>((F73-F85)/(F84-F72))</f>
        <v>6.6666666666666628E-3</v>
      </c>
      <c r="W19" s="33">
        <f>((F77-F85)/(F84-F76))</f>
        <v>6.6666666666666662E-3</v>
      </c>
      <c r="X19" s="33">
        <f>((F81-F85)/(F84-F80))</f>
        <v>6.666666666666661E-3</v>
      </c>
      <c r="AD19" s="37" t="s">
        <v>74</v>
      </c>
      <c r="AE19" s="33">
        <f t="shared" si="1"/>
        <v>6.6666666666666662E-3</v>
      </c>
      <c r="AF19" s="33">
        <f t="shared" si="1"/>
        <v>6.6666666666666654E-3</v>
      </c>
      <c r="AG19" s="33">
        <f t="shared" si="1"/>
        <v>6.6666666666666671E-3</v>
      </c>
      <c r="AH19" s="33">
        <f t="shared" si="1"/>
        <v>6.6666666666666662E-3</v>
      </c>
      <c r="AI19" s="33">
        <f t="shared" si="1"/>
        <v>6.6666666666666645E-3</v>
      </c>
      <c r="AJ19" s="33">
        <f t="shared" si="1"/>
        <v>6.6666666666666645E-3</v>
      </c>
      <c r="AK19" s="33">
        <f t="shared" si="1"/>
        <v>6.6666666666666645E-3</v>
      </c>
      <c r="AL19" s="33">
        <f t="shared" si="1"/>
        <v>6.6666666666666654E-3</v>
      </c>
      <c r="AM19" s="33">
        <f t="shared" si="1"/>
        <v>6.6666666666666645E-3</v>
      </c>
      <c r="AN19" s="33">
        <f t="shared" si="1"/>
        <v>6.6666666666666654E-3</v>
      </c>
      <c r="AO19" s="33">
        <f t="shared" si="1"/>
        <v>6.6666666666666654E-3</v>
      </c>
      <c r="AP19" s="33">
        <f t="shared" si="1"/>
        <v>6.6666666666666628E-3</v>
      </c>
      <c r="AQ19" s="33">
        <f t="shared" si="1"/>
        <v>6.6666666666666662E-3</v>
      </c>
      <c r="AR19" s="33">
        <f t="shared" si="1"/>
        <v>6.666666666666661E-3</v>
      </c>
    </row>
    <row r="20" spans="1:48" ht="13">
      <c r="A20" s="38">
        <f>'Raw data and fitting summary'!B19</f>
        <v>5.4975581388800036E-2</v>
      </c>
      <c r="B20" s="39"/>
      <c r="C20" s="38">
        <f>'Raw data and fitting summary'!C19</f>
        <v>5.321055829841824</v>
      </c>
      <c r="D20" s="33">
        <f t="shared" si="2"/>
        <v>1.0331705425920002E-2</v>
      </c>
      <c r="E20" s="33">
        <f t="shared" si="0"/>
        <v>0.18793262690305704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4.3980465111040035E-2</v>
      </c>
      <c r="B21" s="39"/>
      <c r="C21" s="38">
        <f>'Raw data and fitting summary'!C20</f>
        <v>4.5819200275316794</v>
      </c>
      <c r="D21" s="33">
        <f t="shared" si="2"/>
        <v>9.5986976740693349E-3</v>
      </c>
      <c r="E21" s="33">
        <f t="shared" si="0"/>
        <v>0.21824911696215457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6.6666666666666662E-3</v>
      </c>
      <c r="AH25" s="40" t="s">
        <v>82</v>
      </c>
      <c r="AI25" s="41">
        <f>AF25*AF51</f>
        <v>9.9999999999999964E-2</v>
      </c>
    </row>
    <row r="26" spans="1:48" ht="13">
      <c r="J26" s="32"/>
      <c r="K26" s="42"/>
      <c r="L26" s="32"/>
      <c r="AE26" s="42" t="s">
        <v>83</v>
      </c>
      <c r="AF26" s="32">
        <f>STDEV(AE6:AO15)</f>
        <v>1.6543997283564022E-17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7.3333333333333348E-2</v>
      </c>
      <c r="E28" s="29" t="s">
        <v>86</v>
      </c>
      <c r="F28" s="33">
        <f>LINEST(C28:C29,B28:B29,TRUE)</f>
        <v>-1</v>
      </c>
    </row>
    <row r="29" spans="1:48" ht="13">
      <c r="B29" s="33">
        <f>D7</f>
        <v>7.3333333333333348E-2</v>
      </c>
      <c r="C29" s="33">
        <v>0</v>
      </c>
      <c r="E29" s="29" t="s">
        <v>87</v>
      </c>
      <c r="F29" s="33">
        <f>C28</f>
        <v>7.3333333333333348E-2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7.5000000000000011E-2</v>
      </c>
      <c r="E32" s="29" t="s">
        <v>86</v>
      </c>
      <c r="F32" s="33">
        <f>LINEST(C32:C33,B32:B33,TRUE)</f>
        <v>-1.2499999999999996</v>
      </c>
      <c r="J32" s="37" t="s">
        <v>61</v>
      </c>
      <c r="K32" s="33">
        <f>1/(((F33*F28)-(F29*F32))/(F28-F32))</f>
        <v>15</v>
      </c>
      <c r="L32" s="33"/>
      <c r="M32" s="33"/>
      <c r="N32" s="33"/>
      <c r="AD32" s="37" t="s">
        <v>61</v>
      </c>
      <c r="AE32" s="33">
        <f>IFERROR(K32,"")</f>
        <v>15</v>
      </c>
      <c r="AF32" s="33"/>
      <c r="AG32" s="33"/>
      <c r="AH32" s="33"/>
    </row>
    <row r="33" spans="1:49" ht="13">
      <c r="B33" s="33">
        <f>D8</f>
        <v>6.0000000000000012E-2</v>
      </c>
      <c r="C33" s="33">
        <v>0</v>
      </c>
      <c r="E33" s="29" t="s">
        <v>87</v>
      </c>
      <c r="F33" s="33">
        <f>C32</f>
        <v>7.5000000000000011E-2</v>
      </c>
      <c r="J33" s="37" t="s">
        <v>62</v>
      </c>
      <c r="K33" s="33">
        <f>1/(((F37*F28)-(F29*F36))/(F28-F36))</f>
        <v>14.999999999999988</v>
      </c>
      <c r="L33" s="33">
        <f>1/(((F37*F32)-(F33*F36))/(F32-F36))</f>
        <v>14.999999999999975</v>
      </c>
      <c r="M33" s="33"/>
      <c r="N33" s="33"/>
      <c r="AD33" s="37" t="s">
        <v>62</v>
      </c>
      <c r="AE33" s="33">
        <f t="shared" ref="AE33:AR45" si="3">IFERROR(K33,"")</f>
        <v>14.999999999999988</v>
      </c>
      <c r="AF33" s="33">
        <f t="shared" si="3"/>
        <v>14.999999999999975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14.999999999999991</v>
      </c>
      <c r="L34" s="33">
        <f>1/(((F41*F32)-(F33*F40))/(F32-F40))</f>
        <v>14.999999999999991</v>
      </c>
      <c r="M34" s="33">
        <f>1/(((F41*F36)-(F37*F40))/(F36-F40))</f>
        <v>15.000000000000004</v>
      </c>
      <c r="N34" s="33"/>
      <c r="AD34" s="37" t="s">
        <v>63</v>
      </c>
      <c r="AE34" s="33">
        <f t="shared" si="3"/>
        <v>14.999999999999991</v>
      </c>
      <c r="AF34" s="33">
        <f t="shared" si="3"/>
        <v>14.999999999999991</v>
      </c>
      <c r="AG34" s="33">
        <f t="shared" si="3"/>
        <v>15.000000000000004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>
        <f>1/(((F45*F28)-(F29*F44))/(F28-F44))</f>
        <v>14.999999999999996</v>
      </c>
      <c r="L35" s="33">
        <f>1/(((F45*F32)-(F33*F44))/(F32-F44))</f>
        <v>14.999999999999996</v>
      </c>
      <c r="M35" s="33">
        <f>1/(((F45*F36)-(F37*F44))/(F36-F44))</f>
        <v>15.000000000000009</v>
      </c>
      <c r="N35" s="33">
        <f>1/(((F45*F40)-(F41*F44))/(F40-F44))</f>
        <v>15.000000000000025</v>
      </c>
      <c r="AD35" s="37" t="s">
        <v>64</v>
      </c>
      <c r="AE35" s="33">
        <f t="shared" si="3"/>
        <v>14.999999999999996</v>
      </c>
      <c r="AF35" s="33">
        <f t="shared" si="3"/>
        <v>14.999999999999996</v>
      </c>
      <c r="AG35" s="33">
        <f t="shared" si="3"/>
        <v>15.000000000000009</v>
      </c>
      <c r="AH35" s="33">
        <f t="shared" si="3"/>
        <v>15.000000000000025</v>
      </c>
    </row>
    <row r="36" spans="1:49" ht="13">
      <c r="B36" s="33">
        <v>0</v>
      </c>
      <c r="C36" s="33">
        <f>E9</f>
        <v>7.7083333333333323E-2</v>
      </c>
      <c r="E36" s="29" t="s">
        <v>86</v>
      </c>
      <c r="F36" s="33">
        <f>LINEST(C36:C37,B36:B37,TRUE)</f>
        <v>-1.5624999999999998</v>
      </c>
      <c r="J36" s="37" t="s">
        <v>65</v>
      </c>
      <c r="K36" s="33">
        <f>1/(((F49*F28)-(F29*F48))/(F28-F48))</f>
        <v>14.999999999999996</v>
      </c>
      <c r="L36" s="33">
        <f>1/(((F49*F32)-(F33*F48))/(F32-F48))</f>
        <v>14.999999999999996</v>
      </c>
      <c r="M36" s="33">
        <f>1/(((F49*F36)-(F37*F48))/(F36-F48))</f>
        <v>15.000000000000007</v>
      </c>
      <c r="N36" s="33">
        <f>1/(((F49*F40)-(F41*F48))/(F40-F48))</f>
        <v>15.000000000000007</v>
      </c>
      <c r="O36" s="33">
        <f>1/(((F49*F44)-(F45*F48))/(F44-F48))</f>
        <v>14.999999999999995</v>
      </c>
      <c r="AD36" s="37" t="s">
        <v>65</v>
      </c>
      <c r="AE36" s="33">
        <f t="shared" si="3"/>
        <v>14.999999999999996</v>
      </c>
      <c r="AF36" s="33">
        <f t="shared" si="3"/>
        <v>14.999999999999996</v>
      </c>
      <c r="AG36" s="33">
        <f t="shared" si="3"/>
        <v>15.000000000000007</v>
      </c>
      <c r="AH36" s="33">
        <f t="shared" si="3"/>
        <v>15.000000000000007</v>
      </c>
      <c r="AI36" s="33">
        <f t="shared" si="3"/>
        <v>14.999999999999995</v>
      </c>
    </row>
    <row r="37" spans="1:49" ht="13">
      <c r="B37" s="33">
        <f>D9</f>
        <v>4.933333333333334E-2</v>
      </c>
      <c r="C37" s="33">
        <v>0</v>
      </c>
      <c r="E37" s="29" t="s">
        <v>87</v>
      </c>
      <c r="F37" s="33">
        <f>C36</f>
        <v>7.7083333333333323E-2</v>
      </c>
      <c r="J37" s="37" t="s">
        <v>66</v>
      </c>
      <c r="K37" s="33">
        <f>1/(((F53*F28)-(F29*F52))/(F28-F52))</f>
        <v>14.999999999999996</v>
      </c>
      <c r="L37" s="33">
        <f>1/(((F53*F32)-(F33*F52))/(F32-F52))</f>
        <v>14.999999999999996</v>
      </c>
      <c r="M37" s="33">
        <f>1/(((F53*F36)-(F37*F52))/(F36-F52))</f>
        <v>15.000000000000009</v>
      </c>
      <c r="N37" s="33">
        <f>1/(((F53*F40)-(F41*F52))/(F40-F52))</f>
        <v>15.000000000000007</v>
      </c>
      <c r="O37" s="33">
        <f>1/(((F53*F44)-(F45*F52))/(F44-F52))</f>
        <v>15</v>
      </c>
      <c r="P37" s="33">
        <f>1/(((F53*F48)-(F49*F52))/(F48-F52))</f>
        <v>15.000000000000012</v>
      </c>
      <c r="AD37" s="37" t="s">
        <v>66</v>
      </c>
      <c r="AE37" s="33">
        <f t="shared" si="3"/>
        <v>14.999999999999996</v>
      </c>
      <c r="AF37" s="33">
        <f t="shared" si="3"/>
        <v>14.999999999999996</v>
      </c>
      <c r="AG37" s="33">
        <f t="shared" si="3"/>
        <v>15.000000000000009</v>
      </c>
      <c r="AH37" s="33">
        <f t="shared" si="3"/>
        <v>15.000000000000007</v>
      </c>
      <c r="AI37" s="33">
        <f t="shared" si="3"/>
        <v>15</v>
      </c>
      <c r="AJ37" s="33">
        <f t="shared" si="3"/>
        <v>15.000000000000012</v>
      </c>
    </row>
    <row r="38" spans="1:49" ht="13">
      <c r="B38" s="33"/>
      <c r="C38" s="33"/>
      <c r="E38" s="44"/>
      <c r="F38" s="45"/>
      <c r="J38" s="37" t="s">
        <v>67</v>
      </c>
      <c r="K38" s="33">
        <f>1/(((F57*F28)-(F29*F56))/(F28-F56))</f>
        <v>14.999999999999995</v>
      </c>
      <c r="L38" s="33">
        <f>1/(((F57*F32)-(F33*F56))/(F32-F56))</f>
        <v>14.999999999999995</v>
      </c>
      <c r="M38" s="33">
        <f>1/(((F57*F36)-(F37*F56))/(F36-F56))</f>
        <v>15.000000000000004</v>
      </c>
      <c r="N38" s="33">
        <f>1/(((F57*F40)-(F41*F56))/(F40-F56))</f>
        <v>15</v>
      </c>
      <c r="O38" s="33">
        <f>1/(((F57*F44)-(F45*F56))/(F44-F56))</f>
        <v>14.999999999999995</v>
      </c>
      <c r="P38" s="33">
        <f>1/(((F57*F48)-(F49*F56))/(F48-F56))</f>
        <v>14.999999999999995</v>
      </c>
      <c r="Q38" s="33">
        <f>1/(((F57*F52)-(F53*F56))/(F52-F56))</f>
        <v>14.999999999999963</v>
      </c>
      <c r="AD38" s="37" t="s">
        <v>67</v>
      </c>
      <c r="AE38" s="33">
        <f t="shared" si="3"/>
        <v>14.999999999999995</v>
      </c>
      <c r="AF38" s="33">
        <f t="shared" si="3"/>
        <v>14.999999999999995</v>
      </c>
      <c r="AG38" s="33">
        <f t="shared" si="3"/>
        <v>15.000000000000004</v>
      </c>
      <c r="AH38" s="33">
        <f t="shared" si="3"/>
        <v>15</v>
      </c>
      <c r="AI38" s="33">
        <f t="shared" si="3"/>
        <v>14.999999999999995</v>
      </c>
      <c r="AJ38" s="33">
        <f t="shared" si="3"/>
        <v>14.999999999999995</v>
      </c>
      <c r="AK38" s="33">
        <f t="shared" si="3"/>
        <v>14.999999999999963</v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>
        <f>1/(((F61*F28)-(F29*F60))/(F28-F60))</f>
        <v>14.999999999999996</v>
      </c>
      <c r="L39" s="33">
        <f>1/(((F61*F32)-(F33*F60))/(F32-F60))</f>
        <v>14.999999999999996</v>
      </c>
      <c r="M39" s="33">
        <f>1/(((F61*F36)-(F37*F60))/(F36-F60))</f>
        <v>15.000000000000004</v>
      </c>
      <c r="N39" s="33">
        <f>1/(((F61*F40)-(F41*F60))/(F40-F60))</f>
        <v>15.000000000000004</v>
      </c>
      <c r="O39" s="33">
        <f>1/(((F61*F44)-(F45*F60))/(F44-F60))</f>
        <v>14.999999999999995</v>
      </c>
      <c r="P39" s="33">
        <f>1/(((F61*F48)-(F49*F60))/(F48-F60))</f>
        <v>15</v>
      </c>
      <c r="Q39" s="33">
        <f>1/(((F61*F52)-(F53*F60))/(F52-F60))</f>
        <v>15.000000000000004</v>
      </c>
      <c r="R39" s="33">
        <f>1/(((F61*F56)-(F57*F60))/(F56-F60))</f>
        <v>15.000000000000032</v>
      </c>
      <c r="AD39" s="37" t="s">
        <v>68</v>
      </c>
      <c r="AE39" s="33">
        <f t="shared" si="3"/>
        <v>14.999999999999996</v>
      </c>
      <c r="AF39" s="33">
        <f t="shared" si="3"/>
        <v>14.999999999999996</v>
      </c>
      <c r="AG39" s="33">
        <f t="shared" si="3"/>
        <v>15.000000000000004</v>
      </c>
      <c r="AH39" s="33">
        <f t="shared" si="3"/>
        <v>15.000000000000004</v>
      </c>
      <c r="AI39" s="33">
        <f t="shared" si="3"/>
        <v>14.999999999999995</v>
      </c>
      <c r="AJ39" s="33">
        <f t="shared" si="3"/>
        <v>15</v>
      </c>
      <c r="AK39" s="33">
        <f t="shared" si="3"/>
        <v>15.000000000000004</v>
      </c>
      <c r="AL39" s="33">
        <f t="shared" si="3"/>
        <v>15.000000000000032</v>
      </c>
    </row>
    <row r="40" spans="1:49" ht="13">
      <c r="B40" s="33">
        <v>0</v>
      </c>
      <c r="C40" s="33">
        <f>E10</f>
        <v>7.9687499999999994E-2</v>
      </c>
      <c r="E40" s="29" t="s">
        <v>86</v>
      </c>
      <c r="F40" s="33">
        <f>LINEST(C40:C41,B40:B41,TRUE)</f>
        <v>-1.9531249999999993</v>
      </c>
      <c r="J40" s="37" t="s">
        <v>69</v>
      </c>
      <c r="K40" s="33">
        <f>1/(((F65*F28)-(F29*F64))/(F28-F64))</f>
        <v>14.999999999999996</v>
      </c>
      <c r="L40" s="33">
        <f>1/(((F65*F32)-(F33*F64))/(F32-F64))</f>
        <v>14.999999999999995</v>
      </c>
      <c r="M40" s="33">
        <f>1/(((F65*F36)-(F37*F64))/(F36-F64))</f>
        <v>15.000000000000004</v>
      </c>
      <c r="N40" s="33">
        <f>1/(((F65*F40)-(F41*F64))/(F40-F64))</f>
        <v>15.000000000000004</v>
      </c>
      <c r="O40" s="33">
        <f>1/(((F65*F44)-(F45*F64))/(F44-F64))</f>
        <v>14.999999999999995</v>
      </c>
      <c r="P40" s="33">
        <f>1/(((F65*F48)-(F49*F64))/(F48-F64))</f>
        <v>14.999999999999996</v>
      </c>
      <c r="Q40" s="33">
        <f>1/(((F65*F52)-(F53*F64))/(F52-F64))</f>
        <v>14.999999999999988</v>
      </c>
      <c r="R40" s="33">
        <f>1/(((F65*F56)-(F57*F64))/(F56-F64))</f>
        <v>15</v>
      </c>
      <c r="S40" s="33">
        <f>1/(((F65*F60)-(F61*F64))/(F60-F64))</f>
        <v>14.999999999999972</v>
      </c>
      <c r="AD40" s="37" t="s">
        <v>69</v>
      </c>
      <c r="AE40" s="33">
        <f t="shared" si="3"/>
        <v>14.999999999999996</v>
      </c>
      <c r="AF40" s="33">
        <f t="shared" si="3"/>
        <v>14.999999999999995</v>
      </c>
      <c r="AG40" s="33">
        <f t="shared" si="3"/>
        <v>15.000000000000004</v>
      </c>
      <c r="AH40" s="33">
        <f t="shared" si="3"/>
        <v>15.000000000000004</v>
      </c>
      <c r="AI40" s="33">
        <f t="shared" si="3"/>
        <v>14.999999999999995</v>
      </c>
      <c r="AJ40" s="33">
        <f t="shared" si="3"/>
        <v>14.999999999999996</v>
      </c>
      <c r="AK40" s="33">
        <f t="shared" si="3"/>
        <v>14.999999999999988</v>
      </c>
      <c r="AL40" s="33">
        <f t="shared" si="3"/>
        <v>15</v>
      </c>
      <c r="AM40" s="33">
        <f t="shared" si="3"/>
        <v>14.999999999999972</v>
      </c>
    </row>
    <row r="41" spans="1:49" ht="13">
      <c r="B41" s="33">
        <f>D10</f>
        <v>4.080000000000001E-2</v>
      </c>
      <c r="C41" s="33">
        <v>0</v>
      </c>
      <c r="E41" s="29" t="s">
        <v>87</v>
      </c>
      <c r="F41" s="33">
        <f>C40</f>
        <v>7.9687499999999994E-2</v>
      </c>
      <c r="J41" s="37" t="s">
        <v>70</v>
      </c>
      <c r="K41" s="33">
        <f>1/(((F69*F28)-(F29*F68))/(F28-F68))</f>
        <v>14.999999999999995</v>
      </c>
      <c r="L41" s="33">
        <f>1/(((F69*F32)-(F33*F68))/(F32-F68))</f>
        <v>14.999999999999995</v>
      </c>
      <c r="M41" s="33">
        <f>1/(((F69*F36)-(F37*F68))/(F36-F68))</f>
        <v>15.000000000000004</v>
      </c>
      <c r="N41" s="33">
        <f>1/(((F69*F40)-(F41*F68))/(F40-F68))</f>
        <v>15</v>
      </c>
      <c r="O41" s="33">
        <f>1/(((F69*F44)-(F45*F68))/(F44-F68))</f>
        <v>14.999999999999996</v>
      </c>
      <c r="P41" s="33">
        <f>1/(((F69*F48)-(F49*F68))/(F48-F68))</f>
        <v>14.999999999999996</v>
      </c>
      <c r="Q41" s="33">
        <f>1/(((F69*F52)-(F53*F68))/(F52-F68))</f>
        <v>14.999999999999991</v>
      </c>
      <c r="R41" s="33">
        <f>1/(((F69*F56)-(F57*F68))/(F56-F68))</f>
        <v>15.000000000000004</v>
      </c>
      <c r="S41" s="33">
        <f>1/(((F69*F60)-(F61*F68))/(F60-F68))</f>
        <v>14.999999999999984</v>
      </c>
      <c r="T41" s="33">
        <f>1/(((F69*F64)-(F65*F68))/(F64-F68))</f>
        <v>15.000000000000009</v>
      </c>
      <c r="AD41" s="37" t="s">
        <v>70</v>
      </c>
      <c r="AE41" s="33">
        <f t="shared" si="3"/>
        <v>14.999999999999995</v>
      </c>
      <c r="AF41" s="33">
        <f t="shared" si="3"/>
        <v>14.999999999999995</v>
      </c>
      <c r="AG41" s="33">
        <f t="shared" si="3"/>
        <v>15.000000000000004</v>
      </c>
      <c r="AH41" s="33">
        <f t="shared" si="3"/>
        <v>15</v>
      </c>
      <c r="AI41" s="33">
        <f t="shared" si="3"/>
        <v>14.999999999999996</v>
      </c>
      <c r="AJ41" s="33">
        <f t="shared" si="3"/>
        <v>14.999999999999996</v>
      </c>
      <c r="AK41" s="33">
        <f t="shared" si="3"/>
        <v>14.999999999999991</v>
      </c>
      <c r="AL41" s="33">
        <f t="shared" si="3"/>
        <v>15.000000000000004</v>
      </c>
      <c r="AM41" s="33">
        <f t="shared" si="3"/>
        <v>14.999999999999984</v>
      </c>
      <c r="AN41" s="33">
        <f t="shared" si="3"/>
        <v>15.000000000000009</v>
      </c>
    </row>
    <row r="42" spans="1:49" ht="13">
      <c r="B42" s="33"/>
      <c r="C42" s="33"/>
      <c r="E42" s="44"/>
      <c r="F42" s="45"/>
      <c r="J42" s="37" t="s">
        <v>71</v>
      </c>
      <c r="K42" s="33">
        <f>1/(((F73*F28)-(F29*F72))/(F28-F72))</f>
        <v>14.999999999999996</v>
      </c>
      <c r="L42" s="33">
        <f>1/(((F73*F32)-(F33*F72))/(F32-F72))</f>
        <v>14.999999999999995</v>
      </c>
      <c r="M42" s="33">
        <f>1/(((F73*F36)-(F37*F72))/(F36-F72))</f>
        <v>15.000000000000004</v>
      </c>
      <c r="N42" s="33">
        <f>1/(((F73*F40)-(F41*F72))/(F40-F72))</f>
        <v>15</v>
      </c>
      <c r="O42" s="33">
        <f>1/(((F73*F44)-(F45*F72))/(F44-F72))</f>
        <v>14.999999999999996</v>
      </c>
      <c r="P42" s="33">
        <f>1/(((F73*F48)-(F49*F72))/(F48-F72))</f>
        <v>15</v>
      </c>
      <c r="Q42" s="33">
        <f>1/(((F73*F52)-(F53*F72))/(F52-F72))</f>
        <v>14.999999999999995</v>
      </c>
      <c r="R42" s="33">
        <f>1/(((F73*F56)-(F57*F72))/(F56-F72))</f>
        <v>15.000000000000004</v>
      </c>
      <c r="S42" s="33">
        <f>1/(((F73*F60)-(F61*F72))/(F60-F72))</f>
        <v>14.999999999999995</v>
      </c>
      <c r="T42" s="33">
        <f>1/(((F73*F64)-(F65*F72))/(F64-F72))</f>
        <v>15.00000000000002</v>
      </c>
      <c r="U42" s="33">
        <f>1/(((F73*F68)-(F69*F72))/(F68-F72))</f>
        <v>15.000000000000025</v>
      </c>
      <c r="AD42" s="37" t="s">
        <v>71</v>
      </c>
      <c r="AE42" s="33">
        <f t="shared" si="3"/>
        <v>14.999999999999996</v>
      </c>
      <c r="AF42" s="33">
        <f t="shared" si="3"/>
        <v>14.999999999999995</v>
      </c>
      <c r="AG42" s="33">
        <f t="shared" si="3"/>
        <v>15.000000000000004</v>
      </c>
      <c r="AH42" s="33">
        <f t="shared" si="3"/>
        <v>15</v>
      </c>
      <c r="AI42" s="33">
        <f t="shared" si="3"/>
        <v>14.999999999999996</v>
      </c>
      <c r="AJ42" s="33">
        <f t="shared" si="3"/>
        <v>15</v>
      </c>
      <c r="AK42" s="33">
        <f t="shared" si="3"/>
        <v>14.999999999999995</v>
      </c>
      <c r="AL42" s="33">
        <f t="shared" si="3"/>
        <v>15.000000000000004</v>
      </c>
      <c r="AM42" s="33">
        <f t="shared" si="3"/>
        <v>14.999999999999995</v>
      </c>
      <c r="AN42" s="33">
        <f t="shared" si="3"/>
        <v>15.00000000000002</v>
      </c>
      <c r="AO42" s="33">
        <f t="shared" si="3"/>
        <v>15.000000000000025</v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>
        <f>1/(((F77*F28)-(F29*F76))/(F28-F76))</f>
        <v>14.999999999999995</v>
      </c>
      <c r="L43" s="33">
        <f>1/(((F77*F32)-(F33*F76))/(F32-F76))</f>
        <v>14.999999999999995</v>
      </c>
      <c r="M43" s="33">
        <f>1/(((F77*F36)-(F37*F76))/(F36-F76))</f>
        <v>15</v>
      </c>
      <c r="N43" s="33">
        <f>1/(((F77*F40)-(F41*F76))/(F40-F76))</f>
        <v>15</v>
      </c>
      <c r="O43" s="33">
        <f>1/(((F77*F44)-(F45*F76))/(F44-F76))</f>
        <v>14.999999999999995</v>
      </c>
      <c r="P43" s="33">
        <f>1/(((F77*F48)-(F49*F76))/(F48-F76))</f>
        <v>14.999999999999996</v>
      </c>
      <c r="Q43" s="33">
        <f>1/(((F77*F52)-(F53*F76))/(F52-F76))</f>
        <v>14.999999999999995</v>
      </c>
      <c r="R43" s="33">
        <f>1/(((F77*F56)-(F57*F76))/(F56-F76))</f>
        <v>15</v>
      </c>
      <c r="S43" s="33">
        <f>1/(((F77*F60)-(F61*F76))/(F60-F76))</f>
        <v>14.999999999999988</v>
      </c>
      <c r="T43" s="33">
        <f>1/(((F77*F64)-(F65*F76))/(F64-F76))</f>
        <v>14.999999999999991</v>
      </c>
      <c r="U43" s="33">
        <f>1/(((F77*F68)-(F69*F76))/(F68-F76))</f>
        <v>14.999999999999995</v>
      </c>
      <c r="V43" s="33">
        <f>1/(((F77*F72)-(F73*F76))/(F72-F76))</f>
        <v>14.999999999999954</v>
      </c>
      <c r="AD43" s="37" t="s">
        <v>72</v>
      </c>
      <c r="AE43" s="33">
        <f t="shared" si="3"/>
        <v>14.999999999999995</v>
      </c>
      <c r="AF43" s="33">
        <f t="shared" si="3"/>
        <v>14.999999999999995</v>
      </c>
      <c r="AG43" s="33">
        <f t="shared" si="3"/>
        <v>15</v>
      </c>
      <c r="AH43" s="33">
        <f t="shared" si="3"/>
        <v>15</v>
      </c>
      <c r="AI43" s="33">
        <f t="shared" si="3"/>
        <v>14.999999999999995</v>
      </c>
      <c r="AJ43" s="33">
        <f t="shared" si="3"/>
        <v>14.999999999999996</v>
      </c>
      <c r="AK43" s="33">
        <f t="shared" si="3"/>
        <v>14.999999999999995</v>
      </c>
      <c r="AL43" s="33">
        <f t="shared" si="3"/>
        <v>15</v>
      </c>
      <c r="AM43" s="33">
        <f t="shared" si="3"/>
        <v>14.999999999999988</v>
      </c>
      <c r="AN43" s="33">
        <f t="shared" si="3"/>
        <v>14.999999999999991</v>
      </c>
      <c r="AO43" s="33">
        <f t="shared" si="3"/>
        <v>14.999999999999995</v>
      </c>
      <c r="AP43" s="33">
        <f t="shared" si="3"/>
        <v>14.999999999999954</v>
      </c>
    </row>
    <row r="44" spans="1:49" ht="13">
      <c r="B44" s="33">
        <v>0</v>
      </c>
      <c r="C44" s="33">
        <f>E11</f>
        <v>8.2942708333333337E-2</v>
      </c>
      <c r="E44" s="29" t="s">
        <v>86</v>
      </c>
      <c r="F44" s="33">
        <f>LINEST(C44:C45,B44:B45,TRUE)</f>
        <v>-2.4414062499999982</v>
      </c>
      <c r="J44" s="37" t="s">
        <v>73</v>
      </c>
      <c r="K44" s="33">
        <f>1/(((F81*F28)-(F29*F80))/(F28-F80))</f>
        <v>14.999999999999996</v>
      </c>
      <c r="L44" s="33">
        <f>1/(((F81*F32)-(F33*F80))/(F32-F80))</f>
        <v>14.999999999999996</v>
      </c>
      <c r="M44" s="33">
        <f>1/(((F81*F36)-(F37*F80))/(F36-F80))</f>
        <v>15.000000000000004</v>
      </c>
      <c r="N44" s="33">
        <f>1/(((F81*F40)-(F41*F80))/(F40-F80))</f>
        <v>15</v>
      </c>
      <c r="O44" s="33">
        <f>1/(((F81*F44)-(F45*F80))/(F44-F80))</f>
        <v>14.999999999999996</v>
      </c>
      <c r="P44" s="33">
        <f>1/(((F81*F48)-(F49*F80))/(F48-F80))</f>
        <v>14.999999999999996</v>
      </c>
      <c r="Q44" s="33">
        <f>1/(((F81*F52)-(F53*F80))/(F52-F80))</f>
        <v>14.999999999999995</v>
      </c>
      <c r="R44" s="33">
        <f>1/(((F81*F56)-(F57*F80))/(F56-F80))</f>
        <v>15</v>
      </c>
      <c r="S44" s="33">
        <f>1/(((F81*F60)-(F61*F80))/(F60-F80))</f>
        <v>14.999999999999991</v>
      </c>
      <c r="T44" s="33">
        <f>1/(((F81*F64)-(F65*F80))/(F64-F80))</f>
        <v>15.000000000000004</v>
      </c>
      <c r="U44" s="33">
        <f>1/(((F81*F68)-(F69*F80))/(F68-F80))</f>
        <v>15.000000000000004</v>
      </c>
      <c r="V44" s="33">
        <f>1/(((F81*F72)-(F73*F80))/(F72-F80))</f>
        <v>14.999999999999988</v>
      </c>
      <c r="W44" s="33">
        <f>1/(((F81*F76)-(F77*F80))/(F76-F80))</f>
        <v>15.000000000000041</v>
      </c>
      <c r="AD44" s="37" t="s">
        <v>73</v>
      </c>
      <c r="AE44" s="33">
        <f t="shared" si="3"/>
        <v>14.999999999999996</v>
      </c>
      <c r="AF44" s="33">
        <f t="shared" si="3"/>
        <v>14.999999999999996</v>
      </c>
      <c r="AG44" s="33">
        <f t="shared" si="3"/>
        <v>15.000000000000004</v>
      </c>
      <c r="AH44" s="33">
        <f t="shared" si="3"/>
        <v>15</v>
      </c>
      <c r="AI44" s="33">
        <f t="shared" si="3"/>
        <v>14.999999999999996</v>
      </c>
      <c r="AJ44" s="33">
        <f t="shared" si="3"/>
        <v>14.999999999999996</v>
      </c>
      <c r="AK44" s="33">
        <f t="shared" si="3"/>
        <v>14.999999999999995</v>
      </c>
      <c r="AL44" s="33">
        <f t="shared" si="3"/>
        <v>15</v>
      </c>
      <c r="AM44" s="33">
        <f t="shared" si="3"/>
        <v>14.999999999999991</v>
      </c>
      <c r="AN44" s="33">
        <f t="shared" si="3"/>
        <v>15.000000000000004</v>
      </c>
      <c r="AO44" s="33">
        <f t="shared" si="3"/>
        <v>15.000000000000004</v>
      </c>
      <c r="AP44" s="33">
        <f t="shared" si="3"/>
        <v>14.999999999999988</v>
      </c>
      <c r="AQ44" s="33">
        <f t="shared" si="3"/>
        <v>15.000000000000041</v>
      </c>
    </row>
    <row r="45" spans="1:49" ht="13">
      <c r="B45" s="33">
        <f>D11</f>
        <v>3.3973333333333348E-2</v>
      </c>
      <c r="C45" s="33">
        <v>0</v>
      </c>
      <c r="E45" s="29" t="s">
        <v>87</v>
      </c>
      <c r="F45" s="33">
        <f>C44</f>
        <v>8.2942708333333337E-2</v>
      </c>
      <c r="J45" s="37" t="s">
        <v>74</v>
      </c>
      <c r="K45" s="33">
        <f>1/(((F85*F28)-(F29*F84))/(F28-F84))</f>
        <v>14.999999999999996</v>
      </c>
      <c r="L45" s="33">
        <f>1/(((F85*F32)-(F33*F84))/(F32-F84))</f>
        <v>14.999999999999995</v>
      </c>
      <c r="M45" s="33">
        <f>1/(((F85*F36)-(F37*F84))/(F36-F84))</f>
        <v>15</v>
      </c>
      <c r="N45" s="33">
        <f>1/(((F85*F40)-(F41*F84))/(F40-F84))</f>
        <v>15</v>
      </c>
      <c r="O45" s="33">
        <f>1/(((F85*F44)-(F45*F84))/(F44-F84))</f>
        <v>14.999999999999996</v>
      </c>
      <c r="P45" s="33">
        <f>1/(((F85*F48)-(F49*F84))/(F48-F84))</f>
        <v>15</v>
      </c>
      <c r="Q45" s="33">
        <f>1/(((F85*F52)-(F53*F84))/(F52-F84))</f>
        <v>14.999999999999995</v>
      </c>
      <c r="R45" s="33">
        <f>1/(((F85*F56)-(F57*F84))/(F56-F84))</f>
        <v>15.000000000000004</v>
      </c>
      <c r="S45" s="33">
        <f>1/(((F85*F60)-(F61*F84))/(F60-F84))</f>
        <v>14.999999999999988</v>
      </c>
      <c r="T45" s="33">
        <f>1/(((F85*F64)-(F65*F84))/(F64-F84))</f>
        <v>15</v>
      </c>
      <c r="U45" s="33">
        <f>1/(((F85*F68)-(F69*F84))/(F68-F84))</f>
        <v>15</v>
      </c>
      <c r="V45" s="33">
        <f>1/(((F85*F72)-(F73*F84))/(F72-F84))</f>
        <v>14.999999999999982</v>
      </c>
      <c r="W45" s="33">
        <f>1/(((F85*F76)-(F77*F84))/(F76-F84))</f>
        <v>15</v>
      </c>
      <c r="X45" s="33">
        <f>1/(((F85*F80)-(F81*F84))/(F80-F84))</f>
        <v>14.999999999999991</v>
      </c>
      <c r="AD45" s="37" t="s">
        <v>74</v>
      </c>
      <c r="AE45" s="33">
        <f t="shared" si="3"/>
        <v>14.999999999999996</v>
      </c>
      <c r="AF45" s="33">
        <f t="shared" si="3"/>
        <v>14.999999999999995</v>
      </c>
      <c r="AG45" s="33">
        <f t="shared" si="3"/>
        <v>15</v>
      </c>
      <c r="AH45" s="33">
        <f t="shared" si="3"/>
        <v>15</v>
      </c>
      <c r="AI45" s="33">
        <f t="shared" si="3"/>
        <v>14.999999999999996</v>
      </c>
      <c r="AJ45" s="33">
        <f t="shared" si="3"/>
        <v>15</v>
      </c>
      <c r="AK45" s="33">
        <f t="shared" si="3"/>
        <v>14.999999999999995</v>
      </c>
      <c r="AL45" s="33">
        <f t="shared" si="3"/>
        <v>15.000000000000004</v>
      </c>
      <c r="AM45" s="33">
        <f t="shared" si="3"/>
        <v>14.999999999999988</v>
      </c>
      <c r="AN45" s="33">
        <f t="shared" si="3"/>
        <v>15</v>
      </c>
      <c r="AO45" s="33">
        <f t="shared" si="3"/>
        <v>15</v>
      </c>
      <c r="AP45" s="33">
        <f t="shared" si="3"/>
        <v>14.999999999999982</v>
      </c>
      <c r="AQ45" s="33">
        <f t="shared" si="3"/>
        <v>15</v>
      </c>
      <c r="AR45" s="33">
        <f t="shared" si="3"/>
        <v>14.999999999999991</v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>
        <f>E12</f>
        <v>8.7011718749999994E-2</v>
      </c>
      <c r="E48" s="29" t="s">
        <v>86</v>
      </c>
      <c r="F48" s="33">
        <f>LINEST(C48:C49,B48:B49,TRUE)</f>
        <v>-3.0517578124999982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>
        <f>D12</f>
        <v>2.851200000000001E-2</v>
      </c>
      <c r="C49" s="33">
        <v>0</v>
      </c>
      <c r="E49" s="29" t="s">
        <v>87</v>
      </c>
      <c r="F49" s="33">
        <f>C48</f>
        <v>8.7011718749999994E-2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14.999999999999996</v>
      </c>
    </row>
    <row r="52" spans="1:49" ht="13">
      <c r="B52" s="33">
        <v>0</v>
      </c>
      <c r="C52" s="33">
        <f>E13</f>
        <v>9.2097981770833337E-2</v>
      </c>
      <c r="E52" s="29" t="s">
        <v>86</v>
      </c>
      <c r="F52" s="33">
        <f>LINEST(C52:C53,B52:B53,TRUE)</f>
        <v>-3.8146972656249969</v>
      </c>
      <c r="J52" s="32"/>
      <c r="K52" s="42"/>
      <c r="L52" s="41"/>
      <c r="AE52" s="42" t="s">
        <v>83</v>
      </c>
      <c r="AF52" s="41">
        <f>STDEV(AE31:AV49)</f>
        <v>1.1038508461409057E-14</v>
      </c>
    </row>
    <row r="53" spans="1:49" ht="13">
      <c r="B53" s="33">
        <f>D13</f>
        <v>2.4142933333333342E-2</v>
      </c>
      <c r="C53" s="33">
        <v>0</v>
      </c>
      <c r="E53" s="29" t="s">
        <v>87</v>
      </c>
      <c r="F53" s="33">
        <f>C52</f>
        <v>9.2097981770833337E-2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>
        <f>E14</f>
        <v>9.8455810546874981E-2</v>
      </c>
      <c r="E56" s="29" t="s">
        <v>86</v>
      </c>
      <c r="F56" s="33">
        <f>LINEST(C56:C57,B56:B57,TRUE)</f>
        <v>-4.7683715820312482</v>
      </c>
      <c r="M56" s="32"/>
      <c r="O56" s="32"/>
    </row>
    <row r="57" spans="1:49" ht="13">
      <c r="B57" s="33">
        <f>D14</f>
        <v>2.0647680000000005E-2</v>
      </c>
      <c r="C57" s="33">
        <v>0</v>
      </c>
      <c r="E57" s="29" t="s">
        <v>87</v>
      </c>
      <c r="F57" s="33">
        <f>C56</f>
        <v>9.8455810546874981E-2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>
        <f>E15</f>
        <v>0.10640309651692707</v>
      </c>
      <c r="E60" s="29" t="s">
        <v>86</v>
      </c>
      <c r="F60" s="33">
        <f>LINEST(C60:C61,B60:B61,TRUE)</f>
        <v>-5.9604644775390572</v>
      </c>
    </row>
    <row r="61" spans="1:49" ht="13">
      <c r="B61" s="33">
        <f>D15</f>
        <v>1.7851477333333341E-2</v>
      </c>
      <c r="C61" s="33">
        <v>0</v>
      </c>
      <c r="E61" s="29" t="s">
        <v>87</v>
      </c>
      <c r="F61" s="33">
        <f>C60</f>
        <v>0.10640309651692707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>
        <f>E16</f>
        <v>0.11633720397949217</v>
      </c>
      <c r="E64" s="29" t="s">
        <v>86</v>
      </c>
      <c r="F64" s="33">
        <f>LINEST(C64:C65,B64:B65,TRUE)</f>
        <v>-7.4505805969238246</v>
      </c>
    </row>
    <row r="65" spans="1:32" ht="13">
      <c r="B65" s="33">
        <f>D16</f>
        <v>1.5614515200000005E-2</v>
      </c>
      <c r="C65" s="33">
        <v>0</v>
      </c>
      <c r="E65" s="29" t="s">
        <v>87</v>
      </c>
      <c r="F65" s="33">
        <f>C64</f>
        <v>0.11633720397949217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7.3333333333333348E-2</v>
      </c>
      <c r="O67" s="45">
        <f>E8</f>
        <v>7.5000000000000011E-2</v>
      </c>
      <c r="P67" s="45">
        <f>E9</f>
        <v>7.7083333333333323E-2</v>
      </c>
      <c r="Q67" s="45">
        <f>E10</f>
        <v>7.9687499999999994E-2</v>
      </c>
      <c r="R67" s="45">
        <f>E11</f>
        <v>8.2942708333333337E-2</v>
      </c>
      <c r="S67" s="33">
        <f>E12</f>
        <v>8.7011718749999994E-2</v>
      </c>
      <c r="T67" s="33">
        <f>E13</f>
        <v>9.2097981770833337E-2</v>
      </c>
      <c r="U67" s="32">
        <f>E14</f>
        <v>9.8455810546874981E-2</v>
      </c>
      <c r="V67" s="32">
        <f>E15</f>
        <v>0.10640309651692707</v>
      </c>
      <c r="W67" s="32">
        <f>E16</f>
        <v>0.11633720397949217</v>
      </c>
      <c r="X67" s="32">
        <f>E17</f>
        <v>0.12875483830769854</v>
      </c>
      <c r="Y67" s="32">
        <f>E18</f>
        <v>0.14427688121795654</v>
      </c>
      <c r="Z67" s="32">
        <f>E19</f>
        <v>0.16367943485577896</v>
      </c>
      <c r="AA67" s="32">
        <f>E20</f>
        <v>0.18793262690305704</v>
      </c>
      <c r="AB67" s="32">
        <f>E21</f>
        <v>0.21824911696215457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>
        <f>E17</f>
        <v>0.12875483830769854</v>
      </c>
      <c r="E68" s="29" t="s">
        <v>86</v>
      </c>
      <c r="F68" s="33">
        <f>LINEST(C68:C69,B68:B69,TRUE)</f>
        <v>-9.3132257461547816</v>
      </c>
      <c r="M68" s="45">
        <f t="shared" ref="M68:M86" si="4">D7</f>
        <v>7.3333333333333348E-2</v>
      </c>
      <c r="N68" s="45">
        <v>0</v>
      </c>
      <c r="O68" s="45"/>
      <c r="P68" s="45"/>
      <c r="Q68" s="45"/>
      <c r="R68" s="45"/>
    </row>
    <row r="69" spans="1:32" ht="13">
      <c r="B69" s="33">
        <f>D17</f>
        <v>1.3824945493333338E-2</v>
      </c>
      <c r="C69" s="33">
        <v>0</v>
      </c>
      <c r="E69" s="29" t="s">
        <v>87</v>
      </c>
      <c r="F69" s="33">
        <f>C68</f>
        <v>0.12875483830769854</v>
      </c>
      <c r="M69" s="45">
        <f t="shared" si="4"/>
        <v>6.0000000000000012E-2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4.933333333333334E-2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4.080000000000001E-2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>
        <f>E18</f>
        <v>0.14427688121795654</v>
      </c>
      <c r="E72" s="29" t="s">
        <v>86</v>
      </c>
      <c r="F72" s="33">
        <f>LINEST(C72:C73,B72:B73,TRUE)</f>
        <v>-11.641532182693476</v>
      </c>
      <c r="M72" s="45">
        <f t="shared" si="4"/>
        <v>3.3973333333333348E-2</v>
      </c>
      <c r="N72" s="45"/>
      <c r="O72" s="45"/>
      <c r="P72" s="45"/>
      <c r="Q72" s="45"/>
      <c r="R72" s="45">
        <v>0</v>
      </c>
    </row>
    <row r="73" spans="1:32" ht="13">
      <c r="B73" s="33">
        <f>D18</f>
        <v>1.2393289728000006E-2</v>
      </c>
      <c r="C73" s="33">
        <v>0</v>
      </c>
      <c r="E73" s="29" t="s">
        <v>87</v>
      </c>
      <c r="F73" s="33">
        <f>C72</f>
        <v>0.14427688121795654</v>
      </c>
      <c r="M73" s="45">
        <f t="shared" si="4"/>
        <v>2.851200000000001E-2</v>
      </c>
      <c r="S73" s="28">
        <v>0</v>
      </c>
    </row>
    <row r="74" spans="1:32">
      <c r="B74" s="33"/>
      <c r="C74" s="33"/>
      <c r="E74" s="44"/>
      <c r="F74" s="45"/>
      <c r="M74" s="45">
        <f t="shared" si="4"/>
        <v>2.4142933333333342E-2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>
        <f t="shared" si="4"/>
        <v>2.0647680000000005E-2</v>
      </c>
      <c r="U75" s="28">
        <v>0</v>
      </c>
    </row>
    <row r="76" spans="1:32" ht="13">
      <c r="B76" s="33">
        <v>0</v>
      </c>
      <c r="C76" s="33">
        <f>E19</f>
        <v>0.16367943485577896</v>
      </c>
      <c r="E76" s="29" t="s">
        <v>86</v>
      </c>
      <c r="F76" s="33">
        <f>LINEST(C76:C77,B76:B77,TRUE)</f>
        <v>-14.551915228366846</v>
      </c>
      <c r="M76" s="45">
        <f t="shared" si="4"/>
        <v>1.7851477333333341E-2</v>
      </c>
      <c r="V76" s="28">
        <v>0</v>
      </c>
    </row>
    <row r="77" spans="1:32" ht="13">
      <c r="B77" s="33">
        <f>D19</f>
        <v>1.1247965115733337E-2</v>
      </c>
      <c r="C77" s="33">
        <v>0</v>
      </c>
      <c r="E77" s="29" t="s">
        <v>87</v>
      </c>
      <c r="F77" s="33">
        <f>C76</f>
        <v>0.16367943485577896</v>
      </c>
      <c r="M77" s="45">
        <f t="shared" si="4"/>
        <v>1.5614515200000005E-2</v>
      </c>
      <c r="W77" s="28">
        <v>0</v>
      </c>
    </row>
    <row r="78" spans="1:32">
      <c r="M78" s="45">
        <f t="shared" si="4"/>
        <v>1.3824945493333338E-2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>
        <f t="shared" si="4"/>
        <v>1.2393289728000006E-2</v>
      </c>
      <c r="Y79" s="28">
        <v>0</v>
      </c>
    </row>
    <row r="80" spans="1:32" ht="13">
      <c r="B80" s="33">
        <v>0</v>
      </c>
      <c r="C80" s="33">
        <f>E20</f>
        <v>0.18793262690305704</v>
      </c>
      <c r="E80" s="29" t="s">
        <v>86</v>
      </c>
      <c r="F80" s="33">
        <f>LINEST(C80:C81,B80:B81,TRUE)</f>
        <v>-18.189894035458554</v>
      </c>
      <c r="M80" s="45">
        <f t="shared" si="4"/>
        <v>1.1247965115733337E-2</v>
      </c>
      <c r="Z80" s="28">
        <v>0</v>
      </c>
    </row>
    <row r="81" spans="1:32" ht="13">
      <c r="B81" s="33">
        <f>D20</f>
        <v>1.0331705425920002E-2</v>
      </c>
      <c r="C81" s="33">
        <v>0</v>
      </c>
      <c r="E81" s="29" t="s">
        <v>87</v>
      </c>
      <c r="F81" s="33">
        <f>C80</f>
        <v>0.18793262690305704</v>
      </c>
      <c r="M81" s="45">
        <f t="shared" si="4"/>
        <v>1.0331705425920002E-2</v>
      </c>
      <c r="AA81" s="28">
        <v>0</v>
      </c>
    </row>
    <row r="82" spans="1:32">
      <c r="B82" s="33"/>
      <c r="C82" s="33"/>
      <c r="E82" s="44"/>
      <c r="F82" s="45"/>
      <c r="M82" s="45">
        <f t="shared" si="4"/>
        <v>9.5986976740693349E-3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>
        <f>E21</f>
        <v>0.21824911696215457</v>
      </c>
      <c r="E84" s="29" t="s">
        <v>86</v>
      </c>
      <c r="F84" s="33">
        <f>LINEST(C84:C85,B84:B85,TRUE)</f>
        <v>-22.737367544323188</v>
      </c>
      <c r="M84" s="45">
        <f t="shared" si="4"/>
        <v>0</v>
      </c>
      <c r="AD84" s="28">
        <v>0</v>
      </c>
    </row>
    <row r="85" spans="1:32" ht="13">
      <c r="B85" s="33">
        <f>D21</f>
        <v>9.5986976740693349E-3</v>
      </c>
      <c r="C85" s="33">
        <v>0</v>
      </c>
      <c r="E85" s="29" t="s">
        <v>87</v>
      </c>
      <c r="F85" s="33">
        <f>C84</f>
        <v>0.21824911696215457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629.4749888507165</v>
      </c>
      <c r="BW1" t="s">
        <v>38</v>
      </c>
      <c r="CN1" t="s">
        <v>35</v>
      </c>
      <c r="CQ1" t="s">
        <v>40</v>
      </c>
      <c r="CR1">
        <f>SUM(CN4:DC18)</f>
        <v>18.531058708314106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16.699721276670907</v>
      </c>
      <c r="E4">
        <f>'Raw data and fitting summary'!E6</f>
        <v>17.223790138304945</v>
      </c>
      <c r="F4">
        <f>'Raw data and fitting summary'!F6</f>
        <v>17.792620881229677</v>
      </c>
      <c r="G4">
        <f>'Raw data and fitting summary'!G6</f>
        <v>18.396435374221959</v>
      </c>
      <c r="H4">
        <f>'Raw data and fitting summary'!H6</f>
        <v>19.02241727156165</v>
      </c>
      <c r="I4">
        <f>'Raw data and fitting summary'!I6</f>
        <v>19.655682452551567</v>
      </c>
      <c r="J4">
        <f>'Raw data and fitting summary'!J6</f>
        <v>20.280643325973504</v>
      </c>
      <c r="K4">
        <f>'Raw data and fitting summary'!K6</f>
        <v>20.88251343744907</v>
      </c>
      <c r="L4">
        <f>'Raw data and fitting summary'!L6</f>
        <v>21.448652542283984</v>
      </c>
      <c r="M4">
        <f>'Raw data and fitting summary'!M6</f>
        <v>21.969504826413239</v>
      </c>
      <c r="N4">
        <f>'Raw data and fitting summary'!N6</f>
        <v>22.439009014688267</v>
      </c>
      <c r="O4">
        <f>'Raw data and fitting summary'!O6</f>
        <v>22.854502244520731</v>
      </c>
      <c r="P4">
        <f>'Raw data and fitting summary'!P6</f>
        <v>23.216245883644344</v>
      </c>
      <c r="Q4">
        <f>'Raw data and fitting summary'!Q6</f>
        <v>23.526745240253856</v>
      </c>
      <c r="R4">
        <f>'Raw data and fitting summary'!R6</f>
        <v>23.790022338049141</v>
      </c>
      <c r="T4">
        <f>'Raw data and fitting summary'!D40</f>
        <v>0.15693070984683771</v>
      </c>
      <c r="U4">
        <f>'Raw data and fitting summary'!F40</f>
        <v>23.322611326801692</v>
      </c>
      <c r="V4">
        <f>'Raw data and fitting summary'!H40</f>
        <v>18773.016927752862</v>
      </c>
      <c r="X4">
        <f>($U$4*B4/((B4+$T$4)*(1+$C$3/$V$4)))*C20</f>
        <v>20.159039023079693</v>
      </c>
      <c r="Y4">
        <f>($U$4*B4/((B4+$T$4)*(1+$D$3/$V$4)))*D20</f>
        <v>20.158991795623457</v>
      </c>
      <c r="Z4">
        <f>($U$4*B4/((B4+$T$4)*(1+$E$3/$V$4)))*E20</f>
        <v>20.158979988793977</v>
      </c>
      <c r="AA4">
        <f>($U$4*B4/((B4+$T$4)*(1+$F$3/$V$4)))*F20</f>
        <v>20.158965230276571</v>
      </c>
      <c r="AB4">
        <f>($U$4*B4/((B4+$T$4)*(1+$G$3/$V$4)))*G20</f>
        <v>20.1589467821602</v>
      </c>
      <c r="AC4">
        <f>($U$4*B4/((B4+$T$4)*(1+$H$3/$V$4)))*H20</f>
        <v>20.158923722062227</v>
      </c>
      <c r="AD4">
        <f>($U$4*B4/((B4+$T$4)*(1+$I$3/$V$4)))*I20</f>
        <v>20.158894897013944</v>
      </c>
      <c r="AE4">
        <f>($U$4*B4/((B4+$T$4)*(1+$J$3/$V$4)))*J20</f>
        <v>20.158858865819511</v>
      </c>
      <c r="AF4">
        <f>($U$4*B4/((B4+$T$4)*(1+$K$3/$V$4)))*K20</f>
        <v>20.158813827007595</v>
      </c>
      <c r="AG4">
        <f>($U$4*B4/((B4+$T$4)*(1+$L$3/$V$4)))*L20</f>
        <v>20.15875752877572</v>
      </c>
      <c r="AH4">
        <f>($U$4*B4/((B4+$T$4)*(1+$M$3/$V$4)))*M20</f>
        <v>20.158687156428059</v>
      </c>
      <c r="AI4">
        <f>($U$4*B4/((B4+$T$4)*(1+$N$3/$V$4)))*N20</f>
        <v>20.158599191684416</v>
      </c>
      <c r="AJ4">
        <f>($U$4*B4/((B4+$T$4)*(1+$O$3/$V$4)))*O20</f>
        <v>20.158489236834413</v>
      </c>
      <c r="AK4">
        <f>($U$4*B4/((B4+$T$4)*(1+$P$3/$V$4)))*P20</f>
        <v>20.158351794958691</v>
      </c>
      <c r="AL4">
        <f>($U$4*B4/((B4+$T$4)*(1+$Q$3/$V$4)))*Q20</f>
        <v>20.158179995249576</v>
      </c>
      <c r="AM4">
        <f>($U$4*B4/((B4+$T$4)*(1+$R$3/$V$4)))*R20</f>
        <v>20.157965249731099</v>
      </c>
      <c r="AO4">
        <f>IFERROR(X4, 0)</f>
        <v>20.159039023079693</v>
      </c>
      <c r="AP4">
        <f t="shared" ref="AP4:BD18" si="4">IFERROR(Y4, 0)</f>
        <v>20.158991795623457</v>
      </c>
      <c r="AQ4">
        <f t="shared" si="4"/>
        <v>20.158979988793977</v>
      </c>
      <c r="AR4">
        <f t="shared" si="4"/>
        <v>20.158965230276571</v>
      </c>
      <c r="AS4">
        <f t="shared" si="4"/>
        <v>20.1589467821602</v>
      </c>
      <c r="AT4">
        <f t="shared" si="4"/>
        <v>20.158923722062227</v>
      </c>
      <c r="AU4">
        <f t="shared" si="4"/>
        <v>20.158894897013944</v>
      </c>
      <c r="AV4">
        <f t="shared" si="4"/>
        <v>20.158858865819511</v>
      </c>
      <c r="AW4">
        <f t="shared" si="4"/>
        <v>20.158813827007595</v>
      </c>
      <c r="AX4">
        <f t="shared" si="4"/>
        <v>20.15875752877572</v>
      </c>
      <c r="AY4">
        <f t="shared" si="4"/>
        <v>20.158687156428059</v>
      </c>
      <c r="AZ4">
        <f t="shared" si="4"/>
        <v>20.158599191684416</v>
      </c>
      <c r="BA4">
        <f t="shared" si="4"/>
        <v>20.158489236834413</v>
      </c>
      <c r="BB4">
        <f t="shared" si="4"/>
        <v>20.158351794958691</v>
      </c>
      <c r="BC4">
        <f t="shared" si="4"/>
        <v>20.158179995249576</v>
      </c>
      <c r="BD4">
        <f t="shared" si="4"/>
        <v>20.157965249731099</v>
      </c>
      <c r="BF4">
        <f>(C4-AO4)^2</f>
        <v>42.545294200471474</v>
      </c>
      <c r="BG4">
        <f>(D4-AP4)^2</f>
        <v>11.966552523294247</v>
      </c>
      <c r="BH4">
        <f t="shared" ref="BH4:BU18" si="5">(E4-AQ4)^2</f>
        <v>8.615339458413823</v>
      </c>
      <c r="BI4">
        <f t="shared" si="5"/>
        <v>5.5995855782661694</v>
      </c>
      <c r="BJ4">
        <f t="shared" si="5"/>
        <v>3.1064464631124418</v>
      </c>
      <c r="BK4">
        <f t="shared" si="5"/>
        <v>1.2916469120294187</v>
      </c>
      <c r="BL4">
        <f t="shared" si="5"/>
        <v>0.2532227642618014</v>
      </c>
      <c r="BM4">
        <f t="shared" si="5"/>
        <v>1.4831454734999515E-2</v>
      </c>
      <c r="BN4">
        <f t="shared" si="5"/>
        <v>0.52374112615314272</v>
      </c>
      <c r="BO4">
        <f t="shared" si="5"/>
        <v>1.6638291458734853</v>
      </c>
      <c r="BP4">
        <f t="shared" si="5"/>
        <v>3.2790606339305577</v>
      </c>
      <c r="BQ4">
        <f t="shared" si="5"/>
        <v>5.200268960852453</v>
      </c>
      <c r="BR4">
        <f t="shared" si="5"/>
        <v>7.2684861376138263</v>
      </c>
      <c r="BS4">
        <f t="shared" si="5"/>
        <v>9.3507162576186644</v>
      </c>
      <c r="BT4">
        <f t="shared" si="5"/>
        <v>11.347231809850747</v>
      </c>
      <c r="BU4">
        <f t="shared" si="5"/>
        <v>13.191838692801335</v>
      </c>
      <c r="BW4">
        <f>ABS((AO4-C4)/AO4)</f>
        <v>0.32356082942487352</v>
      </c>
      <c r="BX4">
        <f t="shared" ref="BX4:CL18" si="6">ABS((AP4-D4)/AP4)</f>
        <v>0.17159938125990817</v>
      </c>
      <c r="BY4">
        <f t="shared" si="6"/>
        <v>0.14560210150119957</v>
      </c>
      <c r="BZ4">
        <f t="shared" si="6"/>
        <v>0.11738421699804823</v>
      </c>
      <c r="CA4">
        <f t="shared" si="6"/>
        <v>8.7430728747098438E-2</v>
      </c>
      <c r="CB4">
        <f t="shared" si="6"/>
        <v>5.6377337707606216E-2</v>
      </c>
      <c r="CC4">
        <f t="shared" si="6"/>
        <v>2.4962303094150085E-2</v>
      </c>
      <c r="CD4">
        <f t="shared" si="6"/>
        <v>6.0412377984591916E-3</v>
      </c>
      <c r="CE4">
        <f t="shared" si="6"/>
        <v>3.5899910413970129E-2</v>
      </c>
      <c r="CF4">
        <f t="shared" si="6"/>
        <v>6.3986831116302545E-2</v>
      </c>
      <c r="CG4">
        <f t="shared" si="6"/>
        <v>8.9828154776823335E-2</v>
      </c>
      <c r="CH4">
        <f t="shared" si="6"/>
        <v>0.11312342694647839</v>
      </c>
      <c r="CI4">
        <f t="shared" si="6"/>
        <v>0.13374082630954573</v>
      </c>
      <c r="CJ4">
        <f t="shared" si="6"/>
        <v>0.15169365629636389</v>
      </c>
      <c r="CK4">
        <f t="shared" si="6"/>
        <v>0.16710661606345947</v>
      </c>
      <c r="CL4">
        <f t="shared" si="6"/>
        <v>0.1801797474755788</v>
      </c>
      <c r="CN4">
        <f>IFERROR(BW4, 0)</f>
        <v>0.32356082942487352</v>
      </c>
      <c r="CO4">
        <f t="shared" ref="CO4:DC18" si="7">IFERROR(BX4, 0)</f>
        <v>0.17159938125990817</v>
      </c>
      <c r="CP4">
        <f t="shared" si="7"/>
        <v>0.14560210150119957</v>
      </c>
      <c r="CQ4">
        <f t="shared" si="7"/>
        <v>0.11738421699804823</v>
      </c>
      <c r="CR4">
        <f t="shared" si="7"/>
        <v>8.7430728747098438E-2</v>
      </c>
      <c r="CS4">
        <f t="shared" si="7"/>
        <v>5.6377337707606216E-2</v>
      </c>
      <c r="CT4">
        <f t="shared" si="7"/>
        <v>2.4962303094150085E-2</v>
      </c>
      <c r="CU4">
        <f t="shared" si="7"/>
        <v>6.0412377984591916E-3</v>
      </c>
      <c r="CV4">
        <f t="shared" si="7"/>
        <v>3.5899910413970129E-2</v>
      </c>
      <c r="CW4">
        <f t="shared" si="7"/>
        <v>6.3986831116302545E-2</v>
      </c>
      <c r="CX4">
        <f t="shared" si="7"/>
        <v>8.9828154776823335E-2</v>
      </c>
      <c r="CY4">
        <f t="shared" si="7"/>
        <v>0.11312342694647839</v>
      </c>
      <c r="CZ4">
        <f t="shared" si="7"/>
        <v>0.13374082630954573</v>
      </c>
      <c r="DA4">
        <f t="shared" si="7"/>
        <v>0.15169365629636389</v>
      </c>
      <c r="DB4">
        <f t="shared" si="7"/>
        <v>0.16710661606345947</v>
      </c>
      <c r="DC4">
        <f t="shared" si="7"/>
        <v>0.1801797474755788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16.247506558394129</v>
      </c>
      <c r="E5">
        <f>'Raw data and fitting summary'!E7</f>
        <v>16.743155801994128</v>
      </c>
      <c r="F5">
        <f>'Raw data and fitting summary'!F7</f>
        <v>17.280187829874031</v>
      </c>
      <c r="G5">
        <f>'Raw data and fitting summary'!G7</f>
        <v>17.849166963347106</v>
      </c>
      <c r="H5">
        <f>'Raw data and fitting summary'!H7</f>
        <v>18.437862740486139</v>
      </c>
      <c r="I5">
        <f>'Raw data and fitting summary'!I7</f>
        <v>19.032197727701767</v>
      </c>
      <c r="J5">
        <f>'Raw data and fitting summary'!J7</f>
        <v>19.617549131207213</v>
      </c>
      <c r="K5">
        <f>'Raw data and fitting summary'!K7</f>
        <v>20.1801593559161</v>
      </c>
      <c r="L5">
        <f>'Raw data and fitting summary'!L7</f>
        <v>20.708374654484839</v>
      </c>
      <c r="M5">
        <f>'Raw data and fitting summary'!M7</f>
        <v>21.193487451650626</v>
      </c>
      <c r="N5">
        <f>'Raw data and fitting summary'!N7</f>
        <v>21.630079756931256</v>
      </c>
      <c r="O5">
        <f>'Raw data and fitting summary'!O7</f>
        <v>22.015898251192368</v>
      </c>
      <c r="P5">
        <f>'Raw data and fitting summary'!P7</f>
        <v>22.351387054161165</v>
      </c>
      <c r="Q5">
        <f>'Raw data and fitting summary'!Q7</f>
        <v>22.639040348964016</v>
      </c>
      <c r="R5">
        <f>'Raw data and fitting summary'!R7</f>
        <v>22.882721575649057</v>
      </c>
      <c r="X5">
        <f t="shared" ref="X5:X18" si="8">($U$4*B5/((B5+$T$4)*(1+$C$3/$V$4)))*C21</f>
        <v>19.497847513356206</v>
      </c>
      <c r="Y5">
        <f t="shared" ref="Y5:Y18" si="9">($U$4*B5/((B5+$T$4)*(1+$D$3/$V$4)))*D21</f>
        <v>19.497801834902038</v>
      </c>
      <c r="Z5">
        <f t="shared" ref="Z5:Z18" si="10">($U$4*B5/((B5+$T$4)*(1+$E$3/$V$4)))*E21</f>
        <v>19.497790415321937</v>
      </c>
      <c r="AA5">
        <f t="shared" ref="AA5:AA18" si="11">($U$4*B5/((B5+$T$4)*(1+$F$3/$V$4)))*F21</f>
        <v>19.497776140865621</v>
      </c>
      <c r="AB5">
        <f t="shared" ref="AB5:AB18" si="12">($U$4*B5/((B5+$T$4)*(1+$G$3/$V$4)))*G21</f>
        <v>19.497758297824621</v>
      </c>
      <c r="AC5">
        <f t="shared" ref="AC5:AC18" si="13">($U$4*B5/((B5+$T$4)*(1+$H$3/$V$4)))*H21</f>
        <v>19.497735994069291</v>
      </c>
      <c r="AD5">
        <f t="shared" ref="AD5:AD18" si="14">($U$4*B5/((B5+$T$4)*(1+$I$3/$V$4)))*I21</f>
        <v>19.49770811444689</v>
      </c>
      <c r="AE5">
        <f t="shared" ref="AE5:AE18" si="15">($U$4*B5/((B5+$T$4)*(1+$J$3/$V$4)))*J21</f>
        <v>19.497673265031004</v>
      </c>
      <c r="AF5">
        <f t="shared" ref="AF5:AF18" si="16">($U$4*B5/((B5+$T$4)*(1+$K$3/$V$4)))*K21</f>
        <v>19.497629703436335</v>
      </c>
      <c r="AG5">
        <f t="shared" ref="AG5:AG18" si="17">($U$4*B5/((B5+$T$4)*(1+$L$3/$V$4)))*L21</f>
        <v>19.497575251716725</v>
      </c>
      <c r="AH5">
        <f t="shared" ref="AH5:AH18" si="18">($U$4*B5/((B5+$T$4)*(1+$M$3/$V$4)))*M21</f>
        <v>19.4975071874949</v>
      </c>
      <c r="AI5">
        <f t="shared" ref="AI5:AI18" si="19">($U$4*B5/((B5+$T$4)*(1+$N$3/$V$4)))*N21</f>
        <v>19.497422107885889</v>
      </c>
      <c r="AJ5">
        <f t="shared" ref="AJ5:AJ18" si="20">($U$4*B5/((B5+$T$4)*(1+$O$3/$V$4)))*O21</f>
        <v>19.497315759418772</v>
      </c>
      <c r="AK5">
        <f t="shared" ref="AK5:AK18" si="21">($U$4*B5/((B5+$T$4)*(1+$P$3/$V$4)))*P21</f>
        <v>19.497182825466329</v>
      </c>
      <c r="AL5">
        <f t="shared" ref="AL5:AL18" si="22">($U$4*B5/((B5+$T$4)*(1+$Q$3/$V$4)))*Q21</f>
        <v>19.497016660574872</v>
      </c>
      <c r="AM5">
        <f t="shared" ref="AM5:AM18" si="23">($U$4*B5/((B5+$T$4)*(1+$R$3/$V$4)))*R21</f>
        <v>19.496808958443403</v>
      </c>
      <c r="AO5">
        <f t="shared" ref="AO5:AO18" si="24">IFERROR(X5, 0)</f>
        <v>19.497847513356206</v>
      </c>
      <c r="AP5">
        <f t="shared" si="4"/>
        <v>19.497801834902038</v>
      </c>
      <c r="AQ5">
        <f t="shared" si="4"/>
        <v>19.497790415321937</v>
      </c>
      <c r="AR5">
        <f t="shared" si="4"/>
        <v>19.497776140865621</v>
      </c>
      <c r="AS5">
        <f t="shared" si="4"/>
        <v>19.497758297824621</v>
      </c>
      <c r="AT5">
        <f t="shared" si="4"/>
        <v>19.497735994069291</v>
      </c>
      <c r="AU5">
        <f t="shared" si="4"/>
        <v>19.49770811444689</v>
      </c>
      <c r="AV5">
        <f t="shared" si="4"/>
        <v>19.497673265031004</v>
      </c>
      <c r="AW5">
        <f t="shared" si="4"/>
        <v>19.497629703436335</v>
      </c>
      <c r="AX5">
        <f t="shared" si="4"/>
        <v>19.497575251716725</v>
      </c>
      <c r="AY5">
        <f t="shared" si="4"/>
        <v>19.4975071874949</v>
      </c>
      <c r="AZ5">
        <f t="shared" si="4"/>
        <v>19.497422107885889</v>
      </c>
      <c r="BA5">
        <f t="shared" si="4"/>
        <v>19.497315759418772</v>
      </c>
      <c r="BB5">
        <f t="shared" si="4"/>
        <v>19.497182825466329</v>
      </c>
      <c r="BC5">
        <f t="shared" si="4"/>
        <v>19.497016660574872</v>
      </c>
      <c r="BD5">
        <f t="shared" si="4"/>
        <v>19.496808958443403</v>
      </c>
      <c r="BF5">
        <f t="shared" ref="BF5:BG18" si="25">(C5-AO5)^2</f>
        <v>38.001235075703079</v>
      </c>
      <c r="BG5">
        <f t="shared" si="25"/>
        <v>10.564419384489627</v>
      </c>
      <c r="BH5">
        <f t="shared" si="5"/>
        <v>7.5880118529436489</v>
      </c>
      <c r="BI5">
        <f t="shared" si="5"/>
        <v>4.9176979170465369</v>
      </c>
      <c r="BJ5">
        <f t="shared" si="5"/>
        <v>2.7178533881143556</v>
      </c>
      <c r="BK5">
        <f t="shared" si="5"/>
        <v>1.1233313136609371</v>
      </c>
      <c r="BL5">
        <f t="shared" si="5"/>
        <v>0.2166999201675941</v>
      </c>
      <c r="BM5">
        <f t="shared" si="5"/>
        <v>1.4370223291496247E-2</v>
      </c>
      <c r="BN5">
        <f t="shared" si="5"/>
        <v>0.46584672651414882</v>
      </c>
      <c r="BO5">
        <f t="shared" si="5"/>
        <v>1.4660351937436209</v>
      </c>
      <c r="BP5">
        <f t="shared" si="5"/>
        <v>2.8763490564057239</v>
      </c>
      <c r="BQ5">
        <f t="shared" si="5"/>
        <v>4.5482286480317109</v>
      </c>
      <c r="BR5">
        <f t="shared" si="5"/>
        <v>6.343257767868498</v>
      </c>
      <c r="BS5">
        <f t="shared" si="5"/>
        <v>8.1464817790994868</v>
      </c>
      <c r="BT5">
        <f t="shared" si="5"/>
        <v>9.8723128583985265</v>
      </c>
      <c r="BU5">
        <f t="shared" si="5"/>
        <v>11.464404251352446</v>
      </c>
      <c r="BW5">
        <f t="shared" ref="BW5:BW18" si="26">ABS((AO5-C5)/AO5)</f>
        <v>0.31616383171527651</v>
      </c>
      <c r="BX5">
        <f t="shared" si="6"/>
        <v>0.16670060061281977</v>
      </c>
      <c r="BY5">
        <f t="shared" si="6"/>
        <v>0.14127932215145447</v>
      </c>
      <c r="BZ5">
        <f t="shared" si="6"/>
        <v>0.11373544833883496</v>
      </c>
      <c r="CA5">
        <f t="shared" si="6"/>
        <v>8.4552865477948311E-2</v>
      </c>
      <c r="CB5">
        <f t="shared" si="6"/>
        <v>5.4358785753665886E-2</v>
      </c>
      <c r="CC5">
        <f t="shared" si="6"/>
        <v>2.3875133631742169E-2</v>
      </c>
      <c r="CD5">
        <f t="shared" si="6"/>
        <v>6.1482139200273378E-3</v>
      </c>
      <c r="CE5">
        <f t="shared" si="6"/>
        <v>3.5005775720495576E-2</v>
      </c>
      <c r="CF5">
        <f t="shared" si="6"/>
        <v>6.2099998955588341E-2</v>
      </c>
      <c r="CG5">
        <f t="shared" si="6"/>
        <v>8.6984466672922922E-2</v>
      </c>
      <c r="CH5">
        <f t="shared" si="6"/>
        <v>0.10938151911799644</v>
      </c>
      <c r="CI5">
        <f t="shared" si="6"/>
        <v>0.12917585799249923</v>
      </c>
      <c r="CJ5">
        <f t="shared" si="6"/>
        <v>0.14639059674645946</v>
      </c>
      <c r="CK5">
        <f t="shared" si="6"/>
        <v>0.16115407516385136</v>
      </c>
      <c r="CL5">
        <f t="shared" si="6"/>
        <v>0.17366496355493763</v>
      </c>
      <c r="CN5">
        <f t="shared" ref="CN5:CN18" si="27">IFERROR(BW5, 0)</f>
        <v>0.31616383171527651</v>
      </c>
      <c r="CO5">
        <f t="shared" si="7"/>
        <v>0.16670060061281977</v>
      </c>
      <c r="CP5">
        <f t="shared" si="7"/>
        <v>0.14127932215145447</v>
      </c>
      <c r="CQ5">
        <f t="shared" si="7"/>
        <v>0.11373544833883496</v>
      </c>
      <c r="CR5">
        <f t="shared" si="7"/>
        <v>8.4552865477948311E-2</v>
      </c>
      <c r="CS5">
        <f t="shared" si="7"/>
        <v>5.4358785753665886E-2</v>
      </c>
      <c r="CT5">
        <f t="shared" si="7"/>
        <v>2.3875133631742169E-2</v>
      </c>
      <c r="CU5">
        <f t="shared" si="7"/>
        <v>6.1482139200273378E-3</v>
      </c>
      <c r="CV5">
        <f t="shared" si="7"/>
        <v>3.5005775720495576E-2</v>
      </c>
      <c r="CW5">
        <f t="shared" si="7"/>
        <v>6.2099998955588341E-2</v>
      </c>
      <c r="CX5">
        <f t="shared" si="7"/>
        <v>8.6984466672922922E-2</v>
      </c>
      <c r="CY5">
        <f t="shared" si="7"/>
        <v>0.10938151911799644</v>
      </c>
      <c r="CZ5">
        <f t="shared" si="7"/>
        <v>0.12917585799249923</v>
      </c>
      <c r="DA5">
        <f t="shared" si="7"/>
        <v>0.14639059674645946</v>
      </c>
      <c r="DB5">
        <f t="shared" si="7"/>
        <v>0.16115407516385136</v>
      </c>
      <c r="DC5">
        <f t="shared" si="7"/>
        <v>0.17366496355493763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15.715551302445661</v>
      </c>
      <c r="E6">
        <f>'Raw data and fitting summary'!E8</f>
        <v>16.178813318488242</v>
      </c>
      <c r="F6">
        <f>'Raw data and fitting summary'!F8</f>
        <v>16.67971168233468</v>
      </c>
      <c r="G6">
        <f>'Raw data and fitting summary'!G8</f>
        <v>17.209228639800816</v>
      </c>
      <c r="H6">
        <f>'Raw data and fitting summary'!H8</f>
        <v>17.755822294024298</v>
      </c>
      <c r="I6">
        <f>'Raw data and fitting summary'!I8</f>
        <v>18.306343660578055</v>
      </c>
      <c r="J6">
        <f>'Raw data and fitting summary'!J8</f>
        <v>18.847263470536273</v>
      </c>
      <c r="K6">
        <f>'Raw data and fitting summary'!K8</f>
        <v>19.365975058493007</v>
      </c>
      <c r="L6">
        <f>'Raw data and fitting summary'!L8</f>
        <v>19.85191448218109</v>
      </c>
      <c r="M6">
        <f>'Raw data and fitting summary'!M8</f>
        <v>20.297298810718612</v>
      </c>
      <c r="N6">
        <f>'Raw data and fitting summary'!N8</f>
        <v>20.697399741972998</v>
      </c>
      <c r="O6">
        <f>'Raw data and fitting summary'!O8</f>
        <v>21.050391426617011</v>
      </c>
      <c r="P6">
        <f>'Raw data and fitting summary'!P8</f>
        <v>21.356894919532976</v>
      </c>
      <c r="Q6">
        <f>'Raw data and fitting summary'!Q8</f>
        <v>21.619369955740694</v>
      </c>
      <c r="R6">
        <f>'Raw data and fitting summary'!R8</f>
        <v>21.841486861781672</v>
      </c>
      <c r="X6">
        <f t="shared" si="8"/>
        <v>18.729948620027209</v>
      </c>
      <c r="Y6">
        <f t="shared" si="9"/>
        <v>18.729904740563128</v>
      </c>
      <c r="Z6">
        <f t="shared" si="10"/>
        <v>18.729893770729234</v>
      </c>
      <c r="AA6">
        <f t="shared" si="11"/>
        <v>18.729880058454935</v>
      </c>
      <c r="AB6">
        <f t="shared" si="12"/>
        <v>18.729862918140292</v>
      </c>
      <c r="AC6">
        <f t="shared" si="13"/>
        <v>18.729841492791106</v>
      </c>
      <c r="AD6">
        <f t="shared" si="14"/>
        <v>18.729814711173557</v>
      </c>
      <c r="AE6">
        <f t="shared" si="15"/>
        <v>18.72978123425932</v>
      </c>
      <c r="AF6">
        <f t="shared" si="16"/>
        <v>18.729739388284816</v>
      </c>
      <c r="AG6">
        <f t="shared" si="17"/>
        <v>18.729687081079629</v>
      </c>
      <c r="AH6">
        <f t="shared" si="18"/>
        <v>18.729621697483992</v>
      </c>
      <c r="AI6">
        <f t="shared" si="19"/>
        <v>18.729539968631396</v>
      </c>
      <c r="AJ6">
        <f t="shared" si="20"/>
        <v>18.729437808568669</v>
      </c>
      <c r="AK6">
        <f t="shared" si="21"/>
        <v>18.729310110057469</v>
      </c>
      <c r="AL6">
        <f t="shared" si="22"/>
        <v>18.729150489367168</v>
      </c>
      <c r="AM6">
        <f t="shared" si="23"/>
        <v>18.728950967330288</v>
      </c>
      <c r="AO6">
        <f t="shared" si="24"/>
        <v>18.729948620027209</v>
      </c>
      <c r="AP6">
        <f t="shared" si="4"/>
        <v>18.729904740563128</v>
      </c>
      <c r="AQ6">
        <f t="shared" si="4"/>
        <v>18.729893770729234</v>
      </c>
      <c r="AR6">
        <f t="shared" si="4"/>
        <v>18.729880058454935</v>
      </c>
      <c r="AS6">
        <f t="shared" si="4"/>
        <v>18.729862918140292</v>
      </c>
      <c r="AT6">
        <f t="shared" si="4"/>
        <v>18.729841492791106</v>
      </c>
      <c r="AU6">
        <f t="shared" si="4"/>
        <v>18.729814711173557</v>
      </c>
      <c r="AV6">
        <f t="shared" si="4"/>
        <v>18.72978123425932</v>
      </c>
      <c r="AW6">
        <f t="shared" si="4"/>
        <v>18.729739388284816</v>
      </c>
      <c r="AX6">
        <f t="shared" si="4"/>
        <v>18.729687081079629</v>
      </c>
      <c r="AY6">
        <f t="shared" si="4"/>
        <v>18.729621697483992</v>
      </c>
      <c r="AZ6">
        <f t="shared" si="4"/>
        <v>18.729539968631396</v>
      </c>
      <c r="BA6">
        <f t="shared" si="4"/>
        <v>18.729437808568669</v>
      </c>
      <c r="BB6">
        <f t="shared" si="4"/>
        <v>18.729310110057469</v>
      </c>
      <c r="BC6">
        <f t="shared" si="4"/>
        <v>18.729150489367168</v>
      </c>
      <c r="BD6">
        <f t="shared" si="4"/>
        <v>18.728950967330288</v>
      </c>
      <c r="BF6">
        <f t="shared" si="25"/>
        <v>33.142768600775526</v>
      </c>
      <c r="BG6">
        <f t="shared" si="25"/>
        <v>9.0863266498905961</v>
      </c>
      <c r="BH6">
        <f t="shared" si="5"/>
        <v>6.5080114738061043</v>
      </c>
      <c r="BI6">
        <f t="shared" si="5"/>
        <v>4.2031903704435605</v>
      </c>
      <c r="BJ6">
        <f t="shared" si="5"/>
        <v>2.3123286084610166</v>
      </c>
      <c r="BK6">
        <f t="shared" si="5"/>
        <v>0.94871339956633394</v>
      </c>
      <c r="BL6">
        <f t="shared" si="5"/>
        <v>0.17932773069245836</v>
      </c>
      <c r="BM6">
        <f t="shared" si="5"/>
        <v>1.3802075840633702E-2</v>
      </c>
      <c r="BN6">
        <f t="shared" si="5"/>
        <v>0.4047958280452652</v>
      </c>
      <c r="BO6">
        <f t="shared" si="5"/>
        <v>1.2593943397829415</v>
      </c>
      <c r="BP6">
        <f t="shared" si="5"/>
        <v>2.4576115313596305</v>
      </c>
      <c r="BQ6">
        <f t="shared" si="5"/>
        <v>3.8724720875360581</v>
      </c>
      <c r="BR6">
        <f t="shared" si="5"/>
        <v>5.3868256971316919</v>
      </c>
      <c r="BS6">
        <f t="shared" si="5"/>
        <v>6.9042019309864395</v>
      </c>
      <c r="BT6">
        <f t="shared" si="5"/>
        <v>8.353368563804473</v>
      </c>
      <c r="BU6">
        <f t="shared" si="5"/>
        <v>9.6878796942482737</v>
      </c>
      <c r="BW6">
        <f t="shared" si="26"/>
        <v>0.30736740200656631</v>
      </c>
      <c r="BX6">
        <f t="shared" si="6"/>
        <v>0.16093800154729665</v>
      </c>
      <c r="BY6">
        <f t="shared" si="6"/>
        <v>0.1362036797148192</v>
      </c>
      <c r="BZ6">
        <f t="shared" si="6"/>
        <v>0.10945977068308983</v>
      </c>
      <c r="CA6">
        <f t="shared" si="6"/>
        <v>8.1187688611789405E-2</v>
      </c>
      <c r="CB6">
        <f t="shared" si="6"/>
        <v>5.2003600732109564E-2</v>
      </c>
      <c r="CC6">
        <f t="shared" si="6"/>
        <v>2.2609462887151471E-2</v>
      </c>
      <c r="CD6">
        <f t="shared" si="6"/>
        <v>6.2724831009804607E-3</v>
      </c>
      <c r="CE6">
        <f t="shared" si="6"/>
        <v>3.3969275120087718E-2</v>
      </c>
      <c r="CF6">
        <f t="shared" si="6"/>
        <v>5.9917039523586839E-2</v>
      </c>
      <c r="CG6">
        <f t="shared" si="6"/>
        <v>8.3700415232904071E-2</v>
      </c>
      <c r="CH6">
        <f t="shared" si="6"/>
        <v>0.10506717071734872</v>
      </c>
      <c r="CI6">
        <f t="shared" si="6"/>
        <v>0.1239200899552101</v>
      </c>
      <c r="CJ6">
        <f t="shared" si="6"/>
        <v>0.14029266396013801</v>
      </c>
      <c r="CK6">
        <f t="shared" si="6"/>
        <v>0.15431663427630363</v>
      </c>
      <c r="CL6">
        <f t="shared" si="6"/>
        <v>0.1661884800638708</v>
      </c>
      <c r="CN6">
        <f t="shared" si="27"/>
        <v>0.30736740200656631</v>
      </c>
      <c r="CO6">
        <f t="shared" si="7"/>
        <v>0.16093800154729665</v>
      </c>
      <c r="CP6">
        <f t="shared" si="7"/>
        <v>0.1362036797148192</v>
      </c>
      <c r="CQ6">
        <f t="shared" si="7"/>
        <v>0.10945977068308983</v>
      </c>
      <c r="CR6">
        <f t="shared" si="7"/>
        <v>8.1187688611789405E-2</v>
      </c>
      <c r="CS6">
        <f t="shared" si="7"/>
        <v>5.2003600732109564E-2</v>
      </c>
      <c r="CT6">
        <f t="shared" si="7"/>
        <v>2.2609462887151471E-2</v>
      </c>
      <c r="CU6">
        <f t="shared" si="7"/>
        <v>6.2724831009804607E-3</v>
      </c>
      <c r="CV6">
        <f t="shared" si="7"/>
        <v>3.3969275120087718E-2</v>
      </c>
      <c r="CW6">
        <f t="shared" si="7"/>
        <v>5.9917039523586839E-2</v>
      </c>
      <c r="CX6">
        <f t="shared" si="7"/>
        <v>8.3700415232904071E-2</v>
      </c>
      <c r="CY6">
        <f t="shared" si="7"/>
        <v>0.10506717071734872</v>
      </c>
      <c r="CZ6">
        <f t="shared" si="7"/>
        <v>0.1239200899552101</v>
      </c>
      <c r="DA6">
        <f t="shared" si="7"/>
        <v>0.14029266396013801</v>
      </c>
      <c r="DB6">
        <f t="shared" si="7"/>
        <v>0.15431663427630363</v>
      </c>
      <c r="DC6">
        <f t="shared" si="7"/>
        <v>0.1661884800638708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15.097665528587131</v>
      </c>
      <c r="E7">
        <f>'Raw data and fitting summary'!E9</f>
        <v>15.52472071867294</v>
      </c>
      <c r="F7">
        <f>'Raw data and fitting summary'!F9</f>
        <v>15.985359625831297</v>
      </c>
      <c r="G7">
        <f>'Raw data and fitting summary'!G9</f>
        <v>16.471066281519605</v>
      </c>
      <c r="H7">
        <f>'Raw data and fitting summary'!H9</f>
        <v>16.971093839967843</v>
      </c>
      <c r="I7">
        <f>'Raw data and fitting summary'!I9</f>
        <v>17.473341090521824</v>
      </c>
      <c r="J7">
        <f>'Raw data and fitting summary'!J9</f>
        <v>17.965491711017314</v>
      </c>
      <c r="K7">
        <f>'Raw data and fitting summary'!K9</f>
        <v>18.436196611236053</v>
      </c>
      <c r="L7">
        <f>'Raw data and fitting summary'!L9</f>
        <v>18.876065428418045</v>
      </c>
      <c r="M7">
        <f>'Raw data and fitting summary'!M9</f>
        <v>19.278295368886376</v>
      </c>
      <c r="N7">
        <f>'Raw data and fitting summary'!N9</f>
        <v>19.638874640620351</v>
      </c>
      <c r="O7">
        <f>'Raw data and fitting summary'!O9</f>
        <v>19.956406607461318</v>
      </c>
      <c r="P7">
        <f>'Raw data and fitting summary'!P9</f>
        <v>20.23167177341006</v>
      </c>
      <c r="Q7">
        <f>'Raw data and fitting summary'!Q9</f>
        <v>20.467065130322265</v>
      </c>
      <c r="R7">
        <f>'Raw data and fitting summary'!R9</f>
        <v>20.66602658042347</v>
      </c>
      <c r="X7">
        <f t="shared" si="8"/>
        <v>17.851141864987166</v>
      </c>
      <c r="Y7">
        <f t="shared" si="9"/>
        <v>17.851100044341838</v>
      </c>
      <c r="Z7">
        <f t="shared" si="10"/>
        <v>17.851089589211124</v>
      </c>
      <c r="AA7">
        <f t="shared" si="11"/>
        <v>17.851076520314951</v>
      </c>
      <c r="AB7">
        <f t="shared" si="12"/>
        <v>17.851060184221645</v>
      </c>
      <c r="AC7">
        <f t="shared" si="13"/>
        <v>17.85103976414706</v>
      </c>
      <c r="AD7">
        <f t="shared" si="14"/>
        <v>17.851014239119525</v>
      </c>
      <c r="AE7">
        <f t="shared" si="15"/>
        <v>17.850982332937754</v>
      </c>
      <c r="AF7">
        <f t="shared" si="16"/>
        <v>17.850942450370933</v>
      </c>
      <c r="AG7">
        <f t="shared" si="17"/>
        <v>17.850892597413019</v>
      </c>
      <c r="AH7">
        <f t="shared" si="18"/>
        <v>17.850830281607188</v>
      </c>
      <c r="AI7">
        <f t="shared" si="19"/>
        <v>17.850752387461736</v>
      </c>
      <c r="AJ7">
        <f t="shared" si="20"/>
        <v>17.850655020735879</v>
      </c>
      <c r="AK7">
        <f t="shared" si="21"/>
        <v>17.850533313822226</v>
      </c>
      <c r="AL7">
        <f t="shared" si="22"/>
        <v>17.850381182513967</v>
      </c>
      <c r="AM7">
        <f t="shared" si="23"/>
        <v>17.850191022025129</v>
      </c>
      <c r="AO7">
        <f t="shared" si="24"/>
        <v>17.851141864987166</v>
      </c>
      <c r="AP7">
        <f t="shared" si="4"/>
        <v>17.851100044341838</v>
      </c>
      <c r="AQ7">
        <f t="shared" si="4"/>
        <v>17.851089589211124</v>
      </c>
      <c r="AR7">
        <f t="shared" si="4"/>
        <v>17.851076520314951</v>
      </c>
      <c r="AS7">
        <f t="shared" si="4"/>
        <v>17.851060184221645</v>
      </c>
      <c r="AT7">
        <f t="shared" si="4"/>
        <v>17.85103976414706</v>
      </c>
      <c r="AU7">
        <f t="shared" si="4"/>
        <v>17.851014239119525</v>
      </c>
      <c r="AV7">
        <f t="shared" si="4"/>
        <v>17.850982332937754</v>
      </c>
      <c r="AW7">
        <f t="shared" si="4"/>
        <v>17.850942450370933</v>
      </c>
      <c r="AX7">
        <f t="shared" si="4"/>
        <v>17.850892597413019</v>
      </c>
      <c r="AY7">
        <f t="shared" si="4"/>
        <v>17.850830281607188</v>
      </c>
      <c r="AZ7">
        <f t="shared" si="4"/>
        <v>17.850752387461736</v>
      </c>
      <c r="BA7">
        <f t="shared" si="4"/>
        <v>17.850655020735879</v>
      </c>
      <c r="BB7">
        <f t="shared" si="4"/>
        <v>17.850533313822226</v>
      </c>
      <c r="BC7">
        <f t="shared" si="4"/>
        <v>17.850381182513967</v>
      </c>
      <c r="BD7">
        <f t="shared" si="4"/>
        <v>17.850191022025129</v>
      </c>
      <c r="BF7">
        <f t="shared" si="25"/>
        <v>28.112500429702099</v>
      </c>
      <c r="BG7">
        <f t="shared" si="25"/>
        <v>7.5814016325493574</v>
      </c>
      <c r="BH7">
        <f t="shared" si="5"/>
        <v>5.4119921218091065</v>
      </c>
      <c r="BI7">
        <f t="shared" si="5"/>
        <v>3.4808995303617309</v>
      </c>
      <c r="BJ7">
        <f t="shared" si="5"/>
        <v>1.9043831714948076</v>
      </c>
      <c r="BK7">
        <f t="shared" si="5"/>
        <v>0.77430482947961776</v>
      </c>
      <c r="BL7">
        <f t="shared" si="5"/>
        <v>0.14263700717170111</v>
      </c>
      <c r="BM7">
        <f t="shared" si="5"/>
        <v>1.3112397668167736E-2</v>
      </c>
      <c r="BN7">
        <f t="shared" si="5"/>
        <v>0.34252243280993505</v>
      </c>
      <c r="BO7">
        <f t="shared" si="5"/>
        <v>1.0509793334308597</v>
      </c>
      <c r="BP7">
        <f t="shared" si="5"/>
        <v>2.0376565754009799</v>
      </c>
      <c r="BQ7">
        <f t="shared" si="5"/>
        <v>3.1973811922410436</v>
      </c>
      <c r="BR7">
        <f t="shared" si="5"/>
        <v>4.434189744996706</v>
      </c>
      <c r="BS7">
        <f t="shared" si="5"/>
        <v>5.6698203637283253</v>
      </c>
      <c r="BT7">
        <f t="shared" si="5"/>
        <v>6.847034882717618</v>
      </c>
      <c r="BU7">
        <f t="shared" si="5"/>
        <v>7.9289298919404958</v>
      </c>
      <c r="BW7">
        <f t="shared" si="26"/>
        <v>0.29701866117278997</v>
      </c>
      <c r="BX7">
        <f t="shared" si="6"/>
        <v>0.15424452884781448</v>
      </c>
      <c r="BY7">
        <f t="shared" si="6"/>
        <v>0.13032083329771643</v>
      </c>
      <c r="BZ7">
        <f t="shared" si="6"/>
        <v>0.10451565161128651</v>
      </c>
      <c r="CA7">
        <f t="shared" si="6"/>
        <v>7.7305991266658852E-2</v>
      </c>
      <c r="CB7">
        <f t="shared" si="6"/>
        <v>4.9293819060699538E-2</v>
      </c>
      <c r="CC7">
        <f t="shared" si="6"/>
        <v>2.1156957444471186E-2</v>
      </c>
      <c r="CD7">
        <f t="shared" si="6"/>
        <v>6.4147381888487696E-3</v>
      </c>
      <c r="CE7">
        <f t="shared" si="6"/>
        <v>3.2785616921472853E-2</v>
      </c>
      <c r="CF7">
        <f t="shared" si="6"/>
        <v>5.7429779794518278E-2</v>
      </c>
      <c r="CG7">
        <f t="shared" si="6"/>
        <v>7.9966313317649626E-2</v>
      </c>
      <c r="CH7">
        <f t="shared" si="6"/>
        <v>0.10017069389268891</v>
      </c>
      <c r="CI7">
        <f t="shared" si="6"/>
        <v>0.11796494774445715</v>
      </c>
      <c r="CJ7">
        <f t="shared" si="6"/>
        <v>0.1333931271254537</v>
      </c>
      <c r="CK7">
        <f t="shared" si="6"/>
        <v>0.14658980786200643</v>
      </c>
      <c r="CL7">
        <f t="shared" si="6"/>
        <v>0.15774820308219201</v>
      </c>
      <c r="CN7">
        <f t="shared" si="27"/>
        <v>0.29701866117278997</v>
      </c>
      <c r="CO7">
        <f t="shared" si="7"/>
        <v>0.15424452884781448</v>
      </c>
      <c r="CP7">
        <f t="shared" si="7"/>
        <v>0.13032083329771643</v>
      </c>
      <c r="CQ7">
        <f t="shared" si="7"/>
        <v>0.10451565161128651</v>
      </c>
      <c r="CR7">
        <f t="shared" si="7"/>
        <v>7.7305991266658852E-2</v>
      </c>
      <c r="CS7">
        <f t="shared" si="7"/>
        <v>4.9293819060699538E-2</v>
      </c>
      <c r="CT7">
        <f t="shared" si="7"/>
        <v>2.1156957444471186E-2</v>
      </c>
      <c r="CU7">
        <f t="shared" si="7"/>
        <v>6.4147381888487696E-3</v>
      </c>
      <c r="CV7">
        <f t="shared" si="7"/>
        <v>3.2785616921472853E-2</v>
      </c>
      <c r="CW7">
        <f t="shared" si="7"/>
        <v>5.7429779794518278E-2</v>
      </c>
      <c r="CX7">
        <f t="shared" si="7"/>
        <v>7.9966313317649626E-2</v>
      </c>
      <c r="CY7">
        <f t="shared" si="7"/>
        <v>0.10017069389268891</v>
      </c>
      <c r="CZ7">
        <f t="shared" si="7"/>
        <v>0.11796494774445715</v>
      </c>
      <c r="DA7">
        <f t="shared" si="7"/>
        <v>0.1333931271254537</v>
      </c>
      <c r="DB7">
        <f t="shared" si="7"/>
        <v>0.14658980786200643</v>
      </c>
      <c r="DC7">
        <f t="shared" si="7"/>
        <v>0.15774820308219201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14.390432654159531</v>
      </c>
      <c r="E8">
        <f>'Raw data and fitting summary'!E10</f>
        <v>14.777901718082981</v>
      </c>
      <c r="F8">
        <f>'Raw data and fitting summary'!F10</f>
        <v>15.194693480981794</v>
      </c>
      <c r="G8">
        <f>'Raw data and fitting summary'!G10</f>
        <v>15.6328819248918</v>
      </c>
      <c r="H8">
        <f>'Raw data and fitting summary'!H10</f>
        <v>16.082618489765334</v>
      </c>
      <c r="I8">
        <f>'Raw data and fitting summary'!I10</f>
        <v>16.532956986794034</v>
      </c>
      <c r="J8">
        <f>'Raw data and fitting summary'!J10</f>
        <v>16.9728928632113</v>
      </c>
      <c r="K8">
        <f>'Raw data and fitting summary'!K10</f>
        <v>17.392414166209107</v>
      </c>
      <c r="L8">
        <f>'Raw data and fitting summary'!L10</f>
        <v>17.783357671441827</v>
      </c>
      <c r="M8">
        <f>'Raw data and fitting summary'!M10</f>
        <v>18.139926669950054</v>
      </c>
      <c r="N8">
        <f>'Raw data and fitting summary'!N10</f>
        <v>18.458827139924217</v>
      </c>
      <c r="O8">
        <f>'Raw data and fitting summary'!O10</f>
        <v>18.739073990282357</v>
      </c>
      <c r="P8">
        <f>'Raw data and fitting summary'!P10</f>
        <v>18.981577240617721</v>
      </c>
      <c r="Q8">
        <f>'Raw data and fitting summary'!Q10</f>
        <v>19.188631013416909</v>
      </c>
      <c r="R8">
        <f>'Raw data and fitting summary'!R10</f>
        <v>19.363407156638772</v>
      </c>
      <c r="X8">
        <f t="shared" si="8"/>
        <v>16.862177872123866</v>
      </c>
      <c r="Y8">
        <f t="shared" si="9"/>
        <v>16.862138368367432</v>
      </c>
      <c r="Z8">
        <f t="shared" si="10"/>
        <v>16.862128492457249</v>
      </c>
      <c r="AA8">
        <f t="shared" si="11"/>
        <v>16.86211614758578</v>
      </c>
      <c r="AB8">
        <f t="shared" si="12"/>
        <v>16.862100716521866</v>
      </c>
      <c r="AC8">
        <f t="shared" si="13"/>
        <v>16.862081427731695</v>
      </c>
      <c r="AD8">
        <f t="shared" si="14"/>
        <v>16.86205731680603</v>
      </c>
      <c r="AE8">
        <f t="shared" si="15"/>
        <v>16.862027178245917</v>
      </c>
      <c r="AF8">
        <f t="shared" si="16"/>
        <v>16.861989505197275</v>
      </c>
      <c r="AG8">
        <f t="shared" si="17"/>
        <v>16.861942414123206</v>
      </c>
      <c r="AH8">
        <f t="shared" si="18"/>
        <v>16.861883550650489</v>
      </c>
      <c r="AI8">
        <f t="shared" si="19"/>
        <v>16.861809971887531</v>
      </c>
      <c r="AJ8">
        <f t="shared" si="20"/>
        <v>16.861717999336829</v>
      </c>
      <c r="AK8">
        <f t="shared" si="21"/>
        <v>16.861603035059371</v>
      </c>
      <c r="AL8">
        <f t="shared" si="22"/>
        <v>16.861459331917064</v>
      </c>
      <c r="AM8">
        <f t="shared" si="23"/>
        <v>16.861279706433645</v>
      </c>
      <c r="AO8">
        <f t="shared" si="24"/>
        <v>16.862177872123866</v>
      </c>
      <c r="AP8">
        <f t="shared" si="4"/>
        <v>16.862138368367432</v>
      </c>
      <c r="AQ8">
        <f t="shared" si="4"/>
        <v>16.862128492457249</v>
      </c>
      <c r="AR8">
        <f t="shared" si="4"/>
        <v>16.86211614758578</v>
      </c>
      <c r="AS8">
        <f t="shared" si="4"/>
        <v>16.862100716521866</v>
      </c>
      <c r="AT8">
        <f t="shared" si="4"/>
        <v>16.862081427731695</v>
      </c>
      <c r="AU8">
        <f t="shared" si="4"/>
        <v>16.86205731680603</v>
      </c>
      <c r="AV8">
        <f t="shared" si="4"/>
        <v>16.862027178245917</v>
      </c>
      <c r="AW8">
        <f t="shared" si="4"/>
        <v>16.861989505197275</v>
      </c>
      <c r="AX8">
        <f t="shared" si="4"/>
        <v>16.861942414123206</v>
      </c>
      <c r="AY8">
        <f t="shared" si="4"/>
        <v>16.861883550650489</v>
      </c>
      <c r="AZ8">
        <f t="shared" si="4"/>
        <v>16.861809971887531</v>
      </c>
      <c r="BA8">
        <f t="shared" si="4"/>
        <v>16.861717999336829</v>
      </c>
      <c r="BB8">
        <f t="shared" si="4"/>
        <v>16.861603035059371</v>
      </c>
      <c r="BC8">
        <f t="shared" si="4"/>
        <v>16.861459331917064</v>
      </c>
      <c r="BD8">
        <f t="shared" si="4"/>
        <v>16.861279706433645</v>
      </c>
      <c r="BF8">
        <f t="shared" si="25"/>
        <v>23.094396470373109</v>
      </c>
      <c r="BG8">
        <f t="shared" si="25"/>
        <v>6.1093291376479941</v>
      </c>
      <c r="BH8">
        <f t="shared" si="5"/>
        <v>4.3440012470185616</v>
      </c>
      <c r="BI8">
        <f t="shared" si="5"/>
        <v>2.7802983491047488</v>
      </c>
      <c r="BJ8">
        <f t="shared" si="5"/>
        <v>1.5109788376964792</v>
      </c>
      <c r="BK8">
        <f t="shared" si="5"/>
        <v>0.60756247166315136</v>
      </c>
      <c r="BL8">
        <f t="shared" si="5"/>
        <v>0.10830702721400519</v>
      </c>
      <c r="BM8">
        <f t="shared" si="5"/>
        <v>1.2291200102843467E-2</v>
      </c>
      <c r="BN8">
        <f t="shared" si="5"/>
        <v>0.28135032100951685</v>
      </c>
      <c r="BO8">
        <f t="shared" si="5"/>
        <v>0.84900607641954084</v>
      </c>
      <c r="BP8">
        <f t="shared" si="5"/>
        <v>1.6333942147889602</v>
      </c>
      <c r="BQ8">
        <f t="shared" si="5"/>
        <v>2.5504638350039168</v>
      </c>
      <c r="BR8">
        <f t="shared" si="5"/>
        <v>3.5244655167390651</v>
      </c>
      <c r="BS8">
        <f t="shared" si="5"/>
        <v>4.4942906322327572</v>
      </c>
      <c r="BT8">
        <f t="shared" si="5"/>
        <v>5.4157280351748156</v>
      </c>
      <c r="BU8">
        <f t="shared" si="5"/>
        <v>6.2606417770700071</v>
      </c>
      <c r="BW8">
        <f t="shared" si="26"/>
        <v>0.28499657605976858</v>
      </c>
      <c r="BX8">
        <f t="shared" si="6"/>
        <v>0.14658317113828837</v>
      </c>
      <c r="BY8">
        <f t="shared" si="6"/>
        <v>0.1236040144817175</v>
      </c>
      <c r="BZ8">
        <f t="shared" si="6"/>
        <v>9.8885730118916201E-2</v>
      </c>
      <c r="CA8">
        <f t="shared" si="6"/>
        <v>7.2898318678979876E-2</v>
      </c>
      <c r="CB8">
        <f t="shared" si="6"/>
        <v>4.622578424300821E-2</v>
      </c>
      <c r="CC8">
        <f t="shared" si="6"/>
        <v>1.9517210968319383E-2</v>
      </c>
      <c r="CD8">
        <f t="shared" si="6"/>
        <v>6.5748728663190007E-3</v>
      </c>
      <c r="CE8">
        <f t="shared" si="6"/>
        <v>3.1456825474143614E-2</v>
      </c>
      <c r="CF8">
        <f t="shared" si="6"/>
        <v>5.4644668727302927E-2</v>
      </c>
      <c r="CG8">
        <f t="shared" si="6"/>
        <v>7.5794801657864647E-2</v>
      </c>
      <c r="CH8">
        <f t="shared" si="6"/>
        <v>9.4712084331354501E-2</v>
      </c>
      <c r="CI8">
        <f t="shared" si="6"/>
        <v>0.11133835775330629</v>
      </c>
      <c r="CJ8">
        <f t="shared" si="6"/>
        <v>0.12572791573555658</v>
      </c>
      <c r="CK8">
        <f t="shared" si="6"/>
        <v>0.13801721640396455</v>
      </c>
      <c r="CL8">
        <f t="shared" si="6"/>
        <v>0.14839487238032154</v>
      </c>
      <c r="CN8">
        <f t="shared" si="27"/>
        <v>0.28499657605976858</v>
      </c>
      <c r="CO8">
        <f t="shared" si="7"/>
        <v>0.14658317113828837</v>
      </c>
      <c r="CP8">
        <f t="shared" si="7"/>
        <v>0.1236040144817175</v>
      </c>
      <c r="CQ8">
        <f t="shared" si="7"/>
        <v>9.8885730118916201E-2</v>
      </c>
      <c r="CR8">
        <f t="shared" si="7"/>
        <v>7.2898318678979876E-2</v>
      </c>
      <c r="CS8">
        <f t="shared" si="7"/>
        <v>4.622578424300821E-2</v>
      </c>
      <c r="CT8">
        <f t="shared" si="7"/>
        <v>1.9517210968319383E-2</v>
      </c>
      <c r="CU8">
        <f t="shared" si="7"/>
        <v>6.5748728663190007E-3</v>
      </c>
      <c r="CV8">
        <f t="shared" si="7"/>
        <v>3.1456825474143614E-2</v>
      </c>
      <c r="CW8">
        <f t="shared" si="7"/>
        <v>5.4644668727302927E-2</v>
      </c>
      <c r="CX8">
        <f t="shared" si="7"/>
        <v>7.5794801657864647E-2</v>
      </c>
      <c r="CY8">
        <f t="shared" si="7"/>
        <v>9.4712084331354501E-2</v>
      </c>
      <c r="CZ8">
        <f t="shared" si="7"/>
        <v>0.11133835775330629</v>
      </c>
      <c r="DA8">
        <f t="shared" si="7"/>
        <v>0.12572791573555658</v>
      </c>
      <c r="DB8">
        <f t="shared" si="7"/>
        <v>0.13801721640396455</v>
      </c>
      <c r="DC8">
        <f t="shared" si="7"/>
        <v>0.14839487238032154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13.594414174154938</v>
      </c>
      <c r="E9">
        <f>'Raw data and fitting summary'!E11</f>
        <v>13.939688246072961</v>
      </c>
      <c r="F9">
        <f>'Raw data and fitting summary'!F11</f>
        <v>14.309947140913312</v>
      </c>
      <c r="G9">
        <f>'Raw data and fitting summary'!G11</f>
        <v>14.697940638511128</v>
      </c>
      <c r="H9">
        <f>'Raw data and fitting summary'!H11</f>
        <v>15.094809022463313</v>
      </c>
      <c r="I9">
        <f>'Raw data and fitting summary'!I11</f>
        <v>15.490844877238063</v>
      </c>
      <c r="J9">
        <f>'Raw data and fitting summary'!J11</f>
        <v>15.876421504004544</v>
      </c>
      <c r="K9">
        <f>'Raw data and fitting summary'!K11</f>
        <v>16.24290515833091</v>
      </c>
      <c r="L9">
        <f>'Raw data and fitting summary'!L11</f>
        <v>16.583373680706252</v>
      </c>
      <c r="M9">
        <f>'Raw data and fitting summary'!M11</f>
        <v>16.893026211342864</v>
      </c>
      <c r="N9">
        <f>'Raw data and fitting summary'!N11</f>
        <v>17.169258553650987</v>
      </c>
      <c r="O9">
        <f>'Raw data and fitting summary'!O11</f>
        <v>17.411459157021433</v>
      </c>
      <c r="P9">
        <f>'Raw data and fitting summary'!P11</f>
        <v>17.620626390747745</v>
      </c>
      <c r="Q9">
        <f>'Raw data and fitting summary'!Q11</f>
        <v>17.798914226579011</v>
      </c>
      <c r="R9">
        <f>'Raw data and fitting summary'!R11</f>
        <v>17.949192015339499</v>
      </c>
      <c r="U9" t="str">
        <f>BI1</f>
        <v>Sum R2</v>
      </c>
      <c r="V9">
        <f>BJ1</f>
        <v>629.4749888507165</v>
      </c>
      <c r="X9">
        <f t="shared" si="8"/>
        <v>15.770087462536191</v>
      </c>
      <c r="Y9">
        <f t="shared" si="9"/>
        <v>15.770050517267393</v>
      </c>
      <c r="Z9">
        <f t="shared" si="10"/>
        <v>15.770041280977242</v>
      </c>
      <c r="AA9">
        <f t="shared" si="11"/>
        <v>15.770029735629766</v>
      </c>
      <c r="AB9">
        <f t="shared" si="12"/>
        <v>15.770015303969192</v>
      </c>
      <c r="AC9">
        <f t="shared" si="13"/>
        <v>15.769997264430621</v>
      </c>
      <c r="AD9">
        <f t="shared" si="14"/>
        <v>15.769974715065448</v>
      </c>
      <c r="AE9">
        <f t="shared" si="15"/>
        <v>15.76994652844966</v>
      </c>
      <c r="AF9">
        <f t="shared" si="16"/>
        <v>15.76991129532162</v>
      </c>
      <c r="AG9">
        <f t="shared" si="17"/>
        <v>15.769867254132963</v>
      </c>
      <c r="AH9">
        <f t="shared" si="18"/>
        <v>15.769812202993062</v>
      </c>
      <c r="AI9">
        <f t="shared" si="19"/>
        <v>15.76974338960869</v>
      </c>
      <c r="AJ9">
        <f t="shared" si="20"/>
        <v>15.76965737372274</v>
      </c>
      <c r="AK9">
        <f t="shared" si="21"/>
        <v>15.769549855184843</v>
      </c>
      <c r="AL9">
        <f t="shared" si="22"/>
        <v>15.769415459074212</v>
      </c>
      <c r="AM9">
        <f t="shared" si="23"/>
        <v>15.769247467157301</v>
      </c>
      <c r="AO9">
        <f t="shared" si="24"/>
        <v>15.770087462536191</v>
      </c>
      <c r="AP9">
        <f t="shared" si="4"/>
        <v>15.770050517267393</v>
      </c>
      <c r="AQ9">
        <f t="shared" si="4"/>
        <v>15.770041280977242</v>
      </c>
      <c r="AR9">
        <f t="shared" si="4"/>
        <v>15.770029735629766</v>
      </c>
      <c r="AS9">
        <f t="shared" si="4"/>
        <v>15.770015303969192</v>
      </c>
      <c r="AT9">
        <f t="shared" si="4"/>
        <v>15.769997264430621</v>
      </c>
      <c r="AU9">
        <f t="shared" si="4"/>
        <v>15.769974715065448</v>
      </c>
      <c r="AV9">
        <f t="shared" si="4"/>
        <v>15.76994652844966</v>
      </c>
      <c r="AW9">
        <f t="shared" si="4"/>
        <v>15.76991129532162</v>
      </c>
      <c r="AX9">
        <f t="shared" si="4"/>
        <v>15.769867254132963</v>
      </c>
      <c r="AY9">
        <f t="shared" si="4"/>
        <v>15.769812202993062</v>
      </c>
      <c r="AZ9">
        <f t="shared" si="4"/>
        <v>15.76974338960869</v>
      </c>
      <c r="BA9">
        <f t="shared" si="4"/>
        <v>15.76965737372274</v>
      </c>
      <c r="BB9">
        <f t="shared" si="4"/>
        <v>15.769549855184843</v>
      </c>
      <c r="BC9">
        <f t="shared" si="4"/>
        <v>15.769415459074212</v>
      </c>
      <c r="BD9">
        <f t="shared" si="4"/>
        <v>15.769247467157301</v>
      </c>
      <c r="BF9">
        <f t="shared" si="25"/>
        <v>18.296002219014841</v>
      </c>
      <c r="BG9">
        <f t="shared" si="25"/>
        <v>4.7333934974717353</v>
      </c>
      <c r="BH9">
        <f t="shared" si="5"/>
        <v>3.350192232383312</v>
      </c>
      <c r="BI9">
        <f t="shared" si="5"/>
        <v>2.1318411833939321</v>
      </c>
      <c r="BJ9">
        <f t="shared" si="5"/>
        <v>1.1493440883170207</v>
      </c>
      <c r="BK9">
        <f t="shared" si="5"/>
        <v>0.45587916209090507</v>
      </c>
      <c r="BL9">
        <f t="shared" si="5"/>
        <v>7.7913466365542486E-2</v>
      </c>
      <c r="BM9">
        <f t="shared" si="5"/>
        <v>1.1336920419413039E-2</v>
      </c>
      <c r="BN9">
        <f t="shared" si="5"/>
        <v>0.2237231944444506</v>
      </c>
      <c r="BO9">
        <f t="shared" si="5"/>
        <v>0.66179270607604201</v>
      </c>
      <c r="BP9">
        <f t="shared" si="5"/>
        <v>1.2616097085532283</v>
      </c>
      <c r="BQ9">
        <f t="shared" si="5"/>
        <v>1.9586426943843378</v>
      </c>
      <c r="BR9">
        <f t="shared" si="5"/>
        <v>2.6955130956427675</v>
      </c>
      <c r="BS9">
        <f t="shared" si="5"/>
        <v>3.4264843405115539</v>
      </c>
      <c r="BT9">
        <f t="shared" si="5"/>
        <v>4.1188652473034999</v>
      </c>
      <c r="BU9">
        <f t="shared" si="5"/>
        <v>4.7521582331492844</v>
      </c>
      <c r="BW9">
        <f t="shared" si="26"/>
        <v>0.27123391970142757</v>
      </c>
      <c r="BX9">
        <f t="shared" si="6"/>
        <v>0.1379600110177355</v>
      </c>
      <c r="BY9">
        <f t="shared" si="6"/>
        <v>0.11606520251232069</v>
      </c>
      <c r="BZ9">
        <f t="shared" si="6"/>
        <v>9.2585912594548847E-2</v>
      </c>
      <c r="CA9">
        <f t="shared" si="6"/>
        <v>6.7981840524164325E-2</v>
      </c>
      <c r="CB9">
        <f t="shared" si="6"/>
        <v>4.2814734247938156E-2</v>
      </c>
      <c r="CC9">
        <f t="shared" si="6"/>
        <v>1.7700081507469111E-2</v>
      </c>
      <c r="CD9">
        <f t="shared" si="6"/>
        <v>6.7517651605728708E-3</v>
      </c>
      <c r="CE9">
        <f t="shared" si="6"/>
        <v>2.9993438399974405E-2</v>
      </c>
      <c r="CF9">
        <f t="shared" si="6"/>
        <v>5.1586130273866791E-2</v>
      </c>
      <c r="CG9">
        <f t="shared" si="6"/>
        <v>7.1225579220063201E-2</v>
      </c>
      <c r="CH9">
        <f t="shared" si="6"/>
        <v>8.8746857159672815E-2</v>
      </c>
      <c r="CI9">
        <f t="shared" si="6"/>
        <v>0.10411144290518677</v>
      </c>
      <c r="CJ9">
        <f t="shared" si="6"/>
        <v>0.11738296606826029</v>
      </c>
      <c r="CK9">
        <f t="shared" si="6"/>
        <v>0.12869841452093667</v>
      </c>
      <c r="CL9">
        <f t="shared" si="6"/>
        <v>0.13824023960067719</v>
      </c>
      <c r="CN9">
        <f t="shared" si="27"/>
        <v>0.27123391970142757</v>
      </c>
      <c r="CO9">
        <f t="shared" si="7"/>
        <v>0.1379600110177355</v>
      </c>
      <c r="CP9">
        <f t="shared" si="7"/>
        <v>0.11606520251232069</v>
      </c>
      <c r="CQ9">
        <f t="shared" si="7"/>
        <v>9.2585912594548847E-2</v>
      </c>
      <c r="CR9">
        <f t="shared" si="7"/>
        <v>6.7981840524164325E-2</v>
      </c>
      <c r="CS9">
        <f t="shared" si="7"/>
        <v>4.2814734247938156E-2</v>
      </c>
      <c r="CT9">
        <f t="shared" si="7"/>
        <v>1.7700081507469111E-2</v>
      </c>
      <c r="CU9">
        <f t="shared" si="7"/>
        <v>6.7517651605728708E-3</v>
      </c>
      <c r="CV9">
        <f t="shared" si="7"/>
        <v>2.9993438399974405E-2</v>
      </c>
      <c r="CW9">
        <f t="shared" si="7"/>
        <v>5.1586130273866791E-2</v>
      </c>
      <c r="CX9">
        <f t="shared" si="7"/>
        <v>7.1225579220063201E-2</v>
      </c>
      <c r="CY9">
        <f t="shared" si="7"/>
        <v>8.8746857159672815E-2</v>
      </c>
      <c r="CZ9">
        <f t="shared" si="7"/>
        <v>0.10411144290518677</v>
      </c>
      <c r="DA9">
        <f t="shared" si="7"/>
        <v>0.11738296606826029</v>
      </c>
      <c r="DB9">
        <f t="shared" si="7"/>
        <v>0.12869841452093667</v>
      </c>
      <c r="DC9">
        <f t="shared" si="7"/>
        <v>0.13824023960067719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12.715223050377695</v>
      </c>
      <c r="E10">
        <f>'Raw data and fitting summary'!E12</f>
        <v>13.016786123440282</v>
      </c>
      <c r="F10">
        <f>'Raw data and fitting summary'!F12</f>
        <v>13.33907391769289</v>
      </c>
      <c r="G10">
        <f>'Raw data and fitting summary'!G12</f>
        <v>13.675586707711018</v>
      </c>
      <c r="H10">
        <f>'Raw data and fitting summary'!H12</f>
        <v>14.018520708308433</v>
      </c>
      <c r="I10">
        <f>'Raw data and fitting summary'!I12</f>
        <v>14.359455995089533</v>
      </c>
      <c r="J10">
        <f>'Raw data and fitting summary'!J12</f>
        <v>14.690166257673143</v>
      </c>
      <c r="K10">
        <f>'Raw data and fitting summary'!K12</f>
        <v>15.003389790584274</v>
      </c>
      <c r="L10">
        <f>'Raw data and fitting summary'!L12</f>
        <v>15.293413970395379</v>
      </c>
      <c r="M10">
        <f>'Raw data and fitting summary'!M12</f>
        <v>15.556384698928648</v>
      </c>
      <c r="N10">
        <f>'Raw data and fitting summary'!N12</f>
        <v>15.790330592479963</v>
      </c>
      <c r="O10">
        <f>'Raw data and fitting summary'!O12</f>
        <v>15.994957539968921</v>
      </c>
      <c r="P10">
        <f>'Raw data and fitting summary'!P12</f>
        <v>16.1713033958087</v>
      </c>
      <c r="Q10">
        <f>'Raw data and fitting summary'!Q12</f>
        <v>16.321343651078216</v>
      </c>
      <c r="R10">
        <f>'Raw data and fitting summary'!R12</f>
        <v>16.447618048149934</v>
      </c>
      <c r="U10" s="4" t="s">
        <v>39</v>
      </c>
      <c r="V10">
        <f>CR1</f>
        <v>18.531058708314106</v>
      </c>
      <c r="X10">
        <f t="shared" si="8"/>
        <v>14.589004012882546</v>
      </c>
      <c r="Y10">
        <f t="shared" si="9"/>
        <v>14.588969834589239</v>
      </c>
      <c r="Z10">
        <f t="shared" si="10"/>
        <v>14.588961290040935</v>
      </c>
      <c r="AA10">
        <f t="shared" si="11"/>
        <v>14.588950609369629</v>
      </c>
      <c r="AB10">
        <f t="shared" si="12"/>
        <v>14.588937258552487</v>
      </c>
      <c r="AC10">
        <f t="shared" si="13"/>
        <v>14.588920570065426</v>
      </c>
      <c r="AD10">
        <f t="shared" si="14"/>
        <v>14.588899709510288</v>
      </c>
      <c r="AE10">
        <f t="shared" si="15"/>
        <v>14.588873633900258</v>
      </c>
      <c r="AF10">
        <f t="shared" si="16"/>
        <v>14.588841039518799</v>
      </c>
      <c r="AG10">
        <f t="shared" si="17"/>
        <v>14.588800296746792</v>
      </c>
      <c r="AH10">
        <f t="shared" si="18"/>
        <v>14.588749368601794</v>
      </c>
      <c r="AI10">
        <f t="shared" si="19"/>
        <v>14.588685708920568</v>
      </c>
      <c r="AJ10">
        <f t="shared" si="20"/>
        <v>14.588606135100305</v>
      </c>
      <c r="AK10">
        <f t="shared" si="21"/>
        <v>14.588506669045689</v>
      </c>
      <c r="AL10">
        <f t="shared" si="22"/>
        <v>14.588382338384749</v>
      </c>
      <c r="AM10">
        <f t="shared" si="23"/>
        <v>14.588226928038688</v>
      </c>
      <c r="AO10">
        <f t="shared" si="24"/>
        <v>14.589004012882546</v>
      </c>
      <c r="AP10">
        <f t="shared" si="4"/>
        <v>14.588969834589239</v>
      </c>
      <c r="AQ10">
        <f t="shared" si="4"/>
        <v>14.588961290040935</v>
      </c>
      <c r="AR10">
        <f t="shared" si="4"/>
        <v>14.588950609369629</v>
      </c>
      <c r="AS10">
        <f t="shared" si="4"/>
        <v>14.588937258552487</v>
      </c>
      <c r="AT10">
        <f t="shared" si="4"/>
        <v>14.588920570065426</v>
      </c>
      <c r="AU10">
        <f t="shared" si="4"/>
        <v>14.588899709510288</v>
      </c>
      <c r="AV10">
        <f t="shared" si="4"/>
        <v>14.588873633900258</v>
      </c>
      <c r="AW10">
        <f t="shared" si="4"/>
        <v>14.588841039518799</v>
      </c>
      <c r="AX10">
        <f t="shared" si="4"/>
        <v>14.588800296746792</v>
      </c>
      <c r="AY10">
        <f t="shared" si="4"/>
        <v>14.588749368601794</v>
      </c>
      <c r="AZ10">
        <f t="shared" si="4"/>
        <v>14.588685708920568</v>
      </c>
      <c r="BA10">
        <f t="shared" si="4"/>
        <v>14.588606135100305</v>
      </c>
      <c r="BB10">
        <f t="shared" si="4"/>
        <v>14.588506669045689</v>
      </c>
      <c r="BC10">
        <f t="shared" si="4"/>
        <v>14.588382338384749</v>
      </c>
      <c r="BD10">
        <f t="shared" si="4"/>
        <v>14.588226928038688</v>
      </c>
      <c r="BF10">
        <f t="shared" si="25"/>
        <v>13.920381713068956</v>
      </c>
      <c r="BG10">
        <f t="shared" si="25"/>
        <v>3.5109270113431035</v>
      </c>
      <c r="BH10">
        <f t="shared" si="5"/>
        <v>2.4717347544757908</v>
      </c>
      <c r="BI10">
        <f t="shared" si="5"/>
        <v>1.5621917443967912</v>
      </c>
      <c r="BJ10">
        <f t="shared" si="5"/>
        <v>0.8342092287224161</v>
      </c>
      <c r="BK10">
        <f t="shared" si="5"/>
        <v>0.3253560022923967</v>
      </c>
      <c r="BL10">
        <f t="shared" si="5"/>
        <v>5.2644418087193105E-2</v>
      </c>
      <c r="BM10">
        <f t="shared" si="5"/>
        <v>1.0260195630795195E-2</v>
      </c>
      <c r="BN10">
        <f t="shared" si="5"/>
        <v>0.17185066700994484</v>
      </c>
      <c r="BO10">
        <f t="shared" si="5"/>
        <v>0.49648042909255852</v>
      </c>
      <c r="BP10">
        <f t="shared" si="5"/>
        <v>0.93631813249675877</v>
      </c>
      <c r="BQ10">
        <f t="shared" si="5"/>
        <v>1.4439504261844707</v>
      </c>
      <c r="BR10">
        <f t="shared" si="5"/>
        <v>1.9778242739759295</v>
      </c>
      <c r="BS10">
        <f t="shared" si="5"/>
        <v>2.5052454782517009</v>
      </c>
      <c r="BT10">
        <f t="shared" si="5"/>
        <v>3.0031549112922646</v>
      </c>
      <c r="BU10">
        <f t="shared" si="5"/>
        <v>3.4573353375485536</v>
      </c>
      <c r="BW10">
        <f t="shared" si="26"/>
        <v>0.25574074642182493</v>
      </c>
      <c r="BX10">
        <f t="shared" si="6"/>
        <v>0.12843585293932447</v>
      </c>
      <c r="BY10">
        <f t="shared" si="6"/>
        <v>0.10776470890178376</v>
      </c>
      <c r="BZ10">
        <f t="shared" si="6"/>
        <v>8.5672830427845625E-2</v>
      </c>
      <c r="CA10">
        <f t="shared" si="6"/>
        <v>6.2605694620150296E-2</v>
      </c>
      <c r="CB10">
        <f t="shared" si="6"/>
        <v>3.9098153905051725E-2</v>
      </c>
      <c r="CC10">
        <f t="shared" si="6"/>
        <v>1.5727280260291618E-2</v>
      </c>
      <c r="CD10">
        <f t="shared" si="6"/>
        <v>6.9431421722312078E-3</v>
      </c>
      <c r="CE10">
        <f t="shared" si="6"/>
        <v>2.841546836671463E-2</v>
      </c>
      <c r="CF10">
        <f t="shared" si="6"/>
        <v>4.8298260262409104E-2</v>
      </c>
      <c r="CG10">
        <f t="shared" si="6"/>
        <v>6.6327503878393992E-2</v>
      </c>
      <c r="CH10">
        <f t="shared" si="6"/>
        <v>8.2368275493427248E-2</v>
      </c>
      <c r="CI10">
        <f t="shared" si="6"/>
        <v>9.6400669936857294E-2</v>
      </c>
      <c r="CJ10">
        <f t="shared" si="6"/>
        <v>0.10849614444235298</v>
      </c>
      <c r="CK10">
        <f t="shared" si="6"/>
        <v>0.11879050551984255</v>
      </c>
      <c r="CL10">
        <f t="shared" si="6"/>
        <v>0.12745833536065176</v>
      </c>
      <c r="CN10">
        <f t="shared" si="27"/>
        <v>0.25574074642182493</v>
      </c>
      <c r="CO10">
        <f t="shared" si="7"/>
        <v>0.12843585293932447</v>
      </c>
      <c r="CP10">
        <f t="shared" si="7"/>
        <v>0.10776470890178376</v>
      </c>
      <c r="CQ10">
        <f t="shared" si="7"/>
        <v>8.5672830427845625E-2</v>
      </c>
      <c r="CR10">
        <f t="shared" si="7"/>
        <v>6.2605694620150296E-2</v>
      </c>
      <c r="CS10">
        <f t="shared" si="7"/>
        <v>3.9098153905051725E-2</v>
      </c>
      <c r="CT10">
        <f t="shared" si="7"/>
        <v>1.5727280260291618E-2</v>
      </c>
      <c r="CU10">
        <f t="shared" si="7"/>
        <v>6.9431421722312078E-3</v>
      </c>
      <c r="CV10">
        <f t="shared" si="7"/>
        <v>2.841546836671463E-2</v>
      </c>
      <c r="CW10">
        <f t="shared" si="7"/>
        <v>4.8298260262409104E-2</v>
      </c>
      <c r="CX10">
        <f t="shared" si="7"/>
        <v>6.6327503878393992E-2</v>
      </c>
      <c r="CY10">
        <f t="shared" si="7"/>
        <v>8.2368275493427248E-2</v>
      </c>
      <c r="CZ10">
        <f t="shared" si="7"/>
        <v>9.6400669936857294E-2</v>
      </c>
      <c r="DA10">
        <f t="shared" si="7"/>
        <v>0.10849614444235298</v>
      </c>
      <c r="DB10">
        <f t="shared" si="7"/>
        <v>0.11879050551984255</v>
      </c>
      <c r="DC10">
        <f t="shared" si="7"/>
        <v>0.12745833536065176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11.764191558325733</v>
      </c>
      <c r="E11">
        <f>'Raw data and fitting summary'!E13</f>
        <v>12.021873903415372</v>
      </c>
      <c r="F11">
        <f>'Raw data and fitting summary'!F13</f>
        <v>12.296258393748875</v>
      </c>
      <c r="G11">
        <f>'Raw data and fitting summary'!G13</f>
        <v>12.581649538392391</v>
      </c>
      <c r="H11">
        <f>'Raw data and fitting summary'!H13</f>
        <v>12.871332863168263</v>
      </c>
      <c r="I11">
        <f>'Raw data and fitting summary'!I13</f>
        <v>13.158180407749915</v>
      </c>
      <c r="J11">
        <f>'Raw data and fitting summary'!J13</f>
        <v>13.435338408890871</v>
      </c>
      <c r="K11">
        <f>'Raw data and fitting summary'!K13</f>
        <v>13.696860219204472</v>
      </c>
      <c r="L11">
        <f>'Raw data and fitting summary'!L13</f>
        <v>13.938165604500131</v>
      </c>
      <c r="M11">
        <f>'Raw data and fitting summary'!M13</f>
        <v>14.156262007532545</v>
      </c>
      <c r="N11">
        <f>'Raw data and fitting summary'!N13</f>
        <v>14.349729424626368</v>
      </c>
      <c r="O11">
        <f>'Raw data and fitting summary'!O13</f>
        <v>14.518522507733</v>
      </c>
      <c r="P11">
        <f>'Raw data and fitting summary'!P13</f>
        <v>14.663667537615892</v>
      </c>
      <c r="Q11">
        <f>'Raw data and fitting summary'!Q13</f>
        <v>14.786929039296949</v>
      </c>
      <c r="R11">
        <f>'Raw data and fitting summary'!R13</f>
        <v>14.890501356225776</v>
      </c>
      <c r="X11">
        <f t="shared" si="8"/>
        <v>13.3401354483013</v>
      </c>
      <c r="Y11">
        <f t="shared" si="9"/>
        <v>13.340104195786619</v>
      </c>
      <c r="Z11">
        <f t="shared" si="10"/>
        <v>13.34009638268083</v>
      </c>
      <c r="AA11">
        <f t="shared" si="11"/>
        <v>13.340086616311462</v>
      </c>
      <c r="AB11">
        <f t="shared" si="12"/>
        <v>13.340074408369862</v>
      </c>
      <c r="AC11">
        <f t="shared" si="13"/>
        <v>13.340059148474282</v>
      </c>
      <c r="AD11">
        <f t="shared" si="14"/>
        <v>13.340040073653903</v>
      </c>
      <c r="AE11">
        <f t="shared" si="15"/>
        <v>13.340016230205137</v>
      </c>
      <c r="AF11">
        <f t="shared" si="16"/>
        <v>13.339986426014041</v>
      </c>
      <c r="AG11">
        <f t="shared" si="17"/>
        <v>13.339949170962452</v>
      </c>
      <c r="AH11">
        <f t="shared" si="18"/>
        <v>13.339902602440585</v>
      </c>
      <c r="AI11">
        <f t="shared" si="19"/>
        <v>13.339844392245469</v>
      </c>
      <c r="AJ11">
        <f t="shared" si="20"/>
        <v>13.339771630215962</v>
      </c>
      <c r="AK11">
        <f t="shared" si="21"/>
        <v>13.339680678795297</v>
      </c>
      <c r="AL11">
        <f t="shared" si="22"/>
        <v>13.339566991263519</v>
      </c>
      <c r="AM11">
        <f t="shared" si="23"/>
        <v>13.339424884573804</v>
      </c>
      <c r="AO11">
        <f t="shared" si="24"/>
        <v>13.3401354483013</v>
      </c>
      <c r="AP11">
        <f t="shared" si="4"/>
        <v>13.340104195786619</v>
      </c>
      <c r="AQ11">
        <f t="shared" si="4"/>
        <v>13.34009638268083</v>
      </c>
      <c r="AR11">
        <f t="shared" si="4"/>
        <v>13.340086616311462</v>
      </c>
      <c r="AS11">
        <f t="shared" si="4"/>
        <v>13.340074408369862</v>
      </c>
      <c r="AT11">
        <f t="shared" si="4"/>
        <v>13.340059148474282</v>
      </c>
      <c r="AU11">
        <f t="shared" si="4"/>
        <v>13.340040073653903</v>
      </c>
      <c r="AV11">
        <f t="shared" si="4"/>
        <v>13.340016230205137</v>
      </c>
      <c r="AW11">
        <f t="shared" si="4"/>
        <v>13.339986426014041</v>
      </c>
      <c r="AX11">
        <f t="shared" si="4"/>
        <v>13.339949170962452</v>
      </c>
      <c r="AY11">
        <f t="shared" si="4"/>
        <v>13.339902602440585</v>
      </c>
      <c r="AZ11">
        <f t="shared" si="4"/>
        <v>13.339844392245469</v>
      </c>
      <c r="BA11">
        <f t="shared" si="4"/>
        <v>13.339771630215962</v>
      </c>
      <c r="BB11">
        <f t="shared" si="4"/>
        <v>13.339680678795297</v>
      </c>
      <c r="BC11">
        <f t="shared" si="4"/>
        <v>13.339566991263519</v>
      </c>
      <c r="BD11">
        <f t="shared" si="4"/>
        <v>13.339424884573804</v>
      </c>
      <c r="BF11">
        <f t="shared" si="25"/>
        <v>10.133364401436944</v>
      </c>
      <c r="BG11">
        <f t="shared" si="25"/>
        <v>2.4835006409089275</v>
      </c>
      <c r="BH11">
        <f t="shared" si="5"/>
        <v>1.7377105048407708</v>
      </c>
      <c r="BI11">
        <f t="shared" si="5"/>
        <v>1.0895773582181687</v>
      </c>
      <c r="BJ11">
        <f t="shared" si="5"/>
        <v>0.57520828340034402</v>
      </c>
      <c r="BK11">
        <f t="shared" si="5"/>
        <v>0.21970433053677954</v>
      </c>
      <c r="BL11">
        <f t="shared" si="5"/>
        <v>3.307293808270987E-2</v>
      </c>
      <c r="BM11">
        <f t="shared" si="5"/>
        <v>9.0863177493950235E-3</v>
      </c>
      <c r="BN11">
        <f t="shared" si="5"/>
        <v>0.12735890426612645</v>
      </c>
      <c r="BO11">
        <f t="shared" si="5"/>
        <v>0.3578629013545408</v>
      </c>
      <c r="BP11">
        <f t="shared" si="5"/>
        <v>0.66644267828209924</v>
      </c>
      <c r="BQ11">
        <f t="shared" si="5"/>
        <v>1.0198677786269685</v>
      </c>
      <c r="BR11">
        <f t="shared" si="5"/>
        <v>1.3894536312471863</v>
      </c>
      <c r="BS11">
        <f t="shared" si="5"/>
        <v>1.7529412023296256</v>
      </c>
      <c r="BT11">
        <f t="shared" si="5"/>
        <v>2.094856898087524</v>
      </c>
      <c r="BU11">
        <f t="shared" si="5"/>
        <v>2.405838220912333</v>
      </c>
      <c r="BW11">
        <f t="shared" si="26"/>
        <v>0.23862535693310605</v>
      </c>
      <c r="BX11">
        <f t="shared" si="6"/>
        <v>0.11813345790497107</v>
      </c>
      <c r="BY11">
        <f t="shared" si="6"/>
        <v>9.881656334783899E-2</v>
      </c>
      <c r="BZ11">
        <f t="shared" si="6"/>
        <v>7.8247484636738099E-2</v>
      </c>
      <c r="CA11">
        <f t="shared" si="6"/>
        <v>5.6853121411498155E-2</v>
      </c>
      <c r="CB11">
        <f t="shared" si="6"/>
        <v>3.5136747153001024E-2</v>
      </c>
      <c r="CC11">
        <f t="shared" si="6"/>
        <v>1.3632617660808498E-2</v>
      </c>
      <c r="CD11">
        <f t="shared" si="6"/>
        <v>7.1455819124043368E-3</v>
      </c>
      <c r="CE11">
        <f t="shared" si="6"/>
        <v>2.6752185631500974E-2</v>
      </c>
      <c r="CF11">
        <f t="shared" si="6"/>
        <v>4.4843981477818422E-2</v>
      </c>
      <c r="CG11">
        <f t="shared" si="6"/>
        <v>6.1196804011342948E-2</v>
      </c>
      <c r="CH11">
        <f t="shared" si="6"/>
        <v>7.570440873867694E-2</v>
      </c>
      <c r="CI11">
        <f t="shared" si="6"/>
        <v>8.8363647459079819E-2</v>
      </c>
      <c r="CJ11">
        <f t="shared" si="6"/>
        <v>9.9251765518285531E-2</v>
      </c>
      <c r="CK11">
        <f t="shared" si="6"/>
        <v>0.10850142654415622</v>
      </c>
      <c r="CL11">
        <f t="shared" si="6"/>
        <v>0.11627761204650539</v>
      </c>
      <c r="CN11">
        <f t="shared" si="27"/>
        <v>0.23862535693310605</v>
      </c>
      <c r="CO11">
        <f t="shared" si="7"/>
        <v>0.11813345790497107</v>
      </c>
      <c r="CP11">
        <f t="shared" si="7"/>
        <v>9.881656334783899E-2</v>
      </c>
      <c r="CQ11">
        <f t="shared" si="7"/>
        <v>7.8247484636738099E-2</v>
      </c>
      <c r="CR11">
        <f t="shared" si="7"/>
        <v>5.6853121411498155E-2</v>
      </c>
      <c r="CS11">
        <f t="shared" si="7"/>
        <v>3.5136747153001024E-2</v>
      </c>
      <c r="CT11">
        <f t="shared" si="7"/>
        <v>1.3632617660808498E-2</v>
      </c>
      <c r="CU11">
        <f t="shared" si="7"/>
        <v>7.1455819124043368E-3</v>
      </c>
      <c r="CV11">
        <f t="shared" si="7"/>
        <v>2.6752185631500974E-2</v>
      </c>
      <c r="CW11">
        <f t="shared" si="7"/>
        <v>4.4843981477818422E-2</v>
      </c>
      <c r="CX11">
        <f t="shared" si="7"/>
        <v>6.1196804011342948E-2</v>
      </c>
      <c r="CY11">
        <f t="shared" si="7"/>
        <v>7.570440873867694E-2</v>
      </c>
      <c r="CZ11">
        <f t="shared" si="7"/>
        <v>8.8363647459079819E-2</v>
      </c>
      <c r="DA11">
        <f t="shared" si="7"/>
        <v>9.9251765518285531E-2</v>
      </c>
      <c r="DB11">
        <f t="shared" si="7"/>
        <v>0.10850142654415622</v>
      </c>
      <c r="DC11">
        <f t="shared" si="7"/>
        <v>0.11627761204650539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10.758356307661559</v>
      </c>
      <c r="E12">
        <f>'Raw data and fitting summary'!E14</f>
        <v>10.973455984492851</v>
      </c>
      <c r="F12">
        <f>'Raw data and fitting summary'!F14</f>
        <v>11.201615452356709</v>
      </c>
      <c r="G12">
        <f>'Raw data and fitting summary'!G14</f>
        <v>11.437967542873823</v>
      </c>
      <c r="H12">
        <f>'Raw data and fitting summary'!H14</f>
        <v>11.676879591714892</v>
      </c>
      <c r="I12">
        <f>'Raw data and fitting summary'!I14</f>
        <v>11.912471547048572</v>
      </c>
      <c r="J12">
        <f>'Raw data and fitting summary'!J14</f>
        <v>12.139183451454191</v>
      </c>
      <c r="K12">
        <f>'Raw data and fitting summary'!K14</f>
        <v>12.352279234575748</v>
      </c>
      <c r="L12">
        <f>'Raw data and fitting summary'!L14</f>
        <v>12.548194699804997</v>
      </c>
      <c r="M12">
        <f>'Raw data and fitting summary'!M14</f>
        <v>12.724685716122877</v>
      </c>
      <c r="N12">
        <f>'Raw data and fitting summary'!N14</f>
        <v>12.880786460654424</v>
      </c>
      <c r="O12">
        <f>'Raw data and fitting summary'!O14</f>
        <v>13.01662698571926</v>
      </c>
      <c r="P12">
        <f>'Raw data and fitting summary'!P14</f>
        <v>13.133175122863575</v>
      </c>
      <c r="Q12">
        <f>'Raw data and fitting summary'!Q14</f>
        <v>13.231962362967579</v>
      </c>
      <c r="R12">
        <f>'Raw data and fitting summary'!R14</f>
        <v>13.314836011884998</v>
      </c>
      <c r="X12">
        <f t="shared" si="8"/>
        <v>12.050663059996031</v>
      </c>
      <c r="Y12">
        <f t="shared" si="9"/>
        <v>12.050634828384316</v>
      </c>
      <c r="Z12">
        <f t="shared" si="10"/>
        <v>12.050627770502057</v>
      </c>
      <c r="AA12">
        <f t="shared" si="11"/>
        <v>12.050618948160857</v>
      </c>
      <c r="AB12">
        <f t="shared" si="12"/>
        <v>12.050607920252521</v>
      </c>
      <c r="AC12">
        <f t="shared" si="13"/>
        <v>12.050594135395489</v>
      </c>
      <c r="AD12">
        <f t="shared" si="14"/>
        <v>12.050576904368548</v>
      </c>
      <c r="AE12">
        <f t="shared" si="15"/>
        <v>12.050555365654164</v>
      </c>
      <c r="AF12">
        <f t="shared" si="16"/>
        <v>12.050528442369458</v>
      </c>
      <c r="AG12">
        <f t="shared" si="17"/>
        <v>12.050494788432758</v>
      </c>
      <c r="AH12">
        <f t="shared" si="18"/>
        <v>12.050452721276212</v>
      </c>
      <c r="AI12">
        <f t="shared" si="19"/>
        <v>12.050400137743555</v>
      </c>
      <c r="AJ12">
        <f t="shared" si="20"/>
        <v>12.050334408973068</v>
      </c>
      <c r="AK12">
        <f t="shared" si="21"/>
        <v>12.050252249018282</v>
      </c>
      <c r="AL12">
        <f t="shared" si="22"/>
        <v>12.050149550650271</v>
      </c>
      <c r="AM12">
        <f t="shared" si="23"/>
        <v>12.050021180151864</v>
      </c>
      <c r="AO12">
        <f t="shared" si="24"/>
        <v>12.050663059996031</v>
      </c>
      <c r="AP12">
        <f t="shared" si="4"/>
        <v>12.050634828384316</v>
      </c>
      <c r="AQ12">
        <f t="shared" si="4"/>
        <v>12.050627770502057</v>
      </c>
      <c r="AR12">
        <f t="shared" si="4"/>
        <v>12.050618948160857</v>
      </c>
      <c r="AS12">
        <f t="shared" si="4"/>
        <v>12.050607920252521</v>
      </c>
      <c r="AT12">
        <f t="shared" si="4"/>
        <v>12.050594135395489</v>
      </c>
      <c r="AU12">
        <f t="shared" si="4"/>
        <v>12.050576904368548</v>
      </c>
      <c r="AV12">
        <f t="shared" si="4"/>
        <v>12.050555365654164</v>
      </c>
      <c r="AW12">
        <f t="shared" si="4"/>
        <v>12.050528442369458</v>
      </c>
      <c r="AX12">
        <f t="shared" si="4"/>
        <v>12.050494788432758</v>
      </c>
      <c r="AY12">
        <f t="shared" si="4"/>
        <v>12.050452721276212</v>
      </c>
      <c r="AZ12">
        <f t="shared" si="4"/>
        <v>12.050400137743555</v>
      </c>
      <c r="BA12">
        <f t="shared" si="4"/>
        <v>12.050334408973068</v>
      </c>
      <c r="BB12">
        <f t="shared" si="4"/>
        <v>12.050252249018282</v>
      </c>
      <c r="BC12">
        <f t="shared" si="4"/>
        <v>12.050149550650271</v>
      </c>
      <c r="BD12">
        <f t="shared" si="4"/>
        <v>12.050021180151864</v>
      </c>
      <c r="BF12">
        <f t="shared" si="25"/>
        <v>7.0354397155451496</v>
      </c>
      <c r="BG12">
        <f t="shared" si="25"/>
        <v>1.6699837751213971</v>
      </c>
      <c r="BH12">
        <f t="shared" si="5"/>
        <v>1.1602990565742628</v>
      </c>
      <c r="BI12">
        <f t="shared" si="5"/>
        <v>0.72080693588766342</v>
      </c>
      <c r="BJ12">
        <f t="shared" si="5"/>
        <v>0.37532823199471338</v>
      </c>
      <c r="BK12">
        <f t="shared" si="5"/>
        <v>0.1396625601583969</v>
      </c>
      <c r="BL12">
        <f t="shared" si="5"/>
        <v>1.9073089720478179E-2</v>
      </c>
      <c r="BM12">
        <f t="shared" si="5"/>
        <v>7.8549375925768706E-3</v>
      </c>
      <c r="BN12">
        <f t="shared" si="5"/>
        <v>9.1053540597123658E-2</v>
      </c>
      <c r="BO12">
        <f t="shared" si="5"/>
        <v>0.24770520177993446</v>
      </c>
      <c r="BP12">
        <f t="shared" si="5"/>
        <v>0.45459013133990356</v>
      </c>
      <c r="BQ12">
        <f t="shared" si="5"/>
        <v>0.68954144527743322</v>
      </c>
      <c r="BR12">
        <f t="shared" si="5"/>
        <v>0.93372134387479422</v>
      </c>
      <c r="BS12">
        <f t="shared" si="5"/>
        <v>1.1727219506973483</v>
      </c>
      <c r="BT12">
        <f t="shared" si="5"/>
        <v>1.3966815233573435</v>
      </c>
      <c r="BU12">
        <f t="shared" si="5"/>
        <v>1.5997565585721145</v>
      </c>
      <c r="BW12">
        <f t="shared" si="26"/>
        <v>0.22010741806746004</v>
      </c>
      <c r="BX12">
        <f t="shared" si="6"/>
        <v>0.10723738119413403</v>
      </c>
      <c r="BY12">
        <f t="shared" si="6"/>
        <v>8.9387192644514696E-2</v>
      </c>
      <c r="BZ12">
        <f t="shared" si="6"/>
        <v>7.0453102820392563E-2</v>
      </c>
      <c r="CA12">
        <f t="shared" si="6"/>
        <v>5.0838960277603991E-2</v>
      </c>
      <c r="CB12">
        <f t="shared" si="6"/>
        <v>3.1012125998244995E-2</v>
      </c>
      <c r="CC12">
        <f t="shared" si="6"/>
        <v>1.1460476823305456E-2</v>
      </c>
      <c r="CD12">
        <f t="shared" si="6"/>
        <v>7.3546889011131805E-3</v>
      </c>
      <c r="CE12">
        <f t="shared" si="6"/>
        <v>2.5040461391331131E-2</v>
      </c>
      <c r="CF12">
        <f t="shared" si="6"/>
        <v>4.1301201329092305E-2</v>
      </c>
      <c r="CG12">
        <f t="shared" si="6"/>
        <v>5.5950843544346131E-2</v>
      </c>
      <c r="CH12">
        <f t="shared" si="6"/>
        <v>6.8909439804407932E-2</v>
      </c>
      <c r="CI12">
        <f t="shared" si="6"/>
        <v>8.0188029970907584E-2</v>
      </c>
      <c r="CJ12">
        <f t="shared" si="6"/>
        <v>8.9867236923070817E-2</v>
      </c>
      <c r="CK12">
        <f t="shared" si="6"/>
        <v>9.8074534871937125E-2</v>
      </c>
      <c r="CL12">
        <f t="shared" si="6"/>
        <v>0.10496370195734321</v>
      </c>
      <c r="CN12">
        <f t="shared" si="27"/>
        <v>0.22010741806746004</v>
      </c>
      <c r="CO12">
        <f t="shared" si="7"/>
        <v>0.10723738119413403</v>
      </c>
      <c r="CP12">
        <f t="shared" si="7"/>
        <v>8.9387192644514696E-2</v>
      </c>
      <c r="CQ12">
        <f t="shared" si="7"/>
        <v>7.0453102820392563E-2</v>
      </c>
      <c r="CR12">
        <f t="shared" si="7"/>
        <v>5.0838960277603991E-2</v>
      </c>
      <c r="CS12">
        <f t="shared" si="7"/>
        <v>3.1012125998244995E-2</v>
      </c>
      <c r="CT12">
        <f t="shared" si="7"/>
        <v>1.1460476823305456E-2</v>
      </c>
      <c r="CU12">
        <f t="shared" si="7"/>
        <v>7.3546889011131805E-3</v>
      </c>
      <c r="CV12">
        <f t="shared" si="7"/>
        <v>2.5040461391331131E-2</v>
      </c>
      <c r="CW12">
        <f t="shared" si="7"/>
        <v>4.1301201329092305E-2</v>
      </c>
      <c r="CX12">
        <f t="shared" si="7"/>
        <v>5.5950843544346131E-2</v>
      </c>
      <c r="CY12">
        <f t="shared" si="7"/>
        <v>6.8909439804407932E-2</v>
      </c>
      <c r="CZ12">
        <f t="shared" si="7"/>
        <v>8.0188029970907584E-2</v>
      </c>
      <c r="DA12">
        <f t="shared" si="7"/>
        <v>8.9867236923070817E-2</v>
      </c>
      <c r="DB12">
        <f t="shared" si="7"/>
        <v>9.8074534871937125E-2</v>
      </c>
      <c r="DC12">
        <f t="shared" si="7"/>
        <v>0.10496370195734321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9.7195794806673792</v>
      </c>
      <c r="E13">
        <f>'Raw data and fitting summary'!E15</f>
        <v>9.8948081906164358</v>
      </c>
      <c r="F13">
        <f>'Raw data and fitting summary'!F15</f>
        <v>10.079939431579477</v>
      </c>
      <c r="G13">
        <f>'Raw data and fitting summary'!G15</f>
        <v>10.270923591921392</v>
      </c>
      <c r="H13">
        <f>'Raw data and fitting summary'!H15</f>
        <v>10.463159599902244</v>
      </c>
      <c r="I13">
        <f>'Raw data and fitting summary'!I15</f>
        <v>10.65192514837592</v>
      </c>
      <c r="J13">
        <f>'Raw data and fitting summary'!J15</f>
        <v>10.832831183448617</v>
      </c>
      <c r="K13">
        <f>'Raw data and fitting summary'!K15</f>
        <v>11.002210432357664</v>
      </c>
      <c r="L13">
        <f>'Raw data and fitting summary'!L15</f>
        <v>11.15737130148289</v>
      </c>
      <c r="M13">
        <f>'Raw data and fitting summary'!M15</f>
        <v>11.296689343637146</v>
      </c>
      <c r="N13">
        <f>'Raw data and fitting summary'!N15</f>
        <v>11.419550822042686</v>
      </c>
      <c r="O13">
        <f>'Raw data and fitting summary'!O15</f>
        <v>11.526191615643933</v>
      </c>
      <c r="P13">
        <f>'Raw data and fitting summary'!P15</f>
        <v>11.617484107967519</v>
      </c>
      <c r="Q13">
        <f>'Raw data and fitting summary'!Q15</f>
        <v>11.694718139709217</v>
      </c>
      <c r="R13">
        <f>'Raw data and fitting summary'!R15</f>
        <v>11.759407309079942</v>
      </c>
      <c r="X13">
        <f t="shared" si="8"/>
        <v>10.751587494201592</v>
      </c>
      <c r="Y13">
        <f t="shared" si="9"/>
        <v>10.751562305990623</v>
      </c>
      <c r="Z13">
        <f t="shared" si="10"/>
        <v>10.751556008956323</v>
      </c>
      <c r="AA13">
        <f t="shared" si="11"/>
        <v>10.751548137673819</v>
      </c>
      <c r="AB13">
        <f t="shared" si="12"/>
        <v>10.751538298586894</v>
      </c>
      <c r="AC13">
        <f t="shared" si="13"/>
        <v>10.751525999753566</v>
      </c>
      <c r="AD13">
        <f t="shared" si="14"/>
        <v>10.751510626251472</v>
      </c>
      <c r="AE13">
        <f t="shared" si="15"/>
        <v>10.751491409435678</v>
      </c>
      <c r="AF13">
        <f t="shared" si="16"/>
        <v>10.751467388512541</v>
      </c>
      <c r="AG13">
        <f t="shared" si="17"/>
        <v>10.751437362509558</v>
      </c>
      <c r="AH13">
        <f t="shared" si="18"/>
        <v>10.751399830241668</v>
      </c>
      <c r="AI13">
        <f t="shared" si="19"/>
        <v>10.751352915275305</v>
      </c>
      <c r="AJ13">
        <f t="shared" si="20"/>
        <v>10.751294272143117</v>
      </c>
      <c r="AK13">
        <f t="shared" si="21"/>
        <v>10.751220969127505</v>
      </c>
      <c r="AL13">
        <f t="shared" si="22"/>
        <v>10.751129341763626</v>
      </c>
      <c r="AM13">
        <f t="shared" si="23"/>
        <v>10.75101480975502</v>
      </c>
      <c r="AO13">
        <f t="shared" si="24"/>
        <v>10.751587494201592</v>
      </c>
      <c r="AP13">
        <f t="shared" si="4"/>
        <v>10.751562305990623</v>
      </c>
      <c r="AQ13">
        <f t="shared" si="4"/>
        <v>10.751556008956323</v>
      </c>
      <c r="AR13">
        <f t="shared" si="4"/>
        <v>10.751548137673819</v>
      </c>
      <c r="AS13">
        <f t="shared" si="4"/>
        <v>10.751538298586894</v>
      </c>
      <c r="AT13">
        <f t="shared" si="4"/>
        <v>10.751525999753566</v>
      </c>
      <c r="AU13">
        <f t="shared" si="4"/>
        <v>10.751510626251472</v>
      </c>
      <c r="AV13">
        <f t="shared" si="4"/>
        <v>10.751491409435678</v>
      </c>
      <c r="AW13">
        <f t="shared" si="4"/>
        <v>10.751467388512541</v>
      </c>
      <c r="AX13">
        <f t="shared" si="4"/>
        <v>10.751437362509558</v>
      </c>
      <c r="AY13">
        <f t="shared" si="4"/>
        <v>10.751399830241668</v>
      </c>
      <c r="AZ13">
        <f t="shared" si="4"/>
        <v>10.751352915275305</v>
      </c>
      <c r="BA13">
        <f t="shared" si="4"/>
        <v>10.751294272143117</v>
      </c>
      <c r="BB13">
        <f t="shared" si="4"/>
        <v>10.751220969127505</v>
      </c>
      <c r="BC13">
        <f t="shared" si="4"/>
        <v>10.751129341763626</v>
      </c>
      <c r="BD13">
        <f t="shared" si="4"/>
        <v>10.75101480975502</v>
      </c>
      <c r="BF13">
        <f t="shared" si="25"/>
        <v>4.6478399262283911</v>
      </c>
      <c r="BG13">
        <f t="shared" si="25"/>
        <v>1.0649885517621445</v>
      </c>
      <c r="BH13">
        <f t="shared" si="5"/>
        <v>0.7340168242301558</v>
      </c>
      <c r="BI13">
        <f t="shared" si="5"/>
        <v>0.45105825410171518</v>
      </c>
      <c r="BJ13">
        <f t="shared" si="5"/>
        <v>0.23099049626316673</v>
      </c>
      <c r="BK13">
        <f t="shared" si="5"/>
        <v>8.3155180563212361E-2</v>
      </c>
      <c r="BL13">
        <f t="shared" si="5"/>
        <v>9.9172674037020236E-3</v>
      </c>
      <c r="BM13">
        <f t="shared" si="5"/>
        <v>6.6161588364759714E-3</v>
      </c>
      <c r="BN13">
        <f t="shared" si="5"/>
        <v>6.2872074036717282E-2</v>
      </c>
      <c r="BO13">
        <f t="shared" si="5"/>
        <v>0.1647823628104049</v>
      </c>
      <c r="BP13">
        <f t="shared" si="5"/>
        <v>0.29734065341907673</v>
      </c>
      <c r="BQ13">
        <f t="shared" si="5"/>
        <v>0.44648844260830883</v>
      </c>
      <c r="BR13">
        <f t="shared" si="5"/>
        <v>0.60046589296462227</v>
      </c>
      <c r="BS13">
        <f t="shared" si="5"/>
        <v>0.75041182571295206</v>
      </c>
      <c r="BT13">
        <f t="shared" si="5"/>
        <v>0.8903598196084046</v>
      </c>
      <c r="BU13">
        <f t="shared" si="5"/>
        <v>1.0168554326947621</v>
      </c>
      <c r="BW13">
        <f t="shared" si="26"/>
        <v>0.20051782614942615</v>
      </c>
      <c r="BX13">
        <f t="shared" si="6"/>
        <v>9.5984452859305583E-2</v>
      </c>
      <c r="BY13">
        <f t="shared" si="6"/>
        <v>7.9685937330949488E-2</v>
      </c>
      <c r="BZ13">
        <f t="shared" si="6"/>
        <v>6.2466232536410239E-2</v>
      </c>
      <c r="CA13">
        <f t="shared" si="6"/>
        <v>4.4701948067158985E-2</v>
      </c>
      <c r="CB13">
        <f t="shared" si="6"/>
        <v>2.6820974051305027E-2</v>
      </c>
      <c r="CC13">
        <f t="shared" si="6"/>
        <v>9.2624637911251761E-3</v>
      </c>
      <c r="CD13">
        <f t="shared" si="6"/>
        <v>7.5654410086356799E-3</v>
      </c>
      <c r="CE13">
        <f t="shared" si="6"/>
        <v>2.3321750862866465E-2</v>
      </c>
      <c r="CF13">
        <f t="shared" si="6"/>
        <v>3.7756248330928339E-2</v>
      </c>
      <c r="CG13">
        <f t="shared" si="6"/>
        <v>5.0718001563078381E-2</v>
      </c>
      <c r="CH13">
        <f t="shared" si="6"/>
        <v>6.2150123062002585E-2</v>
      </c>
      <c r="CI13">
        <f t="shared" si="6"/>
        <v>7.2074796195337673E-2</v>
      </c>
      <c r="CJ13">
        <f t="shared" si="6"/>
        <v>8.0573466151195025E-2</v>
      </c>
      <c r="CK13">
        <f t="shared" si="6"/>
        <v>8.7766481822532272E-2</v>
      </c>
      <c r="CL13">
        <f t="shared" si="6"/>
        <v>9.3795099083106875E-2</v>
      </c>
      <c r="CN13">
        <f t="shared" si="27"/>
        <v>0.20051782614942615</v>
      </c>
      <c r="CO13">
        <f t="shared" si="7"/>
        <v>9.5984452859305583E-2</v>
      </c>
      <c r="CP13">
        <f t="shared" si="7"/>
        <v>7.9685937330949488E-2</v>
      </c>
      <c r="CQ13">
        <f t="shared" si="7"/>
        <v>6.2466232536410239E-2</v>
      </c>
      <c r="CR13">
        <f t="shared" si="7"/>
        <v>4.4701948067158985E-2</v>
      </c>
      <c r="CS13">
        <f t="shared" si="7"/>
        <v>2.6820974051305027E-2</v>
      </c>
      <c r="CT13">
        <f t="shared" si="7"/>
        <v>9.2624637911251761E-3</v>
      </c>
      <c r="CU13">
        <f t="shared" si="7"/>
        <v>7.5654410086356799E-3</v>
      </c>
      <c r="CV13">
        <f t="shared" si="7"/>
        <v>2.3321750862866465E-2</v>
      </c>
      <c r="CW13">
        <f t="shared" si="7"/>
        <v>3.7756248330928339E-2</v>
      </c>
      <c r="CX13">
        <f t="shared" si="7"/>
        <v>5.0718001563078381E-2</v>
      </c>
      <c r="CY13">
        <f t="shared" si="7"/>
        <v>6.2150123062002585E-2</v>
      </c>
      <c r="CZ13">
        <f t="shared" si="7"/>
        <v>7.2074796195337673E-2</v>
      </c>
      <c r="DA13">
        <f t="shared" si="7"/>
        <v>8.0573466151195025E-2</v>
      </c>
      <c r="DB13">
        <f t="shared" si="7"/>
        <v>8.7766481822532272E-2</v>
      </c>
      <c r="DC13">
        <f t="shared" si="7"/>
        <v>9.3795099083106875E-2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8.6728204902266324</v>
      </c>
      <c r="E14">
        <f>'Raw data and fitting summary'!E16</f>
        <v>8.8120683806077587</v>
      </c>
      <c r="F14">
        <f>'Raw data and fitting summary'!F16</f>
        <v>8.9586003653248767</v>
      </c>
      <c r="G14">
        <f>'Raw data and fitting summary'!G16</f>
        <v>9.1091388056714742</v>
      </c>
      <c r="H14">
        <f>'Raw data and fitting summary'!H16</f>
        <v>9.2600258353553677</v>
      </c>
      <c r="I14">
        <f>'Raw data and fitting summary'!I16</f>
        <v>9.4075697920212473</v>
      </c>
      <c r="J14">
        <f>'Raw data and fitting summary'!J16</f>
        <v>9.5483984223109193</v>
      </c>
      <c r="K14">
        <f>'Raw data and fitting summary'!K16</f>
        <v>9.6797492825302616</v>
      </c>
      <c r="L14">
        <f>'Raw data and fitting summary'!L16</f>
        <v>9.7996481167740654</v>
      </c>
      <c r="M14">
        <f>'Raw data and fitting summary'!M16</f>
        <v>9.906959341839773</v>
      </c>
      <c r="N14">
        <f>'Raw data and fitting summary'!N16</f>
        <v>10.001324885264344</v>
      </c>
      <c r="O14">
        <f>'Raw data and fitting summary'!O16</f>
        <v>10.083027697800729</v>
      </c>
      <c r="P14">
        <f>'Raw data and fitting summary'!P16</f>
        <v>10.152821175408381</v>
      </c>
      <c r="Q14">
        <f>'Raw data and fitting summary'!Q16</f>
        <v>10.211759007086171</v>
      </c>
      <c r="R14">
        <f>'Raw data and fitting summary'!R16</f>
        <v>10.261047853347081</v>
      </c>
      <c r="X14">
        <f t="shared" si="8"/>
        <v>9.4748390820914654</v>
      </c>
      <c r="Y14">
        <f t="shared" si="9"/>
        <v>9.4748168849744516</v>
      </c>
      <c r="Z14">
        <f t="shared" si="10"/>
        <v>9.4748113357114505</v>
      </c>
      <c r="AA14">
        <f t="shared" si="11"/>
        <v>9.4748043991418385</v>
      </c>
      <c r="AB14">
        <f t="shared" si="12"/>
        <v>9.4747957284441036</v>
      </c>
      <c r="AC14">
        <f t="shared" si="13"/>
        <v>9.4747848900942557</v>
      </c>
      <c r="AD14">
        <f t="shared" si="14"/>
        <v>9.4747713421918132</v>
      </c>
      <c r="AE14">
        <f t="shared" si="15"/>
        <v>9.4747544073682448</v>
      </c>
      <c r="AF14">
        <f t="shared" si="16"/>
        <v>9.4747332389239123</v>
      </c>
      <c r="AG14">
        <f t="shared" si="17"/>
        <v>9.4747067785015169</v>
      </c>
      <c r="AH14">
        <f t="shared" si="18"/>
        <v>9.4746737031813506</v>
      </c>
      <c r="AI14">
        <f t="shared" si="19"/>
        <v>9.474632359355887</v>
      </c>
      <c r="AJ14">
        <f t="shared" si="20"/>
        <v>9.4745806800814485</v>
      </c>
      <c r="AK14">
        <f t="shared" si="21"/>
        <v>9.4745160817811964</v>
      </c>
      <c r="AL14">
        <f t="shared" si="22"/>
        <v>9.4744353351445962</v>
      </c>
      <c r="AM14">
        <f t="shared" si="23"/>
        <v>9.4743344037842849</v>
      </c>
      <c r="AO14">
        <f t="shared" si="24"/>
        <v>9.4748390820914654</v>
      </c>
      <c r="AP14">
        <f t="shared" si="4"/>
        <v>9.4748168849744516</v>
      </c>
      <c r="AQ14">
        <f t="shared" si="4"/>
        <v>9.4748113357114505</v>
      </c>
      <c r="AR14">
        <f t="shared" si="4"/>
        <v>9.4748043991418385</v>
      </c>
      <c r="AS14">
        <f t="shared" si="4"/>
        <v>9.4747957284441036</v>
      </c>
      <c r="AT14">
        <f t="shared" si="4"/>
        <v>9.4747848900942557</v>
      </c>
      <c r="AU14">
        <f t="shared" si="4"/>
        <v>9.4747713421918132</v>
      </c>
      <c r="AV14">
        <f t="shared" si="4"/>
        <v>9.4747544073682448</v>
      </c>
      <c r="AW14">
        <f t="shared" si="4"/>
        <v>9.4747332389239123</v>
      </c>
      <c r="AX14">
        <f t="shared" si="4"/>
        <v>9.4747067785015169</v>
      </c>
      <c r="AY14">
        <f t="shared" si="4"/>
        <v>9.4746737031813506</v>
      </c>
      <c r="AZ14">
        <f t="shared" si="4"/>
        <v>9.474632359355887</v>
      </c>
      <c r="BA14">
        <f t="shared" si="4"/>
        <v>9.4745806800814485</v>
      </c>
      <c r="BB14">
        <f t="shared" si="4"/>
        <v>9.4745160817811964</v>
      </c>
      <c r="BC14">
        <f t="shared" si="4"/>
        <v>9.4744353351445962</v>
      </c>
      <c r="BD14">
        <f t="shared" si="4"/>
        <v>9.4743344037842849</v>
      </c>
      <c r="BF14">
        <f t="shared" si="25"/>
        <v>2.9177445016369856</v>
      </c>
      <c r="BG14">
        <f t="shared" si="25"/>
        <v>0.6431982171884999</v>
      </c>
      <c r="BH14">
        <f t="shared" si="5"/>
        <v>0.43922822453957411</v>
      </c>
      <c r="BI14">
        <f t="shared" si="5"/>
        <v>0.26646660452890303</v>
      </c>
      <c r="BJ14">
        <f t="shared" si="5"/>
        <v>0.13370498517154866</v>
      </c>
      <c r="BK14">
        <f t="shared" si="5"/>
        <v>4.6121451592340698E-2</v>
      </c>
      <c r="BL14">
        <f t="shared" si="5"/>
        <v>4.5160483453270776E-3</v>
      </c>
      <c r="BM14">
        <f t="shared" si="5"/>
        <v>5.4234409368768615E-3</v>
      </c>
      <c r="BN14">
        <f t="shared" si="5"/>
        <v>4.2031578136000509E-2</v>
      </c>
      <c r="BO14">
        <f t="shared" si="5"/>
        <v>0.10558687331835484</v>
      </c>
      <c r="BP14">
        <f t="shared" si="5"/>
        <v>0.18687087339032013</v>
      </c>
      <c r="BQ14">
        <f t="shared" si="5"/>
        <v>0.27740501684783059</v>
      </c>
      <c r="BR14">
        <f t="shared" si="5"/>
        <v>0.37020777337148608</v>
      </c>
      <c r="BS14">
        <f t="shared" si="5"/>
        <v>0.46009780004058309</v>
      </c>
      <c r="BT14">
        <f t="shared" si="5"/>
        <v>0.5436461972054063</v>
      </c>
      <c r="BU14">
        <f t="shared" si="5"/>
        <v>0.61891805172299486</v>
      </c>
      <c r="BW14">
        <f t="shared" si="26"/>
        <v>0.18028175903363625</v>
      </c>
      <c r="BX14">
        <f t="shared" si="6"/>
        <v>8.4645054831577554E-2</v>
      </c>
      <c r="BY14">
        <f t="shared" si="6"/>
        <v>6.9947878814826808E-2</v>
      </c>
      <c r="BZ14">
        <f t="shared" si="6"/>
        <v>5.4481761529949463E-2</v>
      </c>
      <c r="CA14">
        <f t="shared" si="6"/>
        <v>3.8592591677190223E-2</v>
      </c>
      <c r="CB14">
        <f t="shared" si="6"/>
        <v>2.2666377889319193E-2</v>
      </c>
      <c r="CC14">
        <f t="shared" si="6"/>
        <v>7.092683057301096E-3</v>
      </c>
      <c r="CD14">
        <f t="shared" si="6"/>
        <v>7.7726568707051271E-3</v>
      </c>
      <c r="CE14">
        <f t="shared" si="6"/>
        <v>2.16381863675176E-2</v>
      </c>
      <c r="CF14">
        <f t="shared" si="6"/>
        <v>3.4295661688428528E-2</v>
      </c>
      <c r="CG14">
        <f t="shared" si="6"/>
        <v>4.5625385337890005E-2</v>
      </c>
      <c r="CH14">
        <f t="shared" si="6"/>
        <v>5.558975862407637E-2</v>
      </c>
      <c r="CI14">
        <f t="shared" si="6"/>
        <v>6.4218886118984395E-2</v>
      </c>
      <c r="CJ14">
        <f t="shared" si="6"/>
        <v>7.1592584547037222E-2</v>
      </c>
      <c r="CK14">
        <f t="shared" si="6"/>
        <v>7.7822439634638294E-2</v>
      </c>
      <c r="CL14">
        <f t="shared" si="6"/>
        <v>8.3036276326552666E-2</v>
      </c>
      <c r="CN14">
        <f t="shared" si="27"/>
        <v>0.18028175903363625</v>
      </c>
      <c r="CO14">
        <f t="shared" si="7"/>
        <v>8.4645054831577554E-2</v>
      </c>
      <c r="CP14">
        <f t="shared" si="7"/>
        <v>6.9947878814826808E-2</v>
      </c>
      <c r="CQ14">
        <f t="shared" si="7"/>
        <v>5.4481761529949463E-2</v>
      </c>
      <c r="CR14">
        <f t="shared" si="7"/>
        <v>3.8592591677190223E-2</v>
      </c>
      <c r="CS14">
        <f t="shared" si="7"/>
        <v>2.2666377889319193E-2</v>
      </c>
      <c r="CT14">
        <f t="shared" si="7"/>
        <v>7.092683057301096E-3</v>
      </c>
      <c r="CU14">
        <f t="shared" si="7"/>
        <v>7.7726568707051271E-3</v>
      </c>
      <c r="CV14">
        <f t="shared" si="7"/>
        <v>2.16381863675176E-2</v>
      </c>
      <c r="CW14">
        <f t="shared" si="7"/>
        <v>3.4295661688428528E-2</v>
      </c>
      <c r="CX14">
        <f t="shared" si="7"/>
        <v>4.5625385337890005E-2</v>
      </c>
      <c r="CY14">
        <f t="shared" si="7"/>
        <v>5.558975862407637E-2</v>
      </c>
      <c r="CZ14">
        <f t="shared" si="7"/>
        <v>6.4218886118984395E-2</v>
      </c>
      <c r="DA14">
        <f t="shared" si="7"/>
        <v>7.1592584547037222E-2</v>
      </c>
      <c r="DB14">
        <f t="shared" si="7"/>
        <v>7.7822439634638294E-2</v>
      </c>
      <c r="DC14">
        <f t="shared" si="7"/>
        <v>8.3036276326552666E-2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7.6438114234455048</v>
      </c>
      <c r="E15">
        <f>'Raw data and fitting summary'!E17</f>
        <v>7.751771033908736</v>
      </c>
      <c r="F15">
        <f>'Raw data and fitting summary'!F17</f>
        <v>7.8649356144236373</v>
      </c>
      <c r="G15">
        <f>'Raw data and fitting summary'!G17</f>
        <v>7.9807246475194047</v>
      </c>
      <c r="H15">
        <f>'Raw data and fitting summary'!H17</f>
        <v>8.0963070421104533</v>
      </c>
      <c r="I15">
        <f>'Raw data and fitting summary'!I17</f>
        <v>8.2088717421718407</v>
      </c>
      <c r="J15">
        <f>'Raw data and fitting summary'!J17</f>
        <v>8.3158943195806057</v>
      </c>
      <c r="K15">
        <f>'Raw data and fitting summary'!K17</f>
        <v>8.4153476437057222</v>
      </c>
      <c r="L15">
        <f>'Raw data and fitting summary'!L17</f>
        <v>8.5058226780799622</v>
      </c>
      <c r="M15">
        <f>'Raw data and fitting summary'!M17</f>
        <v>8.586551646292591</v>
      </c>
      <c r="N15">
        <f>'Raw data and fitting summary'!N17</f>
        <v>8.6573493642985948</v>
      </c>
      <c r="O15">
        <f>'Raw data and fitting summary'!O17</f>
        <v>8.7185020207999706</v>
      </c>
      <c r="P15">
        <f>'Raw data and fitting summary'!P17</f>
        <v>8.7706346990460382</v>
      </c>
      <c r="Q15">
        <f>'Raw data and fitting summary'!Q17</f>
        <v>8.8145827523175484</v>
      </c>
      <c r="R15">
        <f>'Raw data and fitting summary'!R17</f>
        <v>8.8512826073688249</v>
      </c>
      <c r="X15">
        <f t="shared" si="8"/>
        <v>8.2502021909606018</v>
      </c>
      <c r="Y15">
        <f t="shared" si="9"/>
        <v>8.2501828628536202</v>
      </c>
      <c r="Z15">
        <f t="shared" si="10"/>
        <v>8.2501780308410257</v>
      </c>
      <c r="AA15">
        <f t="shared" si="11"/>
        <v>8.2501719908332394</v>
      </c>
      <c r="AB15">
        <f t="shared" si="12"/>
        <v>8.2501644408359454</v>
      </c>
      <c r="AC15">
        <f t="shared" si="13"/>
        <v>8.2501550033587616</v>
      </c>
      <c r="AD15">
        <f t="shared" si="14"/>
        <v>8.2501432065426421</v>
      </c>
      <c r="AE15">
        <f t="shared" si="15"/>
        <v>8.2501284605699343</v>
      </c>
      <c r="AF15">
        <f t="shared" si="16"/>
        <v>8.2501100281781774</v>
      </c>
      <c r="AG15">
        <f t="shared" si="17"/>
        <v>8.2500869878043037</v>
      </c>
      <c r="AH15">
        <f t="shared" si="18"/>
        <v>8.2500581875179311</v>
      </c>
      <c r="AI15">
        <f t="shared" si="19"/>
        <v>8.2500221874427346</v>
      </c>
      <c r="AJ15">
        <f t="shared" si="20"/>
        <v>8.2499771877905506</v>
      </c>
      <c r="AK15">
        <f t="shared" si="21"/>
        <v>8.2499209389156469</v>
      </c>
      <c r="AL15">
        <f t="shared" si="22"/>
        <v>8.2498506289006244</v>
      </c>
      <c r="AM15">
        <f t="shared" si="23"/>
        <v>8.2497627430671283</v>
      </c>
      <c r="AO15">
        <f t="shared" si="24"/>
        <v>8.2502021909606018</v>
      </c>
      <c r="AP15">
        <f t="shared" si="4"/>
        <v>8.2501828628536202</v>
      </c>
      <c r="AQ15">
        <f t="shared" si="4"/>
        <v>8.2501780308410257</v>
      </c>
      <c r="AR15">
        <f t="shared" si="4"/>
        <v>8.2501719908332394</v>
      </c>
      <c r="AS15">
        <f t="shared" si="4"/>
        <v>8.2501644408359454</v>
      </c>
      <c r="AT15">
        <f t="shared" si="4"/>
        <v>8.2501550033587616</v>
      </c>
      <c r="AU15">
        <f t="shared" si="4"/>
        <v>8.2501432065426421</v>
      </c>
      <c r="AV15">
        <f t="shared" si="4"/>
        <v>8.2501284605699343</v>
      </c>
      <c r="AW15">
        <f t="shared" si="4"/>
        <v>8.2501100281781774</v>
      </c>
      <c r="AX15">
        <f t="shared" si="4"/>
        <v>8.2500869878043037</v>
      </c>
      <c r="AY15">
        <f t="shared" si="4"/>
        <v>8.2500581875179311</v>
      </c>
      <c r="AZ15">
        <f t="shared" si="4"/>
        <v>8.2500221874427346</v>
      </c>
      <c r="BA15">
        <f t="shared" si="4"/>
        <v>8.2499771877905506</v>
      </c>
      <c r="BB15">
        <f t="shared" si="4"/>
        <v>8.2499209389156469</v>
      </c>
      <c r="BC15">
        <f t="shared" si="4"/>
        <v>8.2498506289006244</v>
      </c>
      <c r="BD15">
        <f t="shared" si="4"/>
        <v>8.2497627430671283</v>
      </c>
      <c r="BF15">
        <f t="shared" si="25"/>
        <v>1.7399847191604725</v>
      </c>
      <c r="BG15">
        <f t="shared" si="25"/>
        <v>0.36768632252986982</v>
      </c>
      <c r="BH15">
        <f t="shared" si="5"/>
        <v>0.24840953459106346</v>
      </c>
      <c r="BI15">
        <f t="shared" si="5"/>
        <v>0.14840706570920062</v>
      </c>
      <c r="BJ15">
        <f t="shared" si="5"/>
        <v>7.259780222246015E-2</v>
      </c>
      <c r="BK15">
        <f t="shared" si="5"/>
        <v>2.3669195180260987E-2</v>
      </c>
      <c r="BL15">
        <f t="shared" si="5"/>
        <v>1.7033337713103314E-3</v>
      </c>
      <c r="BM15">
        <f t="shared" si="5"/>
        <v>4.3251482114115003E-3</v>
      </c>
      <c r="BN15">
        <f t="shared" si="5"/>
        <v>2.730346958522871E-2</v>
      </c>
      <c r="BO15">
        <f t="shared" si="5"/>
        <v>6.5400743280767518E-2</v>
      </c>
      <c r="BP15">
        <f t="shared" si="5"/>
        <v>0.11322784779813379</v>
      </c>
      <c r="BQ15">
        <f t="shared" si="5"/>
        <v>0.16591542900536518</v>
      </c>
      <c r="BR15">
        <f t="shared" si="5"/>
        <v>0.21951551914650494</v>
      </c>
      <c r="BS15">
        <f t="shared" si="5"/>
        <v>0.27114281998913065</v>
      </c>
      <c r="BT15">
        <f t="shared" si="5"/>
        <v>0.31892237121898792</v>
      </c>
      <c r="BU15">
        <f t="shared" si="5"/>
        <v>0.36182614714953149</v>
      </c>
      <c r="BW15">
        <f t="shared" si="26"/>
        <v>0.15988514864188</v>
      </c>
      <c r="BX15">
        <f t="shared" si="6"/>
        <v>7.3497939316993541E-2</v>
      </c>
      <c r="BY15">
        <f t="shared" si="6"/>
        <v>6.0411665671835445E-2</v>
      </c>
      <c r="BZ15">
        <f t="shared" si="6"/>
        <v>4.6694344898220053E-2</v>
      </c>
      <c r="CA15">
        <f t="shared" si="6"/>
        <v>3.2658717926019883E-2</v>
      </c>
      <c r="CB15">
        <f t="shared" si="6"/>
        <v>1.8647887365228235E-2</v>
      </c>
      <c r="CC15">
        <f t="shared" si="6"/>
        <v>5.0025149064166254E-3</v>
      </c>
      <c r="CD15">
        <f t="shared" si="6"/>
        <v>7.9714951500437729E-3</v>
      </c>
      <c r="CE15">
        <f t="shared" si="6"/>
        <v>2.0028534766588224E-2</v>
      </c>
      <c r="CF15">
        <f t="shared" si="6"/>
        <v>3.0997938646428809E-2</v>
      </c>
      <c r="CG15">
        <f t="shared" si="6"/>
        <v>4.0786798241467387E-2</v>
      </c>
      <c r="CH15">
        <f t="shared" si="6"/>
        <v>4.9372858351320346E-2</v>
      </c>
      <c r="CI15">
        <f t="shared" si="6"/>
        <v>5.6791045883473161E-2</v>
      </c>
      <c r="CJ15">
        <f t="shared" si="6"/>
        <v>6.3117424274229811E-2</v>
      </c>
      <c r="CK15">
        <f t="shared" si="6"/>
        <v>6.8453617988981724E-2</v>
      </c>
      <c r="CL15">
        <f t="shared" si="6"/>
        <v>7.2913595582757479E-2</v>
      </c>
      <c r="CN15">
        <f t="shared" si="27"/>
        <v>0.15988514864188</v>
      </c>
      <c r="CO15">
        <f t="shared" si="7"/>
        <v>7.3497939316993541E-2</v>
      </c>
      <c r="CP15">
        <f t="shared" si="7"/>
        <v>6.0411665671835445E-2</v>
      </c>
      <c r="CQ15">
        <f t="shared" si="7"/>
        <v>4.6694344898220053E-2</v>
      </c>
      <c r="CR15">
        <f t="shared" si="7"/>
        <v>3.2658717926019883E-2</v>
      </c>
      <c r="CS15">
        <f t="shared" si="7"/>
        <v>1.8647887365228235E-2</v>
      </c>
      <c r="CT15">
        <f t="shared" si="7"/>
        <v>5.0025149064166254E-3</v>
      </c>
      <c r="CU15">
        <f t="shared" si="7"/>
        <v>7.9714951500437729E-3</v>
      </c>
      <c r="CV15">
        <f t="shared" si="7"/>
        <v>2.0028534766588224E-2</v>
      </c>
      <c r="CW15">
        <f t="shared" si="7"/>
        <v>3.0997938646428809E-2</v>
      </c>
      <c r="CX15">
        <f t="shared" si="7"/>
        <v>4.0786798241467387E-2</v>
      </c>
      <c r="CY15">
        <f t="shared" si="7"/>
        <v>4.9372858351320346E-2</v>
      </c>
      <c r="CZ15">
        <f t="shared" si="7"/>
        <v>5.6791045883473161E-2</v>
      </c>
      <c r="DA15">
        <f t="shared" si="7"/>
        <v>6.3117424274229811E-2</v>
      </c>
      <c r="DB15">
        <f t="shared" si="7"/>
        <v>6.8453617988981724E-2</v>
      </c>
      <c r="DC15">
        <f t="shared" si="7"/>
        <v>7.2913595582757479E-2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6.6565779366231723</v>
      </c>
      <c r="E16">
        <f>'Raw data and fitting summary'!E18</f>
        <v>6.7383023712585546</v>
      </c>
      <c r="F16">
        <f>'Raw data and fitting summary'!F18</f>
        <v>6.8236480474822603</v>
      </c>
      <c r="G16">
        <f>'Raw data and fitting summary'!G18</f>
        <v>6.9106371069119277</v>
      </c>
      <c r="H16">
        <f>'Raw data and fitting summary'!H18</f>
        <v>6.9971340325864091</v>
      </c>
      <c r="I16">
        <f>'Raw data and fitting summary'!I18</f>
        <v>7.0810509829579669</v>
      </c>
      <c r="J16">
        <f>'Raw data and fitting summary'!J18</f>
        <v>7.1605435803486071</v>
      </c>
      <c r="K16">
        <f>'Raw data and fitting summary'!K18</f>
        <v>7.2341596045643666</v>
      </c>
      <c r="L16">
        <f>'Raw data and fitting summary'!L18</f>
        <v>7.300918005839045</v>
      </c>
      <c r="M16">
        <f>'Raw data and fitting summary'!M18</f>
        <v>7.3603155095173083</v>
      </c>
      <c r="N16">
        <f>'Raw data and fitting summary'!N18</f>
        <v>7.412274831382657</v>
      </c>
      <c r="O16">
        <f>'Raw data and fitting summary'!O18</f>
        <v>7.4570572455559025</v>
      </c>
      <c r="P16">
        <f>'Raw data and fitting summary'!P18</f>
        <v>7.4951625710464835</v>
      </c>
      <c r="Q16">
        <f>'Raw data and fitting summary'!Q18</f>
        <v>7.5272343725995654</v>
      </c>
      <c r="R16">
        <f>'Raw data and fitting summary'!R18</f>
        <v>7.5539809185087936</v>
      </c>
      <c r="X16">
        <f t="shared" si="8"/>
        <v>7.10266484050325</v>
      </c>
      <c r="Y16">
        <f t="shared" si="9"/>
        <v>7.1026482007818563</v>
      </c>
      <c r="Z16">
        <f t="shared" si="10"/>
        <v>7.1026440408636917</v>
      </c>
      <c r="AA16">
        <f t="shared" si="11"/>
        <v>7.102638840972836</v>
      </c>
      <c r="AB16">
        <f t="shared" si="12"/>
        <v>7.102632341119973</v>
      </c>
      <c r="AC16">
        <f t="shared" si="13"/>
        <v>7.1026242163206241</v>
      </c>
      <c r="AD16">
        <f t="shared" si="14"/>
        <v>7.1026140603475776</v>
      </c>
      <c r="AE16">
        <f t="shared" si="15"/>
        <v>7.1026013654221121</v>
      </c>
      <c r="AF16">
        <f t="shared" si="16"/>
        <v>7.1025854968290973</v>
      </c>
      <c r="AG16">
        <f t="shared" si="17"/>
        <v>7.1025656611875423</v>
      </c>
      <c r="AH16">
        <f t="shared" si="18"/>
        <v>7.1025408667913954</v>
      </c>
      <c r="AI16">
        <f t="shared" si="19"/>
        <v>7.10250987403965</v>
      </c>
      <c r="AJ16">
        <f t="shared" si="20"/>
        <v>7.1024711334803277</v>
      </c>
      <c r="AK16">
        <f t="shared" si="21"/>
        <v>7.1024227083754807</v>
      </c>
      <c r="AL16">
        <f t="shared" si="22"/>
        <v>7.1023621779230055</v>
      </c>
      <c r="AM16">
        <f t="shared" si="23"/>
        <v>7.1022865163082836</v>
      </c>
      <c r="AO16">
        <f t="shared" si="24"/>
        <v>7.10266484050325</v>
      </c>
      <c r="AP16">
        <f t="shared" si="4"/>
        <v>7.1026482007818563</v>
      </c>
      <c r="AQ16">
        <f t="shared" si="4"/>
        <v>7.1026440408636917</v>
      </c>
      <c r="AR16">
        <f t="shared" si="4"/>
        <v>7.102638840972836</v>
      </c>
      <c r="AS16">
        <f t="shared" si="4"/>
        <v>7.102632341119973</v>
      </c>
      <c r="AT16">
        <f t="shared" si="4"/>
        <v>7.1026242163206241</v>
      </c>
      <c r="AU16">
        <f t="shared" si="4"/>
        <v>7.1026140603475776</v>
      </c>
      <c r="AV16">
        <f t="shared" si="4"/>
        <v>7.1026013654221121</v>
      </c>
      <c r="AW16">
        <f t="shared" si="4"/>
        <v>7.1025854968290973</v>
      </c>
      <c r="AX16">
        <f t="shared" si="4"/>
        <v>7.1025656611875423</v>
      </c>
      <c r="AY16">
        <f t="shared" si="4"/>
        <v>7.1025408667913954</v>
      </c>
      <c r="AZ16">
        <f t="shared" si="4"/>
        <v>7.10250987403965</v>
      </c>
      <c r="BA16">
        <f t="shared" si="4"/>
        <v>7.1024711334803277</v>
      </c>
      <c r="BB16">
        <f t="shared" si="4"/>
        <v>7.1024227083754807</v>
      </c>
      <c r="BC16">
        <f t="shared" si="4"/>
        <v>7.1023621779230055</v>
      </c>
      <c r="BD16">
        <f t="shared" si="4"/>
        <v>7.1022865163082836</v>
      </c>
      <c r="BF16">
        <f t="shared" si="25"/>
        <v>0.98637042067637348</v>
      </c>
      <c r="BG16">
        <f t="shared" si="25"/>
        <v>0.19897868056659812</v>
      </c>
      <c r="BH16">
        <f t="shared" si="5"/>
        <v>0.1327448522106589</v>
      </c>
      <c r="BI16">
        <f t="shared" si="5"/>
        <v>7.7835862852501089E-2</v>
      </c>
      <c r="BJ16">
        <f t="shared" si="5"/>
        <v>3.6862169958602177E-2</v>
      </c>
      <c r="BK16">
        <f t="shared" si="5"/>
        <v>1.1128178864278446E-2</v>
      </c>
      <c r="BL16">
        <f t="shared" si="5"/>
        <v>4.6496630651034101E-4</v>
      </c>
      <c r="BM16">
        <f t="shared" si="5"/>
        <v>3.357300270588138E-3</v>
      </c>
      <c r="BN16">
        <f t="shared" si="5"/>
        <v>1.7311745826332235E-2</v>
      </c>
      <c r="BO16">
        <f t="shared" si="5"/>
        <v>3.9343652628748532E-2</v>
      </c>
      <c r="BP16">
        <f t="shared" si="5"/>
        <v>6.6447766432472036E-2</v>
      </c>
      <c r="BQ16">
        <f t="shared" si="5"/>
        <v>9.5954328797714955E-2</v>
      </c>
      <c r="BR16">
        <f t="shared" si="5"/>
        <v>0.12573131087687214</v>
      </c>
      <c r="BS16">
        <f t="shared" si="5"/>
        <v>0.15424459973083815</v>
      </c>
      <c r="BT16">
        <f t="shared" si="5"/>
        <v>0.18051638180927662</v>
      </c>
      <c r="BU16">
        <f t="shared" si="5"/>
        <v>0.20402783297927612</v>
      </c>
      <c r="BW16">
        <f t="shared" si="26"/>
        <v>0.13982946575073263</v>
      </c>
      <c r="BX16">
        <f t="shared" si="6"/>
        <v>6.2803372988342682E-2</v>
      </c>
      <c r="BY16">
        <f t="shared" si="6"/>
        <v>5.1296625243918696E-2</v>
      </c>
      <c r="BZ16">
        <f t="shared" si="6"/>
        <v>3.9279878892499467E-2</v>
      </c>
      <c r="CA16">
        <f t="shared" si="6"/>
        <v>2.7031560270480044E-2</v>
      </c>
      <c r="CB16">
        <f t="shared" si="6"/>
        <v>1.4852282835380268E-2</v>
      </c>
      <c r="CC16">
        <f t="shared" si="6"/>
        <v>3.0359353903224042E-3</v>
      </c>
      <c r="CD16">
        <f t="shared" si="6"/>
        <v>8.1578863778808512E-3</v>
      </c>
      <c r="CE16">
        <f t="shared" si="6"/>
        <v>1.8524818574026266E-2</v>
      </c>
      <c r="CF16">
        <f t="shared" si="6"/>
        <v>2.7926858281002984E-2</v>
      </c>
      <c r="CG16">
        <f t="shared" si="6"/>
        <v>3.6293299476974884E-2</v>
      </c>
      <c r="CH16">
        <f t="shared" si="6"/>
        <v>4.3613449729260838E-2</v>
      </c>
      <c r="CI16">
        <f t="shared" si="6"/>
        <v>4.9924329914428231E-2</v>
      </c>
      <c r="CJ16">
        <f t="shared" si="6"/>
        <v>5.5296604946910181E-2</v>
      </c>
      <c r="CK16">
        <f t="shared" si="6"/>
        <v>5.9821251582640116E-2</v>
      </c>
      <c r="CL16">
        <f t="shared" si="6"/>
        <v>6.359844835368561E-2</v>
      </c>
      <c r="CN16">
        <f t="shared" si="27"/>
        <v>0.13982946575073263</v>
      </c>
      <c r="CO16">
        <f t="shared" si="7"/>
        <v>6.2803372988342682E-2</v>
      </c>
      <c r="CP16">
        <f t="shared" si="7"/>
        <v>5.1296625243918696E-2</v>
      </c>
      <c r="CQ16">
        <f t="shared" si="7"/>
        <v>3.9279878892499467E-2</v>
      </c>
      <c r="CR16">
        <f t="shared" si="7"/>
        <v>2.7031560270480044E-2</v>
      </c>
      <c r="CS16">
        <f t="shared" si="7"/>
        <v>1.4852282835380268E-2</v>
      </c>
      <c r="CT16">
        <f t="shared" si="7"/>
        <v>3.0359353903224042E-3</v>
      </c>
      <c r="CU16">
        <f t="shared" si="7"/>
        <v>8.1578863778808512E-3</v>
      </c>
      <c r="CV16">
        <f t="shared" si="7"/>
        <v>1.8524818574026266E-2</v>
      </c>
      <c r="CW16">
        <f t="shared" si="7"/>
        <v>2.7926858281002984E-2</v>
      </c>
      <c r="CX16">
        <f t="shared" si="7"/>
        <v>3.6293299476974884E-2</v>
      </c>
      <c r="CY16">
        <f t="shared" si="7"/>
        <v>4.3613449729260838E-2</v>
      </c>
      <c r="CZ16">
        <f t="shared" si="7"/>
        <v>4.9924329914428231E-2</v>
      </c>
      <c r="DA16">
        <f t="shared" si="7"/>
        <v>5.5296604946910181E-2</v>
      </c>
      <c r="DB16">
        <f t="shared" si="7"/>
        <v>5.9821251582640116E-2</v>
      </c>
      <c r="DC16">
        <f t="shared" si="7"/>
        <v>6.359844835368561E-2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5.7312984183159728</v>
      </c>
      <c r="E17">
        <f>'Raw data and fitting summary'!E19</f>
        <v>5.7917789229781764</v>
      </c>
      <c r="F17">
        <f>'Raw data and fitting summary'!F19</f>
        <v>5.8547197576571568</v>
      </c>
      <c r="G17">
        <f>'Raw data and fitting summary'!G19</f>
        <v>5.9186429092886623</v>
      </c>
      <c r="H17">
        <f>'Raw data and fitting summary'!H19</f>
        <v>5.9819757808467235</v>
      </c>
      <c r="I17">
        <f>'Raw data and fitting summary'!I19</f>
        <v>6.0432028685412131</v>
      </c>
      <c r="J17">
        <f>'Raw data and fitting summary'!J19</f>
        <v>6.1010060313116794</v>
      </c>
      <c r="K17">
        <f>'Raw data and fitting summary'!K19</f>
        <v>6.1543669281633404</v>
      </c>
      <c r="L17">
        <f>'Raw data and fitting summary'!L19</f>
        <v>6.2026170847534505</v>
      </c>
      <c r="M17">
        <f>'Raw data and fitting summary'!M19</f>
        <v>6.2454356389556613</v>
      </c>
      <c r="N17">
        <f>'Raw data and fitting summary'!N19</f>
        <v>6.2828064001541462</v>
      </c>
      <c r="O17">
        <f>'Raw data and fitting summary'!O19</f>
        <v>6.3149513087578359</v>
      </c>
      <c r="P17">
        <f>'Raw data and fitting summary'!P19</f>
        <v>6.3422568616500445</v>
      </c>
      <c r="Q17">
        <f>'Raw data and fitting summary'!Q19</f>
        <v>6.3652058285150659</v>
      </c>
      <c r="R17">
        <f>'Raw data and fitting summary'!R19</f>
        <v>6.384321236212064</v>
      </c>
      <c r="X17">
        <f t="shared" si="8"/>
        <v>6.0506656490447028</v>
      </c>
      <c r="Y17">
        <f t="shared" si="9"/>
        <v>6.0506514738875046</v>
      </c>
      <c r="Z17">
        <f t="shared" si="10"/>
        <v>6.0506479301085827</v>
      </c>
      <c r="AA17">
        <f t="shared" si="11"/>
        <v>6.0506435003907679</v>
      </c>
      <c r="AB17">
        <f t="shared" si="12"/>
        <v>6.050637963252619</v>
      </c>
      <c r="AC17">
        <f t="shared" si="13"/>
        <v>6.0506310418441869</v>
      </c>
      <c r="AD17">
        <f t="shared" si="14"/>
        <v>6.0506223901059135</v>
      </c>
      <c r="AE17">
        <f t="shared" si="15"/>
        <v>6.0506115754678644</v>
      </c>
      <c r="AF17">
        <f t="shared" si="16"/>
        <v>6.0505980572246676</v>
      </c>
      <c r="AG17">
        <f t="shared" si="17"/>
        <v>6.0505811595056178</v>
      </c>
      <c r="AH17">
        <f t="shared" si="18"/>
        <v>6.0505600374895261</v>
      </c>
      <c r="AI17">
        <f t="shared" si="19"/>
        <v>6.0505336351767935</v>
      </c>
      <c r="AJ17">
        <f t="shared" si="20"/>
        <v>6.0505006326099</v>
      </c>
      <c r="AK17">
        <f t="shared" si="21"/>
        <v>6.0504593799075668</v>
      </c>
      <c r="AL17">
        <f t="shared" si="22"/>
        <v>6.0504078148206952</v>
      </c>
      <c r="AM17">
        <f t="shared" si="23"/>
        <v>6.0503433596980853</v>
      </c>
      <c r="AO17">
        <f t="shared" si="24"/>
        <v>6.0506656490447028</v>
      </c>
      <c r="AP17">
        <f t="shared" si="4"/>
        <v>6.0506514738875046</v>
      </c>
      <c r="AQ17">
        <f t="shared" si="4"/>
        <v>6.0506479301085827</v>
      </c>
      <c r="AR17">
        <f t="shared" si="4"/>
        <v>6.0506435003907679</v>
      </c>
      <c r="AS17">
        <f t="shared" si="4"/>
        <v>6.050637963252619</v>
      </c>
      <c r="AT17">
        <f t="shared" si="4"/>
        <v>6.0506310418441869</v>
      </c>
      <c r="AU17">
        <f t="shared" si="4"/>
        <v>6.0506223901059135</v>
      </c>
      <c r="AV17">
        <f t="shared" si="4"/>
        <v>6.0506115754678644</v>
      </c>
      <c r="AW17">
        <f t="shared" si="4"/>
        <v>6.0505980572246676</v>
      </c>
      <c r="AX17">
        <f t="shared" si="4"/>
        <v>6.0505811595056178</v>
      </c>
      <c r="AY17">
        <f t="shared" si="4"/>
        <v>6.0505600374895261</v>
      </c>
      <c r="AZ17">
        <f t="shared" si="4"/>
        <v>6.0505336351767935</v>
      </c>
      <c r="BA17">
        <f t="shared" si="4"/>
        <v>6.0505006326099</v>
      </c>
      <c r="BB17">
        <f t="shared" si="4"/>
        <v>6.0504593799075668</v>
      </c>
      <c r="BC17">
        <f t="shared" si="4"/>
        <v>6.0504078148206952</v>
      </c>
      <c r="BD17">
        <f t="shared" si="4"/>
        <v>6.0503433596980853</v>
      </c>
      <c r="BF17">
        <f t="shared" si="25"/>
        <v>0.53233048827725749</v>
      </c>
      <c r="BG17">
        <f t="shared" si="25"/>
        <v>0.10198637410287389</v>
      </c>
      <c r="BH17">
        <f t="shared" si="5"/>
        <v>6.7013162852682343E-2</v>
      </c>
      <c r="BI17">
        <f t="shared" si="5"/>
        <v>3.8386112966746239E-2</v>
      </c>
      <c r="BJ17">
        <f t="shared" si="5"/>
        <v>1.7422694270947846E-2</v>
      </c>
      <c r="BK17">
        <f t="shared" si="5"/>
        <v>4.7135448626298097E-3</v>
      </c>
      <c r="BL17">
        <f t="shared" si="5"/>
        <v>5.5049300249054007E-5</v>
      </c>
      <c r="BM17">
        <f t="shared" si="5"/>
        <v>2.5396011797942167E-3</v>
      </c>
      <c r="BN17">
        <f t="shared" si="5"/>
        <v>1.0767978575886936E-2</v>
      </c>
      <c r="BO17">
        <f t="shared" si="5"/>
        <v>2.3114922565964577E-2</v>
      </c>
      <c r="BP17">
        <f t="shared" si="5"/>
        <v>3.7976500046787973E-2</v>
      </c>
      <c r="BQ17">
        <f t="shared" si="5"/>
        <v>5.3950637350224477E-2</v>
      </c>
      <c r="BR17">
        <f t="shared" si="5"/>
        <v>6.9934160115100494E-2</v>
      </c>
      <c r="BS17">
        <f t="shared" si="5"/>
        <v>8.5145770351251648E-2</v>
      </c>
      <c r="BT17">
        <f t="shared" si="5"/>
        <v>9.9097789425921179E-2</v>
      </c>
      <c r="BU17">
        <f t="shared" si="5"/>
        <v>0.11154122200078641</v>
      </c>
      <c r="BW17">
        <f t="shared" si="26"/>
        <v>0.12058339718673297</v>
      </c>
      <c r="BX17">
        <f t="shared" si="6"/>
        <v>5.2779945589288675E-2</v>
      </c>
      <c r="BY17">
        <f t="shared" si="6"/>
        <v>4.2783683684891036E-2</v>
      </c>
      <c r="BZ17">
        <f t="shared" si="6"/>
        <v>3.238064558273146E-2</v>
      </c>
      <c r="CA17">
        <f t="shared" si="6"/>
        <v>2.1815063926416221E-2</v>
      </c>
      <c r="CB17">
        <f t="shared" si="6"/>
        <v>1.1346793503465338E-2</v>
      </c>
      <c r="CC17">
        <f t="shared" si="6"/>
        <v>1.2262410519673012E-3</v>
      </c>
      <c r="CD17">
        <f t="shared" si="6"/>
        <v>8.3288201887126104E-3</v>
      </c>
      <c r="CE17">
        <f t="shared" si="6"/>
        <v>1.7150184156551011E-2</v>
      </c>
      <c r="CF17">
        <f t="shared" si="6"/>
        <v>2.5127491267343864E-2</v>
      </c>
      <c r="CG17">
        <f t="shared" si="6"/>
        <v>3.2207861794392216E-2</v>
      </c>
      <c r="CH17">
        <f t="shared" si="6"/>
        <v>3.8388806505753062E-2</v>
      </c>
      <c r="CI17">
        <f t="shared" si="6"/>
        <v>4.3707238822957434E-2</v>
      </c>
      <c r="CJ17">
        <f t="shared" si="6"/>
        <v>4.8227326789678504E-2</v>
      </c>
      <c r="CK17">
        <f t="shared" si="6"/>
        <v>5.2029222381218904E-2</v>
      </c>
      <c r="CL17">
        <f t="shared" si="6"/>
        <v>5.5199822003266327E-2</v>
      </c>
      <c r="CN17">
        <f t="shared" si="27"/>
        <v>0.12058339718673297</v>
      </c>
      <c r="CO17">
        <f t="shared" si="7"/>
        <v>5.2779945589288675E-2</v>
      </c>
      <c r="CP17">
        <f t="shared" si="7"/>
        <v>4.2783683684891036E-2</v>
      </c>
      <c r="CQ17">
        <f t="shared" si="7"/>
        <v>3.238064558273146E-2</v>
      </c>
      <c r="CR17">
        <f t="shared" si="7"/>
        <v>2.1815063926416221E-2</v>
      </c>
      <c r="CS17">
        <f t="shared" si="7"/>
        <v>1.1346793503465338E-2</v>
      </c>
      <c r="CT17">
        <f t="shared" si="7"/>
        <v>1.2262410519673012E-3</v>
      </c>
      <c r="CU17">
        <f t="shared" si="7"/>
        <v>8.3288201887126104E-3</v>
      </c>
      <c r="CV17">
        <f t="shared" si="7"/>
        <v>1.7150184156551011E-2</v>
      </c>
      <c r="CW17">
        <f t="shared" si="7"/>
        <v>2.5127491267343864E-2</v>
      </c>
      <c r="CX17">
        <f t="shared" si="7"/>
        <v>3.2207861794392216E-2</v>
      </c>
      <c r="CY17">
        <f t="shared" si="7"/>
        <v>3.8388806505753062E-2</v>
      </c>
      <c r="CZ17">
        <f t="shared" si="7"/>
        <v>4.3707238822957434E-2</v>
      </c>
      <c r="DA17">
        <f t="shared" si="7"/>
        <v>4.8227326789678504E-2</v>
      </c>
      <c r="DB17">
        <f t="shared" si="7"/>
        <v>5.2029222381218904E-2</v>
      </c>
      <c r="DC17">
        <f t="shared" si="7"/>
        <v>5.5199822003266327E-2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4.8828834885227668</v>
      </c>
      <c r="E18">
        <f>'Raw data and fitting summary'!E20</f>
        <v>4.9267147721853046</v>
      </c>
      <c r="F18">
        <f>'Raw data and fitting summary'!F20</f>
        <v>4.9721841524368484</v>
      </c>
      <c r="G18">
        <f>'Raw data and fitting summary'!G20</f>
        <v>5.0182125853395956</v>
      </c>
      <c r="H18">
        <f>'Raw data and fitting summary'!H20</f>
        <v>5.0636670543178299</v>
      </c>
      <c r="I18">
        <f>'Raw data and fitting summary'!I20</f>
        <v>5.107469941801825</v>
      </c>
      <c r="J18">
        <f>'Raw data and fitting summary'!J20</f>
        <v>5.1486973618782681</v>
      </c>
      <c r="K18">
        <f>'Raw data and fitting summary'!K20</f>
        <v>5.1866482937888261</v>
      </c>
      <c r="L18">
        <f>'Raw data and fitting summary'!L20</f>
        <v>5.2208754250677885</v>
      </c>
      <c r="M18">
        <f>'Raw data and fitting summary'!M20</f>
        <v>5.2511790405962184</v>
      </c>
      <c r="N18">
        <f>'Raw data and fitting summary'!N20</f>
        <v>5.2775731258339729</v>
      </c>
      <c r="O18">
        <f>'Raw data and fitting summary'!O20</f>
        <v>5.3002361567652478</v>
      </c>
      <c r="P18">
        <f>'Raw data and fitting summary'!P20</f>
        <v>5.3194582094470055</v>
      </c>
      <c r="Q18">
        <f>'Raw data and fitting summary'!Q20</f>
        <v>5.3355927623821389</v>
      </c>
      <c r="R18">
        <f>'Raw data and fitting summary'!R20</f>
        <v>5.3490177252808593</v>
      </c>
      <c r="X18">
        <f t="shared" si="8"/>
        <v>5.1054367382590904</v>
      </c>
      <c r="Y18">
        <f t="shared" si="9"/>
        <v>5.1054247775307129</v>
      </c>
      <c r="Z18">
        <f t="shared" si="10"/>
        <v>5.1054217873573755</v>
      </c>
      <c r="AA18">
        <f t="shared" si="11"/>
        <v>5.1054180496456283</v>
      </c>
      <c r="AB18">
        <f t="shared" si="12"/>
        <v>5.1054133775136412</v>
      </c>
      <c r="AC18">
        <f t="shared" si="13"/>
        <v>5.1054075373606818</v>
      </c>
      <c r="AD18">
        <f t="shared" si="14"/>
        <v>5.1054002371882721</v>
      </c>
      <c r="AE18">
        <f t="shared" si="15"/>
        <v>5.1053911120021178</v>
      </c>
      <c r="AF18">
        <f t="shared" si="16"/>
        <v>5.105379705565297</v>
      </c>
      <c r="AG18">
        <f t="shared" si="17"/>
        <v>5.1053654475909456</v>
      </c>
      <c r="AH18">
        <f t="shared" si="18"/>
        <v>5.1053476252349945</v>
      </c>
      <c r="AI18">
        <f t="shared" si="19"/>
        <v>5.1053253474650395</v>
      </c>
      <c r="AJ18">
        <f t="shared" si="20"/>
        <v>5.1052975005260013</v>
      </c>
      <c r="AK18">
        <f t="shared" si="21"/>
        <v>5.1052626922793936</v>
      </c>
      <c r="AL18">
        <f t="shared" si="22"/>
        <v>5.1052191826386055</v>
      </c>
      <c r="AM18">
        <f t="shared" si="23"/>
        <v>5.1051647966305138</v>
      </c>
      <c r="AO18">
        <f t="shared" si="24"/>
        <v>5.1054367382590904</v>
      </c>
      <c r="AP18">
        <f t="shared" si="4"/>
        <v>5.1054247775307129</v>
      </c>
      <c r="AQ18">
        <f t="shared" si="4"/>
        <v>5.1054217873573755</v>
      </c>
      <c r="AR18">
        <f t="shared" si="4"/>
        <v>5.1054180496456283</v>
      </c>
      <c r="AS18">
        <f t="shared" si="4"/>
        <v>5.1054133775136412</v>
      </c>
      <c r="AT18">
        <f t="shared" si="4"/>
        <v>5.1054075373606818</v>
      </c>
      <c r="AU18">
        <f t="shared" si="4"/>
        <v>5.1054002371882721</v>
      </c>
      <c r="AV18">
        <f t="shared" si="4"/>
        <v>5.1053911120021178</v>
      </c>
      <c r="AW18">
        <f t="shared" si="4"/>
        <v>5.105379705565297</v>
      </c>
      <c r="AX18">
        <f t="shared" si="4"/>
        <v>5.1053654475909456</v>
      </c>
      <c r="AY18">
        <f t="shared" si="4"/>
        <v>5.1053476252349945</v>
      </c>
      <c r="AZ18">
        <f t="shared" si="4"/>
        <v>5.1053253474650395</v>
      </c>
      <c r="BA18">
        <f t="shared" si="4"/>
        <v>5.1052975005260013</v>
      </c>
      <c r="BB18">
        <f t="shared" si="4"/>
        <v>5.1052626922793936</v>
      </c>
      <c r="BC18">
        <f t="shared" si="4"/>
        <v>5.1052191826386055</v>
      </c>
      <c r="BD18">
        <f t="shared" si="4"/>
        <v>5.1051647966305138</v>
      </c>
      <c r="BF18">
        <f t="shared" si="25"/>
        <v>0.27406974641084775</v>
      </c>
      <c r="BG18">
        <f t="shared" si="25"/>
        <v>4.95246253133182E-2</v>
      </c>
      <c r="BH18">
        <f t="shared" si="5"/>
        <v>3.1936197271710771E-2</v>
      </c>
      <c r="BI18">
        <f t="shared" si="5"/>
        <v>1.7751271365439723E-2</v>
      </c>
      <c r="BJ18">
        <f t="shared" si="5"/>
        <v>7.6039781557810989E-3</v>
      </c>
      <c r="BK18">
        <f t="shared" si="5"/>
        <v>1.7422679246506009E-3</v>
      </c>
      <c r="BL18">
        <f t="shared" si="5"/>
        <v>4.2836771873623087E-6</v>
      </c>
      <c r="BM18">
        <f t="shared" si="5"/>
        <v>1.8754312783355663E-3</v>
      </c>
      <c r="BN18">
        <f t="shared" si="5"/>
        <v>6.6045834318455348E-3</v>
      </c>
      <c r="BO18">
        <f t="shared" si="5"/>
        <v>1.334255489670075E-2</v>
      </c>
      <c r="BP18">
        <f t="shared" si="5"/>
        <v>2.1266801706257811E-2</v>
      </c>
      <c r="BQ18">
        <f t="shared" si="5"/>
        <v>2.9669297153033184E-2</v>
      </c>
      <c r="BR18">
        <f t="shared" si="5"/>
        <v>3.8001079696363141E-2</v>
      </c>
      <c r="BS18">
        <f t="shared" si="5"/>
        <v>4.5879719574700759E-2</v>
      </c>
      <c r="BT18">
        <f t="shared" si="5"/>
        <v>5.3071986243850115E-2</v>
      </c>
      <c r="BU18">
        <f t="shared" si="5"/>
        <v>5.9464250811350476E-2</v>
      </c>
      <c r="BW18">
        <f t="shared" si="26"/>
        <v>0.10254102392539402</v>
      </c>
      <c r="BX18">
        <f t="shared" si="6"/>
        <v>4.3589181841903531E-2</v>
      </c>
      <c r="BY18">
        <f t="shared" si="6"/>
        <v>3.5003379273110299E-2</v>
      </c>
      <c r="BZ18">
        <f t="shared" si="6"/>
        <v>2.6096569548898697E-2</v>
      </c>
      <c r="CA18">
        <f t="shared" si="6"/>
        <v>1.7080064967533112E-2</v>
      </c>
      <c r="CB18">
        <f t="shared" si="6"/>
        <v>8.1757396911805013E-3</v>
      </c>
      <c r="CC18">
        <f t="shared" si="6"/>
        <v>4.05395173227946E-4</v>
      </c>
      <c r="CD18">
        <f t="shared" si="6"/>
        <v>8.4824549042565728E-3</v>
      </c>
      <c r="CE18">
        <f t="shared" si="6"/>
        <v>1.5918226049854718E-2</v>
      </c>
      <c r="CF18">
        <f t="shared" si="6"/>
        <v>2.2625212369733149E-2</v>
      </c>
      <c r="CG18">
        <f t="shared" si="6"/>
        <v>2.8564443807978974E-2</v>
      </c>
      <c r="CH18">
        <f t="shared" si="6"/>
        <v>3.3738844568340781E-2</v>
      </c>
      <c r="CI18">
        <f t="shared" si="6"/>
        <v>3.8183603642914427E-2</v>
      </c>
      <c r="CJ18">
        <f t="shared" si="6"/>
        <v>4.1955826776854478E-2</v>
      </c>
      <c r="CK18">
        <f t="shared" si="6"/>
        <v>4.5125110500048297E-2</v>
      </c>
      <c r="CL18">
        <f t="shared" si="6"/>
        <v>4.7765926931740206E-2</v>
      </c>
      <c r="CN18">
        <f t="shared" si="27"/>
        <v>0.10254102392539402</v>
      </c>
      <c r="CO18">
        <f t="shared" si="7"/>
        <v>4.3589181841903531E-2</v>
      </c>
      <c r="CP18">
        <f t="shared" si="7"/>
        <v>3.5003379273110299E-2</v>
      </c>
      <c r="CQ18">
        <f t="shared" si="7"/>
        <v>2.6096569548898697E-2</v>
      </c>
      <c r="CR18">
        <f t="shared" si="7"/>
        <v>1.7080064967533112E-2</v>
      </c>
      <c r="CS18">
        <f t="shared" si="7"/>
        <v>8.1757396911805013E-3</v>
      </c>
      <c r="CT18">
        <f t="shared" si="7"/>
        <v>4.05395173227946E-4</v>
      </c>
      <c r="CU18">
        <f t="shared" si="7"/>
        <v>8.4824549042565728E-3</v>
      </c>
      <c r="CV18">
        <f t="shared" si="7"/>
        <v>1.5918226049854718E-2</v>
      </c>
      <c r="CW18">
        <f t="shared" si="7"/>
        <v>2.2625212369733149E-2</v>
      </c>
      <c r="CX18">
        <f t="shared" si="7"/>
        <v>2.8564443807978974E-2</v>
      </c>
      <c r="CY18">
        <f t="shared" si="7"/>
        <v>3.3738844568340781E-2</v>
      </c>
      <c r="CZ18">
        <f t="shared" si="7"/>
        <v>3.8183603642914427E-2</v>
      </c>
      <c r="DA18">
        <f t="shared" si="7"/>
        <v>4.1955826776854478E-2</v>
      </c>
      <c r="DB18">
        <f t="shared" si="7"/>
        <v>4.5125110500048297E-2</v>
      </c>
      <c r="DC18">
        <f t="shared" si="7"/>
        <v>4.7765926931740206E-2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20.159039023079693</v>
      </c>
      <c r="AP20">
        <f t="shared" ref="AP20:BD34" si="30">IFERROR(Y4, NA())</f>
        <v>20.158991795623457</v>
      </c>
      <c r="AQ20">
        <f t="shared" si="30"/>
        <v>20.158979988793977</v>
      </c>
      <c r="AR20">
        <f t="shared" si="30"/>
        <v>20.158965230276571</v>
      </c>
      <c r="AS20">
        <f t="shared" si="30"/>
        <v>20.1589467821602</v>
      </c>
      <c r="AT20">
        <f t="shared" si="30"/>
        <v>20.158923722062227</v>
      </c>
      <c r="AU20">
        <f t="shared" si="30"/>
        <v>20.158894897013944</v>
      </c>
      <c r="AV20">
        <f t="shared" si="30"/>
        <v>20.158858865819511</v>
      </c>
      <c r="AW20">
        <f t="shared" si="30"/>
        <v>20.158813827007595</v>
      </c>
      <c r="AX20">
        <f t="shared" si="30"/>
        <v>20.15875752877572</v>
      </c>
      <c r="AY20">
        <f t="shared" si="30"/>
        <v>20.158687156428059</v>
      </c>
      <c r="AZ20">
        <f t="shared" si="30"/>
        <v>20.158599191684416</v>
      </c>
      <c r="BA20">
        <f t="shared" si="30"/>
        <v>20.158489236834413</v>
      </c>
      <c r="BB20">
        <f t="shared" si="30"/>
        <v>20.158351794958691</v>
      </c>
      <c r="BC20">
        <f t="shared" si="30"/>
        <v>20.158179995249576</v>
      </c>
      <c r="BD20">
        <f t="shared" si="30"/>
        <v>20.157965249731099</v>
      </c>
      <c r="BE20">
        <f t="shared" ref="BE20:BE34" si="31">IFERROR(AO52,NA())</f>
        <v>13.636363636363635</v>
      </c>
      <c r="BF20">
        <f t="shared" ref="BF20:BF34" si="32">IFERROR(AP52,NA())</f>
        <v>16.699721276670907</v>
      </c>
      <c r="BG20">
        <f t="shared" ref="BG20:BG34" si="33">IFERROR(AQ52,NA())</f>
        <v>17.223790138304945</v>
      </c>
      <c r="BH20">
        <f t="shared" ref="BH20:BH34" si="34">IFERROR(AR52,NA())</f>
        <v>17.792620881229677</v>
      </c>
      <c r="BI20">
        <f t="shared" ref="BI20:BI34" si="35">IFERROR(AS52,NA())</f>
        <v>18.396435374221959</v>
      </c>
      <c r="BJ20">
        <f t="shared" ref="BJ20:BJ34" si="36">IFERROR(AT52,NA())</f>
        <v>19.02241727156165</v>
      </c>
      <c r="BK20">
        <f t="shared" ref="BK20:BK34" si="37">IFERROR(AU52,NA())</f>
        <v>19.655682452551567</v>
      </c>
      <c r="BL20">
        <f t="shared" ref="BL20:BL34" si="38">IFERROR(AV52,NA())</f>
        <v>20.280643325973504</v>
      </c>
      <c r="BM20">
        <f t="shared" ref="BM20:BM34" si="39">IFERROR(AW52,NA())</f>
        <v>20.88251343744907</v>
      </c>
      <c r="BN20">
        <f t="shared" ref="BN20:BN34" si="40">IFERROR(AX52,NA())</f>
        <v>21.448652542283984</v>
      </c>
      <c r="BO20">
        <f t="shared" ref="BO20:BO34" si="41">IFERROR(AY52,NA())</f>
        <v>21.969504826413239</v>
      </c>
      <c r="BP20">
        <f t="shared" ref="BP20:BP34" si="42">IFERROR(AZ52,NA())</f>
        <v>22.439009014688267</v>
      </c>
      <c r="BQ20">
        <f t="shared" ref="BQ20:BQ34" si="43">IFERROR(BA52,NA())</f>
        <v>22.854502244520731</v>
      </c>
      <c r="BR20">
        <f t="shared" ref="BR20:BR34" si="44">IFERROR(BB52,NA())</f>
        <v>23.216245883644344</v>
      </c>
      <c r="BS20">
        <f t="shared" ref="BS20:BS34" si="45">IFERROR(BC52,NA())</f>
        <v>23.526745240253856</v>
      </c>
      <c r="BT20">
        <f t="shared" ref="BT20:BT34" si="46">IFERROR(BD52,NA())</f>
        <v>23.790022338049141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20.159039023079693</v>
      </c>
      <c r="AA21">
        <f t="shared" ref="AA21:AA35" si="49">X4-C4</f>
        <v>6.5226753867160578</v>
      </c>
      <c r="AB21">
        <f>IFERROR(AA21,"")</f>
        <v>6.5226753867160578</v>
      </c>
      <c r="AC21">
        <v>1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19.497847513356206</v>
      </c>
      <c r="AP21">
        <f t="shared" si="30"/>
        <v>19.497801834902038</v>
      </c>
      <c r="AQ21">
        <f t="shared" si="30"/>
        <v>19.497790415321937</v>
      </c>
      <c r="AR21">
        <f t="shared" si="30"/>
        <v>19.497776140865621</v>
      </c>
      <c r="AS21">
        <f t="shared" si="30"/>
        <v>19.497758297824621</v>
      </c>
      <c r="AT21">
        <f t="shared" si="30"/>
        <v>19.497735994069291</v>
      </c>
      <c r="AU21">
        <f t="shared" si="30"/>
        <v>19.49770811444689</v>
      </c>
      <c r="AV21">
        <f t="shared" si="30"/>
        <v>19.497673265031004</v>
      </c>
      <c r="AW21">
        <f t="shared" si="30"/>
        <v>19.497629703436335</v>
      </c>
      <c r="AX21">
        <f t="shared" si="30"/>
        <v>19.497575251716725</v>
      </c>
      <c r="AY21">
        <f t="shared" si="30"/>
        <v>19.4975071874949</v>
      </c>
      <c r="AZ21">
        <f t="shared" si="30"/>
        <v>19.497422107885889</v>
      </c>
      <c r="BA21">
        <f t="shared" si="30"/>
        <v>19.497315759418772</v>
      </c>
      <c r="BB21">
        <f t="shared" si="30"/>
        <v>19.497182825466329</v>
      </c>
      <c r="BC21">
        <f t="shared" si="30"/>
        <v>19.497016660574872</v>
      </c>
      <c r="BD21">
        <f t="shared" si="30"/>
        <v>19.496808958443403</v>
      </c>
      <c r="BE21">
        <f t="shared" si="31"/>
        <v>13.333333333333332</v>
      </c>
      <c r="BF21">
        <f t="shared" si="32"/>
        <v>16.247506558394129</v>
      </c>
      <c r="BG21">
        <f t="shared" si="33"/>
        <v>16.743155801994128</v>
      </c>
      <c r="BH21">
        <f t="shared" si="34"/>
        <v>17.280187829874031</v>
      </c>
      <c r="BI21">
        <f t="shared" si="35"/>
        <v>17.849166963347106</v>
      </c>
      <c r="BJ21">
        <f t="shared" si="36"/>
        <v>18.437862740486139</v>
      </c>
      <c r="BK21">
        <f t="shared" si="37"/>
        <v>19.032197727701767</v>
      </c>
      <c r="BL21">
        <f t="shared" si="38"/>
        <v>19.617549131207213</v>
      </c>
      <c r="BM21">
        <f t="shared" si="39"/>
        <v>20.1801593559161</v>
      </c>
      <c r="BN21">
        <f t="shared" si="40"/>
        <v>20.708374654484839</v>
      </c>
      <c r="BO21">
        <f t="shared" si="41"/>
        <v>21.193487451650626</v>
      </c>
      <c r="BP21">
        <f t="shared" si="42"/>
        <v>21.630079756931256</v>
      </c>
      <c r="BQ21">
        <f t="shared" si="43"/>
        <v>22.015898251192368</v>
      </c>
      <c r="BR21">
        <f t="shared" si="44"/>
        <v>22.351387054161165</v>
      </c>
      <c r="BS21">
        <f t="shared" si="45"/>
        <v>22.639040348964016</v>
      </c>
      <c r="BT21">
        <f t="shared" si="46"/>
        <v>22.882721575649057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19.497847513356206</v>
      </c>
      <c r="AA22">
        <f t="shared" si="49"/>
        <v>6.1645141800228735</v>
      </c>
      <c r="AB22">
        <f t="shared" ref="AB22:AB85" si="54">IFERROR(AA22,"")</f>
        <v>6.1645141800228735</v>
      </c>
      <c r="AC22">
        <v>1</v>
      </c>
      <c r="AM22">
        <f t="shared" si="29"/>
        <v>0.64000000000000012</v>
      </c>
      <c r="AN22">
        <f t="shared" si="50"/>
        <v>0.64000000000000012</v>
      </c>
      <c r="AO22">
        <f t="shared" si="51"/>
        <v>18.729948620027209</v>
      </c>
      <c r="AP22">
        <f t="shared" si="30"/>
        <v>18.729904740563128</v>
      </c>
      <c r="AQ22">
        <f t="shared" si="30"/>
        <v>18.729893770729234</v>
      </c>
      <c r="AR22">
        <f t="shared" si="30"/>
        <v>18.729880058454935</v>
      </c>
      <c r="AS22">
        <f t="shared" si="30"/>
        <v>18.729862918140292</v>
      </c>
      <c r="AT22">
        <f t="shared" si="30"/>
        <v>18.729841492791106</v>
      </c>
      <c r="AU22">
        <f t="shared" si="30"/>
        <v>18.729814711173557</v>
      </c>
      <c r="AV22">
        <f t="shared" si="30"/>
        <v>18.72978123425932</v>
      </c>
      <c r="AW22">
        <f t="shared" si="30"/>
        <v>18.729739388284816</v>
      </c>
      <c r="AX22">
        <f t="shared" si="30"/>
        <v>18.729687081079629</v>
      </c>
      <c r="AY22">
        <f t="shared" si="30"/>
        <v>18.729621697483992</v>
      </c>
      <c r="AZ22">
        <f t="shared" si="30"/>
        <v>18.729539968631396</v>
      </c>
      <c r="BA22">
        <f t="shared" si="30"/>
        <v>18.729437808568669</v>
      </c>
      <c r="BB22">
        <f t="shared" si="30"/>
        <v>18.729310110057469</v>
      </c>
      <c r="BC22">
        <f t="shared" si="30"/>
        <v>18.729150489367168</v>
      </c>
      <c r="BD22">
        <f t="shared" si="30"/>
        <v>18.728950967330288</v>
      </c>
      <c r="BE22">
        <f t="shared" si="31"/>
        <v>12.972972972972974</v>
      </c>
      <c r="BF22">
        <f t="shared" si="32"/>
        <v>15.715551302445661</v>
      </c>
      <c r="BG22">
        <f t="shared" si="33"/>
        <v>16.178813318488242</v>
      </c>
      <c r="BH22">
        <f t="shared" si="34"/>
        <v>16.67971168233468</v>
      </c>
      <c r="BI22">
        <f t="shared" si="35"/>
        <v>17.209228639800816</v>
      </c>
      <c r="BJ22">
        <f t="shared" si="36"/>
        <v>17.755822294024298</v>
      </c>
      <c r="BK22">
        <f t="shared" si="37"/>
        <v>18.306343660578055</v>
      </c>
      <c r="BL22">
        <f t="shared" si="38"/>
        <v>18.847263470536273</v>
      </c>
      <c r="BM22">
        <f t="shared" si="39"/>
        <v>19.365975058493007</v>
      </c>
      <c r="BN22">
        <f t="shared" si="40"/>
        <v>19.85191448218109</v>
      </c>
      <c r="BO22">
        <f t="shared" si="41"/>
        <v>20.297298810718612</v>
      </c>
      <c r="BP22">
        <f t="shared" si="42"/>
        <v>20.697399741972998</v>
      </c>
      <c r="BQ22">
        <f t="shared" si="43"/>
        <v>21.050391426617011</v>
      </c>
      <c r="BR22">
        <f t="shared" si="44"/>
        <v>21.356894919532976</v>
      </c>
      <c r="BS22">
        <f t="shared" si="45"/>
        <v>21.619369955740694</v>
      </c>
      <c r="BT22">
        <f t="shared" si="46"/>
        <v>21.841486861781672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18.729948620027209</v>
      </c>
      <c r="AA23">
        <f t="shared" si="49"/>
        <v>5.7569756470542348</v>
      </c>
      <c r="AB23">
        <f t="shared" si="54"/>
        <v>5.7569756470542348</v>
      </c>
      <c r="AC23">
        <v>1</v>
      </c>
      <c r="AM23">
        <f t="shared" si="29"/>
        <v>0.51200000000000012</v>
      </c>
      <c r="AN23">
        <f t="shared" si="50"/>
        <v>0.51200000000000012</v>
      </c>
      <c r="AO23">
        <f t="shared" si="51"/>
        <v>17.851141864987166</v>
      </c>
      <c r="AP23">
        <f t="shared" si="30"/>
        <v>17.851100044341838</v>
      </c>
      <c r="AQ23">
        <f t="shared" si="30"/>
        <v>17.851089589211124</v>
      </c>
      <c r="AR23">
        <f t="shared" si="30"/>
        <v>17.851076520314951</v>
      </c>
      <c r="AS23">
        <f t="shared" si="30"/>
        <v>17.851060184221645</v>
      </c>
      <c r="AT23">
        <f t="shared" si="30"/>
        <v>17.85103976414706</v>
      </c>
      <c r="AU23">
        <f t="shared" si="30"/>
        <v>17.851014239119525</v>
      </c>
      <c r="AV23">
        <f t="shared" si="30"/>
        <v>17.850982332937754</v>
      </c>
      <c r="AW23">
        <f t="shared" si="30"/>
        <v>17.850942450370933</v>
      </c>
      <c r="AX23">
        <f t="shared" si="30"/>
        <v>17.850892597413019</v>
      </c>
      <c r="AY23">
        <f t="shared" si="30"/>
        <v>17.850830281607188</v>
      </c>
      <c r="AZ23">
        <f t="shared" si="30"/>
        <v>17.850752387461736</v>
      </c>
      <c r="BA23">
        <f t="shared" si="30"/>
        <v>17.850655020735879</v>
      </c>
      <c r="BB23">
        <f t="shared" si="30"/>
        <v>17.850533313822226</v>
      </c>
      <c r="BC23">
        <f t="shared" si="30"/>
        <v>17.850381182513967</v>
      </c>
      <c r="BD23">
        <f t="shared" si="30"/>
        <v>17.850191022025129</v>
      </c>
      <c r="BE23">
        <f t="shared" si="31"/>
        <v>12.549019607843137</v>
      </c>
      <c r="BF23">
        <f t="shared" si="32"/>
        <v>15.097665528587131</v>
      </c>
      <c r="BG23">
        <f t="shared" si="33"/>
        <v>15.52472071867294</v>
      </c>
      <c r="BH23">
        <f t="shared" si="34"/>
        <v>15.985359625831297</v>
      </c>
      <c r="BI23">
        <f t="shared" si="35"/>
        <v>16.471066281519605</v>
      </c>
      <c r="BJ23">
        <f t="shared" si="36"/>
        <v>16.971093839967843</v>
      </c>
      <c r="BK23">
        <f t="shared" si="37"/>
        <v>17.473341090521824</v>
      </c>
      <c r="BL23">
        <f t="shared" si="38"/>
        <v>17.965491711017314</v>
      </c>
      <c r="BM23">
        <f t="shared" si="39"/>
        <v>18.436196611236053</v>
      </c>
      <c r="BN23">
        <f t="shared" si="40"/>
        <v>18.876065428418045</v>
      </c>
      <c r="BO23">
        <f t="shared" si="41"/>
        <v>19.278295368886376</v>
      </c>
      <c r="BP23">
        <f t="shared" si="42"/>
        <v>19.638874640620351</v>
      </c>
      <c r="BQ23">
        <f t="shared" si="43"/>
        <v>19.956406607461318</v>
      </c>
      <c r="BR23">
        <f t="shared" si="44"/>
        <v>20.23167177341006</v>
      </c>
      <c r="BS23">
        <f t="shared" si="45"/>
        <v>20.467065130322265</v>
      </c>
      <c r="BT23">
        <f t="shared" si="46"/>
        <v>20.66602658042347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17.851141864987166</v>
      </c>
      <c r="AA24">
        <f t="shared" si="49"/>
        <v>5.3021222571440294</v>
      </c>
      <c r="AB24">
        <f t="shared" si="54"/>
        <v>5.3021222571440294</v>
      </c>
      <c r="AC24">
        <v>1</v>
      </c>
      <c r="AM24">
        <f t="shared" si="29"/>
        <v>0.40960000000000013</v>
      </c>
      <c r="AN24">
        <f t="shared" si="50"/>
        <v>0.40960000000000013</v>
      </c>
      <c r="AO24">
        <f t="shared" si="51"/>
        <v>16.862177872123866</v>
      </c>
      <c r="AP24">
        <f t="shared" si="30"/>
        <v>16.862138368367432</v>
      </c>
      <c r="AQ24">
        <f t="shared" si="30"/>
        <v>16.862128492457249</v>
      </c>
      <c r="AR24">
        <f t="shared" si="30"/>
        <v>16.86211614758578</v>
      </c>
      <c r="AS24">
        <f t="shared" si="30"/>
        <v>16.862100716521866</v>
      </c>
      <c r="AT24">
        <f t="shared" si="30"/>
        <v>16.862081427731695</v>
      </c>
      <c r="AU24">
        <f t="shared" si="30"/>
        <v>16.86205731680603</v>
      </c>
      <c r="AV24">
        <f t="shared" si="30"/>
        <v>16.862027178245917</v>
      </c>
      <c r="AW24">
        <f t="shared" si="30"/>
        <v>16.861989505197275</v>
      </c>
      <c r="AX24">
        <f t="shared" si="30"/>
        <v>16.861942414123206</v>
      </c>
      <c r="AY24">
        <f t="shared" si="30"/>
        <v>16.861883550650489</v>
      </c>
      <c r="AZ24">
        <f t="shared" si="30"/>
        <v>16.861809971887531</v>
      </c>
      <c r="BA24">
        <f t="shared" si="30"/>
        <v>16.861717999336829</v>
      </c>
      <c r="BB24">
        <f t="shared" si="30"/>
        <v>16.861603035059371</v>
      </c>
      <c r="BC24">
        <f t="shared" si="30"/>
        <v>16.861459331917064</v>
      </c>
      <c r="BD24">
        <f t="shared" si="30"/>
        <v>16.861279706433645</v>
      </c>
      <c r="BE24">
        <f t="shared" si="31"/>
        <v>12.05651491365777</v>
      </c>
      <c r="BF24">
        <f t="shared" si="32"/>
        <v>14.390432654159531</v>
      </c>
      <c r="BG24">
        <f t="shared" si="33"/>
        <v>14.777901718082981</v>
      </c>
      <c r="BH24">
        <f t="shared" si="34"/>
        <v>15.194693480981794</v>
      </c>
      <c r="BI24">
        <f t="shared" si="35"/>
        <v>15.6328819248918</v>
      </c>
      <c r="BJ24">
        <f t="shared" si="36"/>
        <v>16.082618489765334</v>
      </c>
      <c r="BK24">
        <f t="shared" si="37"/>
        <v>16.532956986794034</v>
      </c>
      <c r="BL24">
        <f t="shared" si="38"/>
        <v>16.9728928632113</v>
      </c>
      <c r="BM24">
        <f t="shared" si="39"/>
        <v>17.392414166209107</v>
      </c>
      <c r="BN24">
        <f t="shared" si="40"/>
        <v>17.783357671441827</v>
      </c>
      <c r="BO24">
        <f t="shared" si="41"/>
        <v>18.139926669950054</v>
      </c>
      <c r="BP24">
        <f t="shared" si="42"/>
        <v>18.458827139924217</v>
      </c>
      <c r="BQ24">
        <f t="shared" si="43"/>
        <v>18.739073990282357</v>
      </c>
      <c r="BR24">
        <f t="shared" si="44"/>
        <v>18.981577240617721</v>
      </c>
      <c r="BS24">
        <f t="shared" si="45"/>
        <v>19.188631013416909</v>
      </c>
      <c r="BT24">
        <f t="shared" si="46"/>
        <v>19.363407156638772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16.862177872123866</v>
      </c>
      <c r="AA25">
        <f t="shared" si="49"/>
        <v>4.8056629584660957</v>
      </c>
      <c r="AB25">
        <f t="shared" si="54"/>
        <v>4.8056629584660957</v>
      </c>
      <c r="AC25">
        <v>1</v>
      </c>
      <c r="AM25">
        <f t="shared" si="29"/>
        <v>0.32768000000000014</v>
      </c>
      <c r="AN25">
        <f t="shared" si="50"/>
        <v>0.32768000000000014</v>
      </c>
      <c r="AO25">
        <f t="shared" si="51"/>
        <v>15.770087462536191</v>
      </c>
      <c r="AP25">
        <f t="shared" si="30"/>
        <v>15.770050517267393</v>
      </c>
      <c r="AQ25">
        <f t="shared" si="30"/>
        <v>15.770041280977242</v>
      </c>
      <c r="AR25">
        <f t="shared" si="30"/>
        <v>15.770029735629766</v>
      </c>
      <c r="AS25">
        <f t="shared" si="30"/>
        <v>15.770015303969192</v>
      </c>
      <c r="AT25">
        <f t="shared" si="30"/>
        <v>15.769997264430621</v>
      </c>
      <c r="AU25">
        <f t="shared" si="30"/>
        <v>15.769974715065448</v>
      </c>
      <c r="AV25">
        <f t="shared" si="30"/>
        <v>15.76994652844966</v>
      </c>
      <c r="AW25">
        <f t="shared" si="30"/>
        <v>15.76991129532162</v>
      </c>
      <c r="AX25">
        <f t="shared" si="30"/>
        <v>15.769867254132963</v>
      </c>
      <c r="AY25">
        <f t="shared" si="30"/>
        <v>15.769812202993062</v>
      </c>
      <c r="AZ25">
        <f t="shared" si="30"/>
        <v>15.76974338960869</v>
      </c>
      <c r="BA25">
        <f t="shared" si="30"/>
        <v>15.76965737372274</v>
      </c>
      <c r="BB25">
        <f t="shared" si="30"/>
        <v>15.769549855184843</v>
      </c>
      <c r="BC25">
        <f t="shared" si="30"/>
        <v>15.769415459074212</v>
      </c>
      <c r="BD25">
        <f t="shared" si="30"/>
        <v>15.769247467157301</v>
      </c>
      <c r="BE25">
        <f t="shared" si="31"/>
        <v>11.49270482603816</v>
      </c>
      <c r="BF25">
        <f t="shared" si="32"/>
        <v>13.594414174154938</v>
      </c>
      <c r="BG25">
        <f t="shared" si="33"/>
        <v>13.939688246072961</v>
      </c>
      <c r="BH25">
        <f t="shared" si="34"/>
        <v>14.309947140913312</v>
      </c>
      <c r="BI25">
        <f t="shared" si="35"/>
        <v>14.697940638511128</v>
      </c>
      <c r="BJ25">
        <f t="shared" si="36"/>
        <v>15.094809022463313</v>
      </c>
      <c r="BK25">
        <f t="shared" si="37"/>
        <v>15.490844877238063</v>
      </c>
      <c r="BL25">
        <f t="shared" si="38"/>
        <v>15.876421504004544</v>
      </c>
      <c r="BM25">
        <f t="shared" si="39"/>
        <v>16.24290515833091</v>
      </c>
      <c r="BN25">
        <f t="shared" si="40"/>
        <v>16.583373680706252</v>
      </c>
      <c r="BO25">
        <f t="shared" si="41"/>
        <v>16.893026211342864</v>
      </c>
      <c r="BP25">
        <f t="shared" si="42"/>
        <v>17.169258553650987</v>
      </c>
      <c r="BQ25">
        <f t="shared" si="43"/>
        <v>17.411459157021433</v>
      </c>
      <c r="BR25">
        <f t="shared" si="44"/>
        <v>17.620626390747745</v>
      </c>
      <c r="BS25">
        <f t="shared" si="45"/>
        <v>17.798914226579011</v>
      </c>
      <c r="BT25">
        <f t="shared" si="46"/>
        <v>17.949192015339499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15.770087462536191</v>
      </c>
      <c r="AA26">
        <f t="shared" si="49"/>
        <v>4.2773826364980305</v>
      </c>
      <c r="AB26">
        <f t="shared" si="54"/>
        <v>4.2773826364980305</v>
      </c>
      <c r="AC26">
        <v>1</v>
      </c>
      <c r="AM26">
        <f t="shared" si="29"/>
        <v>0.2621440000000001</v>
      </c>
      <c r="AN26">
        <f t="shared" si="50"/>
        <v>0.2621440000000001</v>
      </c>
      <c r="AO26">
        <f t="shared" si="51"/>
        <v>14.589004012882546</v>
      </c>
      <c r="AP26">
        <f t="shared" si="30"/>
        <v>14.588969834589239</v>
      </c>
      <c r="AQ26">
        <f t="shared" si="30"/>
        <v>14.588961290040935</v>
      </c>
      <c r="AR26">
        <f t="shared" si="30"/>
        <v>14.588950609369629</v>
      </c>
      <c r="AS26">
        <f t="shared" si="30"/>
        <v>14.588937258552487</v>
      </c>
      <c r="AT26">
        <f t="shared" si="30"/>
        <v>14.588920570065426</v>
      </c>
      <c r="AU26">
        <f t="shared" si="30"/>
        <v>14.588899709510288</v>
      </c>
      <c r="AV26">
        <f t="shared" si="30"/>
        <v>14.588873633900258</v>
      </c>
      <c r="AW26">
        <f t="shared" si="30"/>
        <v>14.588841039518799</v>
      </c>
      <c r="AX26">
        <f t="shared" si="30"/>
        <v>14.588800296746792</v>
      </c>
      <c r="AY26">
        <f t="shared" si="30"/>
        <v>14.588749368601794</v>
      </c>
      <c r="AZ26">
        <f t="shared" si="30"/>
        <v>14.588685708920568</v>
      </c>
      <c r="BA26">
        <f t="shared" si="30"/>
        <v>14.588606135100305</v>
      </c>
      <c r="BB26">
        <f t="shared" si="30"/>
        <v>14.588506669045689</v>
      </c>
      <c r="BC26">
        <f t="shared" si="30"/>
        <v>14.588382338384749</v>
      </c>
      <c r="BD26">
        <f t="shared" si="30"/>
        <v>14.588226928038688</v>
      </c>
      <c r="BE26">
        <f t="shared" si="31"/>
        <v>10.858001237076964</v>
      </c>
      <c r="BF26">
        <f t="shared" si="32"/>
        <v>12.715223050377695</v>
      </c>
      <c r="BG26">
        <f t="shared" si="33"/>
        <v>13.016786123440282</v>
      </c>
      <c r="BH26">
        <f t="shared" si="34"/>
        <v>13.33907391769289</v>
      </c>
      <c r="BI26">
        <f t="shared" si="35"/>
        <v>13.675586707711018</v>
      </c>
      <c r="BJ26">
        <f t="shared" si="36"/>
        <v>14.018520708308433</v>
      </c>
      <c r="BK26">
        <f t="shared" si="37"/>
        <v>14.359455995089533</v>
      </c>
      <c r="BL26">
        <f t="shared" si="38"/>
        <v>14.690166257673143</v>
      </c>
      <c r="BM26">
        <f t="shared" si="39"/>
        <v>15.003389790584274</v>
      </c>
      <c r="BN26">
        <f t="shared" si="40"/>
        <v>15.293413970395379</v>
      </c>
      <c r="BO26">
        <f t="shared" si="41"/>
        <v>15.556384698928648</v>
      </c>
      <c r="BP26">
        <f t="shared" si="42"/>
        <v>15.790330592479963</v>
      </c>
      <c r="BQ26">
        <f t="shared" si="43"/>
        <v>15.994957539968921</v>
      </c>
      <c r="BR26">
        <f t="shared" si="44"/>
        <v>16.1713033958087</v>
      </c>
      <c r="BS26">
        <f t="shared" si="45"/>
        <v>16.321343651078216</v>
      </c>
      <c r="BT26">
        <f t="shared" si="46"/>
        <v>16.447618048149934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14.589004012882546</v>
      </c>
      <c r="AA27">
        <f t="shared" si="49"/>
        <v>3.7310027758055817</v>
      </c>
      <c r="AB27">
        <f t="shared" si="54"/>
        <v>3.7310027758055817</v>
      </c>
      <c r="AC27">
        <v>1</v>
      </c>
      <c r="AM27">
        <f t="shared" si="29"/>
        <v>0.2097152000000001</v>
      </c>
      <c r="AN27">
        <f t="shared" si="50"/>
        <v>0.2097152000000001</v>
      </c>
      <c r="AO27">
        <f t="shared" si="51"/>
        <v>13.3401354483013</v>
      </c>
      <c r="AP27">
        <f t="shared" si="30"/>
        <v>13.340104195786619</v>
      </c>
      <c r="AQ27">
        <f t="shared" si="30"/>
        <v>13.34009638268083</v>
      </c>
      <c r="AR27">
        <f t="shared" si="30"/>
        <v>13.340086616311462</v>
      </c>
      <c r="AS27">
        <f t="shared" si="30"/>
        <v>13.340074408369862</v>
      </c>
      <c r="AT27">
        <f t="shared" si="30"/>
        <v>13.340059148474282</v>
      </c>
      <c r="AU27">
        <f t="shared" si="30"/>
        <v>13.340040073653903</v>
      </c>
      <c r="AV27">
        <f t="shared" si="30"/>
        <v>13.340016230205137</v>
      </c>
      <c r="AW27">
        <f t="shared" si="30"/>
        <v>13.339986426014041</v>
      </c>
      <c r="AX27">
        <f t="shared" si="30"/>
        <v>13.339949170962452</v>
      </c>
      <c r="AY27">
        <f t="shared" si="30"/>
        <v>13.339902602440585</v>
      </c>
      <c r="AZ27">
        <f t="shared" si="30"/>
        <v>13.339844392245469</v>
      </c>
      <c r="BA27">
        <f t="shared" si="30"/>
        <v>13.339771630215962</v>
      </c>
      <c r="BB27">
        <f t="shared" si="30"/>
        <v>13.339680678795297</v>
      </c>
      <c r="BC27">
        <f t="shared" si="30"/>
        <v>13.339566991263519</v>
      </c>
      <c r="BD27">
        <f t="shared" si="30"/>
        <v>13.339424884573804</v>
      </c>
      <c r="BE27">
        <f t="shared" si="31"/>
        <v>10.156840865414422</v>
      </c>
      <c r="BF27">
        <f t="shared" si="32"/>
        <v>11.764191558325733</v>
      </c>
      <c r="BG27">
        <f t="shared" si="33"/>
        <v>12.021873903415372</v>
      </c>
      <c r="BH27">
        <f t="shared" si="34"/>
        <v>12.296258393748875</v>
      </c>
      <c r="BI27">
        <f t="shared" si="35"/>
        <v>12.581649538392391</v>
      </c>
      <c r="BJ27">
        <f t="shared" si="36"/>
        <v>12.871332863168263</v>
      </c>
      <c r="BK27">
        <f t="shared" si="37"/>
        <v>13.158180407749915</v>
      </c>
      <c r="BL27">
        <f t="shared" si="38"/>
        <v>13.435338408890871</v>
      </c>
      <c r="BM27">
        <f t="shared" si="39"/>
        <v>13.696860219204472</v>
      </c>
      <c r="BN27">
        <f t="shared" si="40"/>
        <v>13.938165604500131</v>
      </c>
      <c r="BO27">
        <f t="shared" si="41"/>
        <v>14.156262007532545</v>
      </c>
      <c r="BP27">
        <f t="shared" si="42"/>
        <v>14.349729424626368</v>
      </c>
      <c r="BQ27">
        <f t="shared" si="43"/>
        <v>14.518522507733</v>
      </c>
      <c r="BR27">
        <f t="shared" si="44"/>
        <v>14.663667537615892</v>
      </c>
      <c r="BS27">
        <f t="shared" si="45"/>
        <v>14.786929039296949</v>
      </c>
      <c r="BT27">
        <f t="shared" si="46"/>
        <v>14.890501356225776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13.3401354483013</v>
      </c>
      <c r="AA28">
        <f t="shared" si="49"/>
        <v>3.1832945828868784</v>
      </c>
      <c r="AB28">
        <f t="shared" si="54"/>
        <v>3.1832945828868784</v>
      </c>
      <c r="AC28">
        <v>1</v>
      </c>
      <c r="AM28">
        <f t="shared" si="29"/>
        <v>0.16777216000000009</v>
      </c>
      <c r="AN28">
        <f t="shared" si="50"/>
        <v>0.16777216000000009</v>
      </c>
      <c r="AO28">
        <f t="shared" si="51"/>
        <v>12.050663059996031</v>
      </c>
      <c r="AP28">
        <f t="shared" si="30"/>
        <v>12.050634828384316</v>
      </c>
      <c r="AQ28">
        <f t="shared" si="30"/>
        <v>12.050627770502057</v>
      </c>
      <c r="AR28">
        <f t="shared" si="30"/>
        <v>12.050618948160857</v>
      </c>
      <c r="AS28">
        <f t="shared" si="30"/>
        <v>12.050607920252521</v>
      </c>
      <c r="AT28">
        <f t="shared" si="30"/>
        <v>12.050594135395489</v>
      </c>
      <c r="AU28">
        <f t="shared" si="30"/>
        <v>12.050576904368548</v>
      </c>
      <c r="AV28">
        <f t="shared" si="30"/>
        <v>12.050555365654164</v>
      </c>
      <c r="AW28">
        <f t="shared" si="30"/>
        <v>12.050528442369458</v>
      </c>
      <c r="AX28">
        <f t="shared" si="30"/>
        <v>12.050494788432758</v>
      </c>
      <c r="AY28">
        <f t="shared" si="30"/>
        <v>12.050452721276212</v>
      </c>
      <c r="AZ28">
        <f t="shared" si="30"/>
        <v>12.050400137743555</v>
      </c>
      <c r="BA28">
        <f t="shared" si="30"/>
        <v>12.050334408973068</v>
      </c>
      <c r="BB28">
        <f t="shared" si="30"/>
        <v>12.050252249018282</v>
      </c>
      <c r="BC28">
        <f t="shared" si="30"/>
        <v>12.050149550650271</v>
      </c>
      <c r="BD28">
        <f t="shared" si="30"/>
        <v>12.050021180151864</v>
      </c>
      <c r="BE28">
        <f t="shared" si="31"/>
        <v>9.3982227278593875</v>
      </c>
      <c r="BF28">
        <f t="shared" si="32"/>
        <v>10.758356307661559</v>
      </c>
      <c r="BG28">
        <f t="shared" si="33"/>
        <v>10.973455984492851</v>
      </c>
      <c r="BH28">
        <f t="shared" si="34"/>
        <v>11.201615452356709</v>
      </c>
      <c r="BI28">
        <f t="shared" si="35"/>
        <v>11.437967542873823</v>
      </c>
      <c r="BJ28">
        <f t="shared" si="36"/>
        <v>11.676879591714892</v>
      </c>
      <c r="BK28">
        <f t="shared" si="37"/>
        <v>11.912471547048572</v>
      </c>
      <c r="BL28">
        <f t="shared" si="38"/>
        <v>12.139183451454191</v>
      </c>
      <c r="BM28">
        <f t="shared" si="39"/>
        <v>12.352279234575748</v>
      </c>
      <c r="BN28">
        <f t="shared" si="40"/>
        <v>12.548194699804997</v>
      </c>
      <c r="BO28">
        <f t="shared" si="41"/>
        <v>12.724685716122877</v>
      </c>
      <c r="BP28">
        <f t="shared" si="42"/>
        <v>12.880786460654424</v>
      </c>
      <c r="BQ28">
        <f t="shared" si="43"/>
        <v>13.01662698571926</v>
      </c>
      <c r="BR28">
        <f t="shared" si="44"/>
        <v>13.133175122863575</v>
      </c>
      <c r="BS28">
        <f t="shared" si="45"/>
        <v>13.231962362967579</v>
      </c>
      <c r="BT28">
        <f t="shared" si="46"/>
        <v>13.314836011884998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12.050663059996031</v>
      </c>
      <c r="AA29">
        <f t="shared" si="49"/>
        <v>2.6524403321366439</v>
      </c>
      <c r="AB29">
        <f t="shared" si="54"/>
        <v>2.6524403321366439</v>
      </c>
      <c r="AC29">
        <v>1</v>
      </c>
      <c r="AM29">
        <f t="shared" si="29"/>
        <v>0.13421772800000006</v>
      </c>
      <c r="AN29">
        <f t="shared" si="50"/>
        <v>0.13421772800000006</v>
      </c>
      <c r="AO29">
        <f t="shared" si="51"/>
        <v>10.751587494201592</v>
      </c>
      <c r="AP29">
        <f t="shared" si="30"/>
        <v>10.751562305990623</v>
      </c>
      <c r="AQ29">
        <f t="shared" si="30"/>
        <v>10.751556008956323</v>
      </c>
      <c r="AR29">
        <f t="shared" si="30"/>
        <v>10.751548137673819</v>
      </c>
      <c r="AS29">
        <f t="shared" si="30"/>
        <v>10.751538298586894</v>
      </c>
      <c r="AT29">
        <f t="shared" si="30"/>
        <v>10.751525999753566</v>
      </c>
      <c r="AU29">
        <f t="shared" si="30"/>
        <v>10.751510626251472</v>
      </c>
      <c r="AV29">
        <f t="shared" si="30"/>
        <v>10.751491409435678</v>
      </c>
      <c r="AW29">
        <f t="shared" si="30"/>
        <v>10.751467388512541</v>
      </c>
      <c r="AX29">
        <f t="shared" si="30"/>
        <v>10.751437362509558</v>
      </c>
      <c r="AY29">
        <f t="shared" si="30"/>
        <v>10.751399830241668</v>
      </c>
      <c r="AZ29">
        <f t="shared" si="30"/>
        <v>10.751352915275305</v>
      </c>
      <c r="BA29">
        <f t="shared" si="30"/>
        <v>10.751294272143117</v>
      </c>
      <c r="BB29">
        <f t="shared" si="30"/>
        <v>10.751220969127505</v>
      </c>
      <c r="BC29">
        <f t="shared" si="30"/>
        <v>10.751129341763626</v>
      </c>
      <c r="BD29">
        <f t="shared" si="30"/>
        <v>10.75101480975502</v>
      </c>
      <c r="BE29">
        <f t="shared" si="31"/>
        <v>8.595702542208933</v>
      </c>
      <c r="BF29">
        <f t="shared" si="32"/>
        <v>9.7195794806673792</v>
      </c>
      <c r="BG29">
        <f t="shared" si="33"/>
        <v>9.8948081906164358</v>
      </c>
      <c r="BH29">
        <f t="shared" si="34"/>
        <v>10.079939431579477</v>
      </c>
      <c r="BI29">
        <f t="shared" si="35"/>
        <v>10.270923591921392</v>
      </c>
      <c r="BJ29">
        <f t="shared" si="36"/>
        <v>10.463159599902244</v>
      </c>
      <c r="BK29">
        <f t="shared" si="37"/>
        <v>10.65192514837592</v>
      </c>
      <c r="BL29">
        <f t="shared" si="38"/>
        <v>10.832831183448617</v>
      </c>
      <c r="BM29">
        <f t="shared" si="39"/>
        <v>11.002210432357664</v>
      </c>
      <c r="BN29">
        <f t="shared" si="40"/>
        <v>11.15737130148289</v>
      </c>
      <c r="BO29">
        <f t="shared" si="41"/>
        <v>11.296689343637146</v>
      </c>
      <c r="BP29">
        <f t="shared" si="42"/>
        <v>11.419550822042686</v>
      </c>
      <c r="BQ29">
        <f t="shared" si="43"/>
        <v>11.526191615643933</v>
      </c>
      <c r="BR29">
        <f t="shared" si="44"/>
        <v>11.617484107967519</v>
      </c>
      <c r="BS29">
        <f t="shared" si="45"/>
        <v>11.694718139709217</v>
      </c>
      <c r="BT29">
        <f t="shared" si="46"/>
        <v>11.759407309079942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10.751587494201592</v>
      </c>
      <c r="AA30">
        <f t="shared" si="49"/>
        <v>2.1558849519926593</v>
      </c>
      <c r="AB30">
        <f t="shared" si="54"/>
        <v>2.1558849519926593</v>
      </c>
      <c r="AC30">
        <v>1</v>
      </c>
      <c r="AM30">
        <f t="shared" si="29"/>
        <v>0.10737418240000006</v>
      </c>
      <c r="AN30">
        <f t="shared" si="50"/>
        <v>0.10737418240000006</v>
      </c>
      <c r="AO30">
        <f t="shared" si="51"/>
        <v>9.4748390820914654</v>
      </c>
      <c r="AP30">
        <f t="shared" si="30"/>
        <v>9.4748168849744516</v>
      </c>
      <c r="AQ30">
        <f t="shared" si="30"/>
        <v>9.4748113357114505</v>
      </c>
      <c r="AR30">
        <f t="shared" si="30"/>
        <v>9.4748043991418385</v>
      </c>
      <c r="AS30">
        <f t="shared" si="30"/>
        <v>9.4747957284441036</v>
      </c>
      <c r="AT30">
        <f t="shared" si="30"/>
        <v>9.4747848900942557</v>
      </c>
      <c r="AU30">
        <f t="shared" si="30"/>
        <v>9.4747713421918132</v>
      </c>
      <c r="AV30">
        <f t="shared" si="30"/>
        <v>9.4747544073682448</v>
      </c>
      <c r="AW30">
        <f t="shared" si="30"/>
        <v>9.4747332389239123</v>
      </c>
      <c r="AX30">
        <f t="shared" si="30"/>
        <v>9.4747067785015169</v>
      </c>
      <c r="AY30">
        <f t="shared" si="30"/>
        <v>9.4746737031813506</v>
      </c>
      <c r="AZ30">
        <f t="shared" si="30"/>
        <v>9.474632359355887</v>
      </c>
      <c r="BA30">
        <f t="shared" si="30"/>
        <v>9.4745806800814485</v>
      </c>
      <c r="BB30">
        <f t="shared" si="30"/>
        <v>9.4745160817811964</v>
      </c>
      <c r="BC30">
        <f t="shared" si="30"/>
        <v>9.4744353351445962</v>
      </c>
      <c r="BD30">
        <f t="shared" si="30"/>
        <v>9.4743344037842849</v>
      </c>
      <c r="BE30">
        <f t="shared" si="31"/>
        <v>7.7666984258113727</v>
      </c>
      <c r="BF30">
        <f t="shared" si="32"/>
        <v>8.6728204902266324</v>
      </c>
      <c r="BG30">
        <f t="shared" si="33"/>
        <v>8.8120683806077587</v>
      </c>
      <c r="BH30">
        <f t="shared" si="34"/>
        <v>8.9586003653248767</v>
      </c>
      <c r="BI30">
        <f t="shared" si="35"/>
        <v>9.1091388056714742</v>
      </c>
      <c r="BJ30">
        <f t="shared" si="36"/>
        <v>9.2600258353553677</v>
      </c>
      <c r="BK30">
        <f t="shared" si="37"/>
        <v>9.4075697920212473</v>
      </c>
      <c r="BL30">
        <f t="shared" si="38"/>
        <v>9.5483984223109193</v>
      </c>
      <c r="BM30">
        <f t="shared" si="39"/>
        <v>9.6797492825302616</v>
      </c>
      <c r="BN30">
        <f t="shared" si="40"/>
        <v>9.7996481167740654</v>
      </c>
      <c r="BO30">
        <f t="shared" si="41"/>
        <v>9.906959341839773</v>
      </c>
      <c r="BP30">
        <f t="shared" si="42"/>
        <v>10.001324885264344</v>
      </c>
      <c r="BQ30">
        <f t="shared" si="43"/>
        <v>10.083027697800729</v>
      </c>
      <c r="BR30">
        <f t="shared" si="44"/>
        <v>10.152821175408381</v>
      </c>
      <c r="BS30">
        <f t="shared" si="45"/>
        <v>10.211759007086171</v>
      </c>
      <c r="BT30">
        <f t="shared" si="46"/>
        <v>10.261047853347081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9.4748390820914654</v>
      </c>
      <c r="AA31">
        <f t="shared" si="49"/>
        <v>1.7081406562800927</v>
      </c>
      <c r="AB31">
        <f t="shared" si="54"/>
        <v>1.7081406562800927</v>
      </c>
      <c r="AC31">
        <v>1</v>
      </c>
      <c r="AM31">
        <f t="shared" si="29"/>
        <v>8.589934592000005E-2</v>
      </c>
      <c r="AN31">
        <f t="shared" si="50"/>
        <v>8.589934592000005E-2</v>
      </c>
      <c r="AO31">
        <f t="shared" si="51"/>
        <v>8.2502021909606018</v>
      </c>
      <c r="AP31">
        <f t="shared" si="30"/>
        <v>8.2501828628536202</v>
      </c>
      <c r="AQ31">
        <f t="shared" si="30"/>
        <v>8.2501780308410257</v>
      </c>
      <c r="AR31">
        <f t="shared" si="30"/>
        <v>8.2501719908332394</v>
      </c>
      <c r="AS31">
        <f t="shared" si="30"/>
        <v>8.2501644408359454</v>
      </c>
      <c r="AT31">
        <f t="shared" si="30"/>
        <v>8.2501550033587616</v>
      </c>
      <c r="AU31">
        <f t="shared" si="30"/>
        <v>8.2501432065426421</v>
      </c>
      <c r="AV31">
        <f t="shared" si="30"/>
        <v>8.2501284605699343</v>
      </c>
      <c r="AW31">
        <f t="shared" si="30"/>
        <v>8.2501100281781774</v>
      </c>
      <c r="AX31">
        <f t="shared" si="30"/>
        <v>8.2500869878043037</v>
      </c>
      <c r="AY31">
        <f t="shared" si="30"/>
        <v>8.2500581875179311</v>
      </c>
      <c r="AZ31">
        <f t="shared" si="30"/>
        <v>8.2500221874427346</v>
      </c>
      <c r="BA31">
        <f t="shared" si="30"/>
        <v>8.2499771877905506</v>
      </c>
      <c r="BB31">
        <f t="shared" si="30"/>
        <v>8.2499209389156469</v>
      </c>
      <c r="BC31">
        <f t="shared" si="30"/>
        <v>8.2498506289006244</v>
      </c>
      <c r="BD31">
        <f t="shared" si="30"/>
        <v>8.2497627430671283</v>
      </c>
      <c r="BE31">
        <f t="shared" si="31"/>
        <v>6.9311173873333018</v>
      </c>
      <c r="BF31">
        <f t="shared" si="32"/>
        <v>7.6438114234455048</v>
      </c>
      <c r="BG31">
        <f t="shared" si="33"/>
        <v>7.751771033908736</v>
      </c>
      <c r="BH31">
        <f t="shared" si="34"/>
        <v>7.8649356144236373</v>
      </c>
      <c r="BI31">
        <f t="shared" si="35"/>
        <v>7.9807246475194047</v>
      </c>
      <c r="BJ31">
        <f t="shared" si="36"/>
        <v>8.0963070421104533</v>
      </c>
      <c r="BK31">
        <f t="shared" si="37"/>
        <v>8.2088717421718407</v>
      </c>
      <c r="BL31">
        <f t="shared" si="38"/>
        <v>8.3158943195806057</v>
      </c>
      <c r="BM31">
        <f t="shared" si="39"/>
        <v>8.4153476437057222</v>
      </c>
      <c r="BN31">
        <f t="shared" si="40"/>
        <v>8.5058226780799622</v>
      </c>
      <c r="BO31">
        <f t="shared" si="41"/>
        <v>8.586551646292591</v>
      </c>
      <c r="BP31">
        <f t="shared" si="42"/>
        <v>8.6573493642985948</v>
      </c>
      <c r="BQ31">
        <f t="shared" si="43"/>
        <v>8.7185020207999706</v>
      </c>
      <c r="BR31">
        <f t="shared" si="44"/>
        <v>8.7706346990460382</v>
      </c>
      <c r="BS31">
        <f t="shared" si="45"/>
        <v>8.8145827523175484</v>
      </c>
      <c r="BT31">
        <f t="shared" si="46"/>
        <v>8.8512826073688249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8.2502021909606018</v>
      </c>
      <c r="AA32">
        <f t="shared" si="49"/>
        <v>1.3190848036273</v>
      </c>
      <c r="AB32">
        <f t="shared" si="54"/>
        <v>1.3190848036273</v>
      </c>
      <c r="AC32">
        <v>1</v>
      </c>
      <c r="AM32">
        <f t="shared" si="29"/>
        <v>6.871947673600004E-2</v>
      </c>
      <c r="AN32">
        <f t="shared" si="50"/>
        <v>6.871947673600004E-2</v>
      </c>
      <c r="AO32">
        <f t="shared" si="51"/>
        <v>7.10266484050325</v>
      </c>
      <c r="AP32">
        <f t="shared" si="30"/>
        <v>7.1026482007818563</v>
      </c>
      <c r="AQ32">
        <f t="shared" si="30"/>
        <v>7.1026440408636917</v>
      </c>
      <c r="AR32">
        <f t="shared" si="30"/>
        <v>7.102638840972836</v>
      </c>
      <c r="AS32">
        <f t="shared" si="30"/>
        <v>7.102632341119973</v>
      </c>
      <c r="AT32">
        <f t="shared" si="30"/>
        <v>7.1026242163206241</v>
      </c>
      <c r="AU32">
        <f t="shared" si="30"/>
        <v>7.1026140603475776</v>
      </c>
      <c r="AV32">
        <f t="shared" si="30"/>
        <v>7.1026013654221121</v>
      </c>
      <c r="AW32">
        <f t="shared" si="30"/>
        <v>7.1025854968290973</v>
      </c>
      <c r="AX32">
        <f t="shared" si="30"/>
        <v>7.1025656611875423</v>
      </c>
      <c r="AY32">
        <f t="shared" si="30"/>
        <v>7.1025408667913954</v>
      </c>
      <c r="AZ32">
        <f t="shared" si="30"/>
        <v>7.10250987403965</v>
      </c>
      <c r="BA32">
        <f t="shared" si="30"/>
        <v>7.1024711334803277</v>
      </c>
      <c r="BB32">
        <f t="shared" si="30"/>
        <v>7.1024227083754807</v>
      </c>
      <c r="BC32">
        <f t="shared" si="30"/>
        <v>7.1023621779230055</v>
      </c>
      <c r="BD32">
        <f t="shared" si="30"/>
        <v>7.1022865163082836</v>
      </c>
      <c r="BE32">
        <f t="shared" si="31"/>
        <v>6.1095030104491679</v>
      </c>
      <c r="BF32">
        <f t="shared" si="32"/>
        <v>6.6565779366231723</v>
      </c>
      <c r="BG32">
        <f t="shared" si="33"/>
        <v>6.7383023712585546</v>
      </c>
      <c r="BH32">
        <f t="shared" si="34"/>
        <v>6.8236480474822603</v>
      </c>
      <c r="BI32">
        <f t="shared" si="35"/>
        <v>6.9106371069119277</v>
      </c>
      <c r="BJ32">
        <f t="shared" si="36"/>
        <v>6.9971340325864091</v>
      </c>
      <c r="BK32">
        <f t="shared" si="37"/>
        <v>7.0810509829579669</v>
      </c>
      <c r="BL32">
        <f t="shared" si="38"/>
        <v>7.1605435803486071</v>
      </c>
      <c r="BM32">
        <f t="shared" si="39"/>
        <v>7.2341596045643666</v>
      </c>
      <c r="BN32">
        <f t="shared" si="40"/>
        <v>7.300918005839045</v>
      </c>
      <c r="BO32">
        <f t="shared" si="41"/>
        <v>7.3603155095173083</v>
      </c>
      <c r="BP32">
        <f t="shared" si="42"/>
        <v>7.412274831382657</v>
      </c>
      <c r="BQ32">
        <f t="shared" si="43"/>
        <v>7.4570572455559025</v>
      </c>
      <c r="BR32">
        <f t="shared" si="44"/>
        <v>7.4951625710464835</v>
      </c>
      <c r="BS32">
        <f t="shared" si="45"/>
        <v>7.5272343725995654</v>
      </c>
      <c r="BT32">
        <f t="shared" si="46"/>
        <v>7.5539809185087936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7.10266484050325</v>
      </c>
      <c r="AA33">
        <f t="shared" si="49"/>
        <v>0.9931618300540821</v>
      </c>
      <c r="AB33">
        <f t="shared" si="54"/>
        <v>0.9931618300540821</v>
      </c>
      <c r="AC33">
        <v>1</v>
      </c>
      <c r="AM33">
        <f t="shared" si="29"/>
        <v>5.4975581388800036E-2</v>
      </c>
      <c r="AN33">
        <f t="shared" si="50"/>
        <v>5.4975581388800036E-2</v>
      </c>
      <c r="AO33">
        <f t="shared" si="51"/>
        <v>6.0506656490447028</v>
      </c>
      <c r="AP33">
        <f t="shared" si="30"/>
        <v>6.0506514738875046</v>
      </c>
      <c r="AQ33">
        <f t="shared" si="30"/>
        <v>6.0506479301085827</v>
      </c>
      <c r="AR33">
        <f t="shared" si="30"/>
        <v>6.0506435003907679</v>
      </c>
      <c r="AS33">
        <f t="shared" si="30"/>
        <v>6.050637963252619</v>
      </c>
      <c r="AT33">
        <f t="shared" si="30"/>
        <v>6.0506310418441869</v>
      </c>
      <c r="AU33">
        <f t="shared" si="30"/>
        <v>6.0506223901059135</v>
      </c>
      <c r="AV33">
        <f t="shared" si="30"/>
        <v>6.0506115754678644</v>
      </c>
      <c r="AW33">
        <f t="shared" si="30"/>
        <v>6.0505980572246676</v>
      </c>
      <c r="AX33">
        <f t="shared" si="30"/>
        <v>6.0505811595056178</v>
      </c>
      <c r="AY33">
        <f t="shared" si="30"/>
        <v>6.0505600374895261</v>
      </c>
      <c r="AZ33">
        <f t="shared" si="30"/>
        <v>6.0505336351767935</v>
      </c>
      <c r="BA33">
        <f t="shared" si="30"/>
        <v>6.0505006326099</v>
      </c>
      <c r="BB33">
        <f t="shared" si="30"/>
        <v>6.0504593799075668</v>
      </c>
      <c r="BC33">
        <f t="shared" si="30"/>
        <v>6.0504078148206952</v>
      </c>
      <c r="BD33">
        <f t="shared" si="30"/>
        <v>6.0503433596980853</v>
      </c>
      <c r="BE33">
        <f t="shared" si="31"/>
        <v>5.321055829841824</v>
      </c>
      <c r="BF33">
        <f t="shared" si="32"/>
        <v>5.7312984183159728</v>
      </c>
      <c r="BG33">
        <f t="shared" si="33"/>
        <v>5.7917789229781764</v>
      </c>
      <c r="BH33">
        <f t="shared" si="34"/>
        <v>5.8547197576571568</v>
      </c>
      <c r="BI33">
        <f t="shared" si="35"/>
        <v>5.9186429092886623</v>
      </c>
      <c r="BJ33">
        <f t="shared" si="36"/>
        <v>5.9819757808467235</v>
      </c>
      <c r="BK33">
        <f t="shared" si="37"/>
        <v>6.0432028685412131</v>
      </c>
      <c r="BL33">
        <f t="shared" si="38"/>
        <v>6.1010060313116794</v>
      </c>
      <c r="BM33">
        <f t="shared" si="39"/>
        <v>6.1543669281633404</v>
      </c>
      <c r="BN33">
        <f t="shared" si="40"/>
        <v>6.2026170847534505</v>
      </c>
      <c r="BO33">
        <f t="shared" si="41"/>
        <v>6.2454356389556613</v>
      </c>
      <c r="BP33">
        <f t="shared" si="42"/>
        <v>6.2828064001541462</v>
      </c>
      <c r="BQ33">
        <f t="shared" si="43"/>
        <v>6.3149513087578359</v>
      </c>
      <c r="BR33">
        <f t="shared" si="44"/>
        <v>6.3422568616500445</v>
      </c>
      <c r="BS33">
        <f t="shared" si="45"/>
        <v>6.3652058285150659</v>
      </c>
      <c r="BT33">
        <f t="shared" si="46"/>
        <v>6.384321236212064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6.0506656490447028</v>
      </c>
      <c r="AA34">
        <f t="shared" si="49"/>
        <v>0.72960981920287882</v>
      </c>
      <c r="AB34">
        <f t="shared" si="54"/>
        <v>0.72960981920287882</v>
      </c>
      <c r="AC34">
        <v>1</v>
      </c>
      <c r="AM34">
        <f t="shared" si="29"/>
        <v>4.3980465111040035E-2</v>
      </c>
      <c r="AN34">
        <f t="shared" si="50"/>
        <v>4.3980465111040035E-2</v>
      </c>
      <c r="AO34">
        <f t="shared" si="51"/>
        <v>5.1054367382590904</v>
      </c>
      <c r="AP34">
        <f t="shared" si="30"/>
        <v>5.1054247775307129</v>
      </c>
      <c r="AQ34">
        <f t="shared" si="30"/>
        <v>5.1054217873573755</v>
      </c>
      <c r="AR34">
        <f t="shared" si="30"/>
        <v>5.1054180496456283</v>
      </c>
      <c r="AS34">
        <f t="shared" si="30"/>
        <v>5.1054133775136412</v>
      </c>
      <c r="AT34">
        <f t="shared" si="30"/>
        <v>5.1054075373606818</v>
      </c>
      <c r="AU34">
        <f t="shared" si="30"/>
        <v>5.1054002371882721</v>
      </c>
      <c r="AV34">
        <f t="shared" si="30"/>
        <v>5.1053911120021178</v>
      </c>
      <c r="AW34">
        <f t="shared" si="30"/>
        <v>5.105379705565297</v>
      </c>
      <c r="AX34">
        <f t="shared" si="30"/>
        <v>5.1053654475909456</v>
      </c>
      <c r="AY34">
        <f t="shared" si="30"/>
        <v>5.1053476252349945</v>
      </c>
      <c r="AZ34">
        <f t="shared" si="30"/>
        <v>5.1053253474650395</v>
      </c>
      <c r="BA34">
        <f t="shared" si="30"/>
        <v>5.1052975005260013</v>
      </c>
      <c r="BB34">
        <f t="shared" si="30"/>
        <v>5.1052626922793936</v>
      </c>
      <c r="BC34">
        <f t="shared" si="30"/>
        <v>5.1052191826386055</v>
      </c>
      <c r="BD34">
        <f t="shared" si="30"/>
        <v>5.1051647966305138</v>
      </c>
      <c r="BE34">
        <f t="shared" si="31"/>
        <v>4.5819200275316794</v>
      </c>
      <c r="BF34">
        <f t="shared" si="32"/>
        <v>4.8828834885227668</v>
      </c>
      <c r="BG34">
        <f t="shared" si="33"/>
        <v>4.9267147721853046</v>
      </c>
      <c r="BH34">
        <f t="shared" si="34"/>
        <v>4.9721841524368484</v>
      </c>
      <c r="BI34">
        <f t="shared" si="35"/>
        <v>5.0182125853395956</v>
      </c>
      <c r="BJ34">
        <f t="shared" si="36"/>
        <v>5.0636670543178299</v>
      </c>
      <c r="BK34">
        <f t="shared" si="37"/>
        <v>5.107469941801825</v>
      </c>
      <c r="BL34">
        <f t="shared" si="38"/>
        <v>5.1486973618782681</v>
      </c>
      <c r="BM34">
        <f t="shared" si="39"/>
        <v>5.1866482937888261</v>
      </c>
      <c r="BN34">
        <f t="shared" si="40"/>
        <v>5.2208754250677885</v>
      </c>
      <c r="BO34">
        <f t="shared" si="41"/>
        <v>5.2511790405962184</v>
      </c>
      <c r="BP34">
        <f t="shared" si="42"/>
        <v>5.2775731258339729</v>
      </c>
      <c r="BQ34">
        <f t="shared" si="43"/>
        <v>5.3002361567652478</v>
      </c>
      <c r="BR34">
        <f t="shared" si="44"/>
        <v>5.3194582094470055</v>
      </c>
      <c r="BS34">
        <f t="shared" si="45"/>
        <v>5.3355927623821389</v>
      </c>
      <c r="BT34">
        <f t="shared" si="46"/>
        <v>5.3490177252808593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5.1054367382590904</v>
      </c>
      <c r="AA35">
        <f t="shared" si="49"/>
        <v>0.52351671072741102</v>
      </c>
      <c r="AB35">
        <f t="shared" si="54"/>
        <v>0.52351671072741102</v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1</v>
      </c>
      <c r="J36">
        <f t="shared" si="68"/>
        <v>1</v>
      </c>
      <c r="K36">
        <f t="shared" si="68"/>
        <v>1</v>
      </c>
      <c r="L36">
        <f t="shared" si="68"/>
        <v>1</v>
      </c>
      <c r="M36">
        <f t="shared" si="68"/>
        <v>1</v>
      </c>
      <c r="N36">
        <f t="shared" si="68"/>
        <v>1</v>
      </c>
      <c r="O36">
        <f t="shared" si="68"/>
        <v>1</v>
      </c>
      <c r="P36">
        <f t="shared" si="68"/>
        <v>1</v>
      </c>
      <c r="Q36">
        <f t="shared" si="68"/>
        <v>1</v>
      </c>
      <c r="R36">
        <f t="shared" si="68"/>
        <v>1</v>
      </c>
      <c r="W36">
        <f t="shared" ref="W36:W50" si="69">D4*D20</f>
        <v>16.699721276670907</v>
      </c>
      <c r="X36">
        <f t="shared" si="58"/>
        <v>16.699721276670907</v>
      </c>
      <c r="Y36">
        <f>AP20</f>
        <v>20.158991795623457</v>
      </c>
      <c r="AA36">
        <f t="shared" ref="AA36:AA50" si="70">Y4-D4</f>
        <v>3.4592705189525503</v>
      </c>
      <c r="AB36">
        <f t="shared" si="54"/>
        <v>3.4592705189525503</v>
      </c>
      <c r="AC36">
        <v>1</v>
      </c>
      <c r="AN36">
        <f t="shared" ref="AN36:AN50" si="71">1/AN20</f>
        <v>1</v>
      </c>
      <c r="AO36">
        <f t="shared" ref="AO36:BT44" si="72">1/AO20</f>
        <v>4.9605539175509278E-2</v>
      </c>
      <c r="AP36">
        <f t="shared" si="72"/>
        <v>4.9605655388832555E-2</v>
      </c>
      <c r="AQ36">
        <f t="shared" si="72"/>
        <v>4.9605684442163366E-2</v>
      </c>
      <c r="AR36">
        <f t="shared" si="72"/>
        <v>4.9605720758826889E-2</v>
      </c>
      <c r="AS36">
        <f t="shared" si="72"/>
        <v>4.9605766154656304E-2</v>
      </c>
      <c r="AT36">
        <f t="shared" si="72"/>
        <v>4.9605822899443042E-2</v>
      </c>
      <c r="AU36">
        <f t="shared" si="72"/>
        <v>4.960589383042649E-2</v>
      </c>
      <c r="AV36">
        <f t="shared" si="72"/>
        <v>4.9605982494155793E-2</v>
      </c>
      <c r="AW36">
        <f t="shared" si="72"/>
        <v>4.9606093323817435E-2</v>
      </c>
      <c r="AX36">
        <f t="shared" si="72"/>
        <v>4.9606231860894454E-2</v>
      </c>
      <c r="AY36">
        <f t="shared" si="72"/>
        <v>4.9606405032240758E-2</v>
      </c>
      <c r="AZ36">
        <f t="shared" si="72"/>
        <v>4.9606621496423621E-2</v>
      </c>
      <c r="BA36">
        <f t="shared" si="72"/>
        <v>4.9606892076652212E-2</v>
      </c>
      <c r="BB36">
        <f t="shared" si="72"/>
        <v>4.9607230301937949E-2</v>
      </c>
      <c r="BC36">
        <f t="shared" si="72"/>
        <v>4.960765308354511E-2</v>
      </c>
      <c r="BD36">
        <f t="shared" si="72"/>
        <v>4.960818156055407E-2</v>
      </c>
      <c r="BE36">
        <f t="shared" si="72"/>
        <v>7.3333333333333348E-2</v>
      </c>
      <c r="BF36">
        <f t="shared" si="72"/>
        <v>5.988123894001602E-2</v>
      </c>
      <c r="BG36">
        <f t="shared" si="72"/>
        <v>5.8059230399936441E-2</v>
      </c>
      <c r="BH36">
        <f t="shared" si="72"/>
        <v>5.6203074672093407E-2</v>
      </c>
      <c r="BI36">
        <f t="shared" si="72"/>
        <v>5.4358356913060013E-2</v>
      </c>
      <c r="BJ36">
        <f t="shared" si="72"/>
        <v>5.2569554422244293E-2</v>
      </c>
      <c r="BK36">
        <f t="shared" si="72"/>
        <v>5.087587278711795E-2</v>
      </c>
      <c r="BL36">
        <f t="shared" si="72"/>
        <v>4.9308100533442936E-2</v>
      </c>
      <c r="BM36">
        <f t="shared" si="72"/>
        <v>4.7886955897113323E-2</v>
      </c>
      <c r="BN36">
        <f t="shared" si="72"/>
        <v>4.6622975407363931E-2</v>
      </c>
      <c r="BO36">
        <f t="shared" si="72"/>
        <v>4.551763946894842E-2</v>
      </c>
      <c r="BP36">
        <f t="shared" si="72"/>
        <v>4.4565247928079789E-2</v>
      </c>
      <c r="BQ36">
        <f t="shared" si="72"/>
        <v>4.3755054881571345E-2</v>
      </c>
      <c r="BR36">
        <f t="shared" si="72"/>
        <v>4.3073286052009462E-2</v>
      </c>
      <c r="BS36">
        <f t="shared" si="72"/>
        <v>4.2504816955684005E-2</v>
      </c>
      <c r="BT36">
        <f t="shared" si="72"/>
        <v>4.2034428794992182E-2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1</v>
      </c>
      <c r="J37">
        <f t="shared" si="73"/>
        <v>1</v>
      </c>
      <c r="K37">
        <f t="shared" si="73"/>
        <v>1</v>
      </c>
      <c r="L37">
        <f t="shared" si="73"/>
        <v>1</v>
      </c>
      <c r="M37">
        <f t="shared" si="73"/>
        <v>1</v>
      </c>
      <c r="N37">
        <f t="shared" si="73"/>
        <v>1</v>
      </c>
      <c r="O37">
        <f t="shared" si="73"/>
        <v>1</v>
      </c>
      <c r="P37">
        <f t="shared" si="73"/>
        <v>1</v>
      </c>
      <c r="Q37">
        <f t="shared" si="73"/>
        <v>1</v>
      </c>
      <c r="R37">
        <f t="shared" si="73"/>
        <v>1</v>
      </c>
      <c r="W37">
        <f t="shared" si="69"/>
        <v>16.247506558394129</v>
      </c>
      <c r="X37">
        <f t="shared" si="58"/>
        <v>16.247506558394129</v>
      </c>
      <c r="Y37">
        <f t="shared" ref="Y37:Y49" si="74">AP21</f>
        <v>19.497801834902038</v>
      </c>
      <c r="AA37">
        <f t="shared" si="70"/>
        <v>3.2502952765079094</v>
      </c>
      <c r="AB37">
        <f t="shared" si="54"/>
        <v>3.2502952765079094</v>
      </c>
      <c r="AC37">
        <v>1</v>
      </c>
      <c r="AN37">
        <f t="shared" si="71"/>
        <v>1.25</v>
      </c>
      <c r="AO37">
        <f t="shared" ref="AO37:BC37" si="75">1/AO21</f>
        <v>5.1287712621354266E-2</v>
      </c>
      <c r="AP37">
        <f t="shared" si="75"/>
        <v>5.1287832775587558E-2</v>
      </c>
      <c r="AQ37">
        <f t="shared" si="75"/>
        <v>5.1287862814145886E-2</v>
      </c>
      <c r="AR37">
        <f t="shared" si="75"/>
        <v>5.1287900362343791E-2</v>
      </c>
      <c r="AS37">
        <f t="shared" si="75"/>
        <v>5.1287947297591167E-2</v>
      </c>
      <c r="AT37">
        <f t="shared" si="75"/>
        <v>5.1288005966650396E-2</v>
      </c>
      <c r="AU37">
        <f t="shared" si="75"/>
        <v>5.1288079302974424E-2</v>
      </c>
      <c r="AV37">
        <f t="shared" si="75"/>
        <v>5.1288170973379468E-2</v>
      </c>
      <c r="AW37">
        <f t="shared" si="75"/>
        <v>5.1288285561385767E-2</v>
      </c>
      <c r="AX37">
        <f t="shared" si="75"/>
        <v>5.1288428796393636E-2</v>
      </c>
      <c r="AY37">
        <f t="shared" si="75"/>
        <v>5.1288607840153495E-2</v>
      </c>
      <c r="AZ37">
        <f t="shared" si="75"/>
        <v>5.1288831644853296E-2</v>
      </c>
      <c r="BA37">
        <f t="shared" si="75"/>
        <v>5.1289111400728046E-2</v>
      </c>
      <c r="BB37">
        <f t="shared" si="75"/>
        <v>5.1289461095571497E-2</v>
      </c>
      <c r="BC37">
        <f t="shared" si="75"/>
        <v>5.1289898214125794E-2</v>
      </c>
      <c r="BD37">
        <f t="shared" si="72"/>
        <v>5.1290444612318679E-2</v>
      </c>
      <c r="BE37">
        <f t="shared" si="72"/>
        <v>7.5000000000000011E-2</v>
      </c>
      <c r="BF37">
        <f t="shared" si="72"/>
        <v>6.1547905606682704E-2</v>
      </c>
      <c r="BG37">
        <f t="shared" si="72"/>
        <v>5.9725897066603112E-2</v>
      </c>
      <c r="BH37">
        <f t="shared" si="72"/>
        <v>5.7869741338760078E-2</v>
      </c>
      <c r="BI37">
        <f t="shared" si="72"/>
        <v>5.6025023579726677E-2</v>
      </c>
      <c r="BJ37">
        <f t="shared" si="72"/>
        <v>5.4236221088910963E-2</v>
      </c>
      <c r="BK37">
        <f t="shared" si="72"/>
        <v>5.2542539453784613E-2</v>
      </c>
      <c r="BL37">
        <f t="shared" si="72"/>
        <v>5.09747672001096E-2</v>
      </c>
      <c r="BM37">
        <f t="shared" si="72"/>
        <v>4.9553622563779993E-2</v>
      </c>
      <c r="BN37">
        <f t="shared" si="72"/>
        <v>4.8289642074030602E-2</v>
      </c>
      <c r="BO37">
        <f t="shared" si="72"/>
        <v>4.7184306135615091E-2</v>
      </c>
      <c r="BP37">
        <f t="shared" si="72"/>
        <v>4.6231914594746459E-2</v>
      </c>
      <c r="BQ37">
        <f t="shared" si="72"/>
        <v>4.5421721548238016E-2</v>
      </c>
      <c r="BR37">
        <f t="shared" si="72"/>
        <v>4.4739952718676118E-2</v>
      </c>
      <c r="BS37">
        <f t="shared" si="72"/>
        <v>4.4171483622350668E-2</v>
      </c>
      <c r="BT37">
        <f t="shared" si="72"/>
        <v>4.3701095461658845E-2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1</v>
      </c>
      <c r="J38">
        <f t="shared" si="76"/>
        <v>1</v>
      </c>
      <c r="K38">
        <f t="shared" si="76"/>
        <v>1</v>
      </c>
      <c r="L38">
        <f t="shared" si="76"/>
        <v>1</v>
      </c>
      <c r="M38">
        <f t="shared" si="76"/>
        <v>1</v>
      </c>
      <c r="N38">
        <f t="shared" si="76"/>
        <v>1</v>
      </c>
      <c r="O38">
        <f t="shared" si="76"/>
        <v>1</v>
      </c>
      <c r="P38">
        <f t="shared" si="76"/>
        <v>1</v>
      </c>
      <c r="Q38">
        <f t="shared" si="76"/>
        <v>1</v>
      </c>
      <c r="R38">
        <f t="shared" si="76"/>
        <v>1</v>
      </c>
      <c r="W38">
        <f t="shared" si="69"/>
        <v>15.715551302445661</v>
      </c>
      <c r="X38">
        <f t="shared" si="58"/>
        <v>15.715551302445661</v>
      </c>
      <c r="Y38">
        <f t="shared" si="74"/>
        <v>18.729904740563128</v>
      </c>
      <c r="AA38">
        <f t="shared" si="70"/>
        <v>3.0143534381174675</v>
      </c>
      <c r="AB38">
        <f t="shared" si="54"/>
        <v>3.0143534381174675</v>
      </c>
      <c r="AC38">
        <v>1</v>
      </c>
      <c r="AN38">
        <f t="shared" si="71"/>
        <v>1.5624999999999998</v>
      </c>
      <c r="AO38">
        <f t="shared" si="72"/>
        <v>5.3390429428660513E-2</v>
      </c>
      <c r="AP38">
        <f t="shared" si="72"/>
        <v>5.3390554509031331E-2</v>
      </c>
      <c r="AQ38">
        <f t="shared" si="72"/>
        <v>5.3390585779124033E-2</v>
      </c>
      <c r="AR38">
        <f t="shared" si="72"/>
        <v>5.3390624866739907E-2</v>
      </c>
      <c r="AS38">
        <f t="shared" si="72"/>
        <v>5.3390673726259767E-2</v>
      </c>
      <c r="AT38">
        <f t="shared" si="72"/>
        <v>5.3390734800659589E-2</v>
      </c>
      <c r="AU38">
        <f t="shared" si="72"/>
        <v>5.3390811143659352E-2</v>
      </c>
      <c r="AV38">
        <f t="shared" si="72"/>
        <v>5.3390906572409066E-2</v>
      </c>
      <c r="AW38">
        <f t="shared" si="72"/>
        <v>5.3391025858346201E-2</v>
      </c>
      <c r="AX38">
        <f t="shared" si="72"/>
        <v>5.3391174965767625E-2</v>
      </c>
      <c r="AY38">
        <f t="shared" si="72"/>
        <v>5.3391361350044408E-2</v>
      </c>
      <c r="AZ38">
        <f t="shared" si="72"/>
        <v>5.3391594330390375E-2</v>
      </c>
      <c r="BA38">
        <f t="shared" si="72"/>
        <v>5.3391885555822853E-2</v>
      </c>
      <c r="BB38">
        <f t="shared" si="72"/>
        <v>5.3392249587613433E-2</v>
      </c>
      <c r="BC38">
        <f t="shared" si="72"/>
        <v>5.3392704627351663E-2</v>
      </c>
      <c r="BD38">
        <f t="shared" si="72"/>
        <v>5.3393273427024442E-2</v>
      </c>
      <c r="BE38">
        <f t="shared" si="72"/>
        <v>7.7083333333333323E-2</v>
      </c>
      <c r="BF38">
        <f t="shared" si="72"/>
        <v>6.363123894001603E-2</v>
      </c>
      <c r="BG38">
        <f t="shared" si="72"/>
        <v>6.1809230399936438E-2</v>
      </c>
      <c r="BH38">
        <f t="shared" si="72"/>
        <v>5.9953074672093418E-2</v>
      </c>
      <c r="BI38">
        <f t="shared" si="72"/>
        <v>5.8108356913060003E-2</v>
      </c>
      <c r="BJ38">
        <f t="shared" si="72"/>
        <v>5.6319554422244296E-2</v>
      </c>
      <c r="BK38">
        <f t="shared" si="72"/>
        <v>5.4625872787117953E-2</v>
      </c>
      <c r="BL38">
        <f t="shared" si="72"/>
        <v>5.3058100533442926E-2</v>
      </c>
      <c r="BM38">
        <f t="shared" si="72"/>
        <v>5.1636955897113326E-2</v>
      </c>
      <c r="BN38">
        <f t="shared" si="72"/>
        <v>5.0372975407363935E-2</v>
      </c>
      <c r="BO38">
        <f t="shared" si="72"/>
        <v>4.9267639468948417E-2</v>
      </c>
      <c r="BP38">
        <f t="shared" si="72"/>
        <v>4.8315247928079785E-2</v>
      </c>
      <c r="BQ38">
        <f t="shared" si="72"/>
        <v>4.7505054881571342E-2</v>
      </c>
      <c r="BR38">
        <f t="shared" si="72"/>
        <v>4.6823286052009458E-2</v>
      </c>
      <c r="BS38">
        <f t="shared" si="72"/>
        <v>4.6254816955684001E-2</v>
      </c>
      <c r="BT38">
        <f t="shared" si="72"/>
        <v>4.5784428794992171E-2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1</v>
      </c>
      <c r="J39">
        <f t="shared" si="77"/>
        <v>1</v>
      </c>
      <c r="K39">
        <f t="shared" si="77"/>
        <v>1</v>
      </c>
      <c r="L39">
        <f t="shared" si="77"/>
        <v>1</v>
      </c>
      <c r="M39">
        <f t="shared" si="77"/>
        <v>1</v>
      </c>
      <c r="N39">
        <f t="shared" si="77"/>
        <v>1</v>
      </c>
      <c r="O39">
        <f t="shared" si="77"/>
        <v>1</v>
      </c>
      <c r="P39">
        <f t="shared" si="77"/>
        <v>1</v>
      </c>
      <c r="Q39">
        <f t="shared" si="77"/>
        <v>1</v>
      </c>
      <c r="R39">
        <f t="shared" si="77"/>
        <v>1</v>
      </c>
      <c r="W39">
        <f t="shared" si="69"/>
        <v>15.097665528587131</v>
      </c>
      <c r="X39">
        <f t="shared" si="58"/>
        <v>15.097665528587131</v>
      </c>
      <c r="Y39">
        <f t="shared" si="74"/>
        <v>17.851100044341838</v>
      </c>
      <c r="AA39">
        <f t="shared" si="70"/>
        <v>2.7534345157547069</v>
      </c>
      <c r="AB39">
        <f t="shared" si="54"/>
        <v>2.7534345157547069</v>
      </c>
      <c r="AC39">
        <v>1</v>
      </c>
      <c r="AN39">
        <f t="shared" si="71"/>
        <v>1.9531249999999996</v>
      </c>
      <c r="AO39">
        <f t="shared" si="72"/>
        <v>5.6018825437793296E-2</v>
      </c>
      <c r="AP39">
        <f t="shared" si="72"/>
        <v>5.6018956675836028E-2</v>
      </c>
      <c r="AQ39">
        <f t="shared" si="72"/>
        <v>5.6018989485346705E-2</v>
      </c>
      <c r="AR39">
        <f t="shared" si="72"/>
        <v>5.6019030497235063E-2</v>
      </c>
      <c r="AS39">
        <f t="shared" si="72"/>
        <v>5.601908176209551E-2</v>
      </c>
      <c r="AT39">
        <f t="shared" si="72"/>
        <v>5.6019145843171053E-2</v>
      </c>
      <c r="AU39">
        <f t="shared" si="72"/>
        <v>5.6019225944515492E-2</v>
      </c>
      <c r="AV39">
        <f t="shared" si="72"/>
        <v>5.601932607119605E-2</v>
      </c>
      <c r="AW39">
        <f t="shared" si="72"/>
        <v>5.6019451229546734E-2</v>
      </c>
      <c r="AX39">
        <f t="shared" si="72"/>
        <v>5.6019607677485088E-2</v>
      </c>
      <c r="AY39">
        <f t="shared" si="72"/>
        <v>5.6019803237408052E-2</v>
      </c>
      <c r="AZ39">
        <f t="shared" si="72"/>
        <v>5.6020047687311725E-2</v>
      </c>
      <c r="BA39">
        <f t="shared" si="72"/>
        <v>5.6020353249691325E-2</v>
      </c>
      <c r="BB39">
        <f t="shared" si="72"/>
        <v>5.6020735202665838E-2</v>
      </c>
      <c r="BC39">
        <f t="shared" si="72"/>
        <v>5.6021212643883975E-2</v>
      </c>
      <c r="BD39">
        <f t="shared" si="72"/>
        <v>5.6021809445406627E-2</v>
      </c>
      <c r="BE39">
        <f t="shared" si="72"/>
        <v>7.9687499999999994E-2</v>
      </c>
      <c r="BF39">
        <f t="shared" si="72"/>
        <v>6.6235405606682687E-2</v>
      </c>
      <c r="BG39">
        <f t="shared" si="72"/>
        <v>6.4413397066603109E-2</v>
      </c>
      <c r="BH39">
        <f t="shared" si="72"/>
        <v>6.2557241338760075E-2</v>
      </c>
      <c r="BI39">
        <f t="shared" si="72"/>
        <v>6.0712523579726681E-2</v>
      </c>
      <c r="BJ39">
        <f t="shared" si="72"/>
        <v>5.892372108891096E-2</v>
      </c>
      <c r="BK39">
        <f t="shared" si="72"/>
        <v>5.7230039453784624E-2</v>
      </c>
      <c r="BL39">
        <f t="shared" si="72"/>
        <v>5.5662267200109604E-2</v>
      </c>
      <c r="BM39">
        <f t="shared" si="72"/>
        <v>5.4241122563779991E-2</v>
      </c>
      <c r="BN39">
        <f t="shared" si="72"/>
        <v>5.2977142074030599E-2</v>
      </c>
      <c r="BO39">
        <f t="shared" si="72"/>
        <v>5.1871806135615074E-2</v>
      </c>
      <c r="BP39">
        <f t="shared" si="72"/>
        <v>5.0919414594746457E-2</v>
      </c>
      <c r="BQ39">
        <f t="shared" si="72"/>
        <v>5.0109221548238006E-2</v>
      </c>
      <c r="BR39">
        <f t="shared" si="72"/>
        <v>4.9427452718676122E-2</v>
      </c>
      <c r="BS39">
        <f t="shared" si="72"/>
        <v>4.8858983622350666E-2</v>
      </c>
      <c r="BT39">
        <f t="shared" si="72"/>
        <v>4.8388595461658836E-2</v>
      </c>
    </row>
    <row r="40" spans="2:72">
      <c r="C40">
        <f t="shared" ref="C40:R40" si="78">IFERROR(C24,0)</f>
        <v>1</v>
      </c>
      <c r="D40">
        <f t="shared" si="78"/>
        <v>1</v>
      </c>
      <c r="E40">
        <f t="shared" si="78"/>
        <v>1</v>
      </c>
      <c r="F40">
        <f t="shared" si="78"/>
        <v>1</v>
      </c>
      <c r="G40">
        <f t="shared" si="78"/>
        <v>1</v>
      </c>
      <c r="H40">
        <f t="shared" si="78"/>
        <v>1</v>
      </c>
      <c r="I40">
        <f t="shared" si="78"/>
        <v>1</v>
      </c>
      <c r="J40">
        <f t="shared" si="78"/>
        <v>1</v>
      </c>
      <c r="K40">
        <f t="shared" si="78"/>
        <v>1</v>
      </c>
      <c r="L40">
        <f t="shared" si="78"/>
        <v>1</v>
      </c>
      <c r="M40">
        <f t="shared" si="78"/>
        <v>1</v>
      </c>
      <c r="N40">
        <f t="shared" si="78"/>
        <v>1</v>
      </c>
      <c r="O40">
        <f t="shared" si="78"/>
        <v>1</v>
      </c>
      <c r="P40">
        <f t="shared" si="78"/>
        <v>1</v>
      </c>
      <c r="Q40">
        <f t="shared" si="78"/>
        <v>1</v>
      </c>
      <c r="R40">
        <f t="shared" si="78"/>
        <v>1</v>
      </c>
      <c r="W40">
        <f t="shared" si="69"/>
        <v>14.390432654159531</v>
      </c>
      <c r="X40">
        <f t="shared" si="58"/>
        <v>14.390432654159531</v>
      </c>
      <c r="Y40">
        <f t="shared" si="74"/>
        <v>16.862138368367432</v>
      </c>
      <c r="AA40">
        <f t="shared" si="70"/>
        <v>2.4717057142079017</v>
      </c>
      <c r="AB40">
        <f t="shared" si="54"/>
        <v>2.4717057142079017</v>
      </c>
      <c r="AC40">
        <v>1</v>
      </c>
      <c r="AN40">
        <f t="shared" si="71"/>
        <v>2.4414062499999991</v>
      </c>
      <c r="AO40">
        <f t="shared" si="72"/>
        <v>5.9304320449209302E-2</v>
      </c>
      <c r="AP40">
        <f t="shared" si="72"/>
        <v>5.9304459384341923E-2</v>
      </c>
      <c r="AQ40">
        <f t="shared" si="72"/>
        <v>5.9304494118125065E-2</v>
      </c>
      <c r="AR40">
        <f t="shared" si="72"/>
        <v>5.9304537535354016E-2</v>
      </c>
      <c r="AS40">
        <f t="shared" si="72"/>
        <v>5.9304591806890197E-2</v>
      </c>
      <c r="AT40">
        <f t="shared" si="72"/>
        <v>5.9304659646310404E-2</v>
      </c>
      <c r="AU40">
        <f t="shared" si="72"/>
        <v>5.9304744445585693E-2</v>
      </c>
      <c r="AV40">
        <f t="shared" si="72"/>
        <v>5.9304850444679785E-2</v>
      </c>
      <c r="AW40">
        <f t="shared" si="72"/>
        <v>5.930498294354742E-2</v>
      </c>
      <c r="AX40">
        <f t="shared" si="72"/>
        <v>5.9305148567131934E-2</v>
      </c>
      <c r="AY40">
        <f t="shared" si="72"/>
        <v>5.9305355596612604E-2</v>
      </c>
      <c r="AZ40">
        <f t="shared" si="72"/>
        <v>5.9305614383463413E-2</v>
      </c>
      <c r="BA40">
        <f t="shared" si="72"/>
        <v>5.9305937867026953E-2</v>
      </c>
      <c r="BB40">
        <f t="shared" si="72"/>
        <v>5.9306342221481373E-2</v>
      </c>
      <c r="BC40">
        <f t="shared" si="72"/>
        <v>5.9306847664549384E-2</v>
      </c>
      <c r="BD40">
        <f t="shared" si="72"/>
        <v>5.9307479468384404E-2</v>
      </c>
      <c r="BE40">
        <f t="shared" si="72"/>
        <v>8.2942708333333337E-2</v>
      </c>
      <c r="BF40">
        <f t="shared" si="72"/>
        <v>6.9490613940016016E-2</v>
      </c>
      <c r="BG40">
        <f t="shared" si="72"/>
        <v>6.7668605399936438E-2</v>
      </c>
      <c r="BH40">
        <f t="shared" si="72"/>
        <v>6.5812449672093404E-2</v>
      </c>
      <c r="BI40">
        <f t="shared" si="72"/>
        <v>6.3967731913060003E-2</v>
      </c>
      <c r="BJ40">
        <f t="shared" si="72"/>
        <v>6.2178929422244303E-2</v>
      </c>
      <c r="BK40">
        <f t="shared" si="72"/>
        <v>6.0485247787117946E-2</v>
      </c>
      <c r="BL40">
        <f t="shared" si="72"/>
        <v>5.891747553344294E-2</v>
      </c>
      <c r="BM40">
        <f t="shared" si="72"/>
        <v>5.7496330897113312E-2</v>
      </c>
      <c r="BN40">
        <f t="shared" si="72"/>
        <v>5.6232350407363914E-2</v>
      </c>
      <c r="BO40">
        <f t="shared" si="72"/>
        <v>5.5127014468948424E-2</v>
      </c>
      <c r="BP40">
        <f t="shared" si="72"/>
        <v>5.4174622928079792E-2</v>
      </c>
      <c r="BQ40">
        <f t="shared" si="72"/>
        <v>5.3364429881571335E-2</v>
      </c>
      <c r="BR40">
        <f t="shared" si="72"/>
        <v>5.2682661052009437E-2</v>
      </c>
      <c r="BS40">
        <f t="shared" si="72"/>
        <v>5.2114191955684001E-2</v>
      </c>
      <c r="BT40">
        <f t="shared" si="72"/>
        <v>5.1643803794992171E-2</v>
      </c>
    </row>
    <row r="41" spans="2:72">
      <c r="C41">
        <f t="shared" ref="C41:R41" si="79">IFERROR(C25,0)</f>
        <v>1</v>
      </c>
      <c r="D41">
        <f t="shared" si="79"/>
        <v>1</v>
      </c>
      <c r="E41">
        <f t="shared" si="79"/>
        <v>1</v>
      </c>
      <c r="F41">
        <f t="shared" si="79"/>
        <v>1</v>
      </c>
      <c r="G41">
        <f t="shared" si="79"/>
        <v>1</v>
      </c>
      <c r="H41">
        <f t="shared" si="79"/>
        <v>1</v>
      </c>
      <c r="I41">
        <f t="shared" si="79"/>
        <v>1</v>
      </c>
      <c r="J41">
        <f t="shared" si="79"/>
        <v>1</v>
      </c>
      <c r="K41">
        <f t="shared" si="79"/>
        <v>1</v>
      </c>
      <c r="L41">
        <f t="shared" si="79"/>
        <v>1</v>
      </c>
      <c r="M41">
        <f t="shared" si="79"/>
        <v>1</v>
      </c>
      <c r="N41">
        <f t="shared" si="79"/>
        <v>1</v>
      </c>
      <c r="O41">
        <f t="shared" si="79"/>
        <v>1</v>
      </c>
      <c r="P41">
        <f t="shared" si="79"/>
        <v>1</v>
      </c>
      <c r="Q41">
        <f t="shared" si="79"/>
        <v>1</v>
      </c>
      <c r="R41">
        <f t="shared" si="79"/>
        <v>1</v>
      </c>
      <c r="W41">
        <f t="shared" si="69"/>
        <v>13.594414174154938</v>
      </c>
      <c r="X41">
        <f t="shared" si="58"/>
        <v>13.594414174154938</v>
      </c>
      <c r="Y41">
        <f t="shared" si="74"/>
        <v>15.770050517267393</v>
      </c>
      <c r="AA41">
        <f t="shared" si="70"/>
        <v>2.1756363431124548</v>
      </c>
      <c r="AB41">
        <f t="shared" si="54"/>
        <v>2.1756363431124548</v>
      </c>
      <c r="AC41">
        <v>1</v>
      </c>
      <c r="AN41">
        <f t="shared" si="71"/>
        <v>3.0517578124999987</v>
      </c>
      <c r="AO41">
        <f t="shared" si="72"/>
        <v>6.3411189213479296E-2</v>
      </c>
      <c r="AP41">
        <f t="shared" si="72"/>
        <v>6.3411337769974263E-2</v>
      </c>
      <c r="AQ41">
        <f t="shared" si="72"/>
        <v>6.3411374909097998E-2</v>
      </c>
      <c r="AR41">
        <f t="shared" si="72"/>
        <v>6.3411421333002677E-2</v>
      </c>
      <c r="AS41">
        <f t="shared" si="72"/>
        <v>6.3411479362883535E-2</v>
      </c>
      <c r="AT41">
        <f t="shared" si="72"/>
        <v>6.3411551900234606E-2</v>
      </c>
      <c r="AU41">
        <f t="shared" si="72"/>
        <v>6.3411642571923416E-2</v>
      </c>
      <c r="AV41">
        <f t="shared" si="72"/>
        <v>6.3411755911534459E-2</v>
      </c>
      <c r="AW41">
        <f t="shared" si="72"/>
        <v>6.3411897586048246E-2</v>
      </c>
      <c r="AX41">
        <f t="shared" si="72"/>
        <v>6.341207467919048E-2</v>
      </c>
      <c r="AY41">
        <f t="shared" si="72"/>
        <v>6.3412296045618294E-2</v>
      </c>
      <c r="AZ41">
        <f t="shared" si="72"/>
        <v>6.3412572753653029E-2</v>
      </c>
      <c r="BA41">
        <f t="shared" si="72"/>
        <v>6.3412918638696469E-2</v>
      </c>
      <c r="BB41">
        <f t="shared" si="72"/>
        <v>6.341335099500077E-2</v>
      </c>
      <c r="BC41">
        <f t="shared" si="72"/>
        <v>6.3413891440381134E-2</v>
      </c>
      <c r="BD41">
        <f t="shared" si="72"/>
        <v>6.3414566997106583E-2</v>
      </c>
      <c r="BE41">
        <f t="shared" si="72"/>
        <v>8.7011718749999994E-2</v>
      </c>
      <c r="BF41">
        <f t="shared" si="72"/>
        <v>7.3559624356682687E-2</v>
      </c>
      <c r="BG41">
        <f t="shared" si="72"/>
        <v>7.1737615816603095E-2</v>
      </c>
      <c r="BH41">
        <f t="shared" si="72"/>
        <v>6.9881460088760075E-2</v>
      </c>
      <c r="BI41">
        <f t="shared" si="72"/>
        <v>6.8036742329726674E-2</v>
      </c>
      <c r="BJ41">
        <f t="shared" si="72"/>
        <v>6.624793983891096E-2</v>
      </c>
      <c r="BK41">
        <f t="shared" si="72"/>
        <v>6.4554258203784604E-2</v>
      </c>
      <c r="BL41">
        <f t="shared" si="72"/>
        <v>6.2986485950109597E-2</v>
      </c>
      <c r="BM41">
        <f t="shared" si="72"/>
        <v>6.1565341313779984E-2</v>
      </c>
      <c r="BN41">
        <f t="shared" si="72"/>
        <v>6.0301360824030592E-2</v>
      </c>
      <c r="BO41">
        <f t="shared" si="72"/>
        <v>5.9196024885615081E-2</v>
      </c>
      <c r="BP41">
        <f t="shared" si="72"/>
        <v>5.8243633344746457E-2</v>
      </c>
      <c r="BQ41">
        <f t="shared" si="72"/>
        <v>5.7433440298238013E-2</v>
      </c>
      <c r="BR41">
        <f t="shared" si="72"/>
        <v>5.6751671468676101E-2</v>
      </c>
      <c r="BS41">
        <f t="shared" si="72"/>
        <v>5.6183202372350673E-2</v>
      </c>
      <c r="BT41">
        <f t="shared" si="72"/>
        <v>5.571281421165885E-2</v>
      </c>
    </row>
    <row r="42" spans="2:72">
      <c r="C42">
        <f t="shared" ref="C42:R42" si="80">IFERROR(C26,0)</f>
        <v>1</v>
      </c>
      <c r="D42">
        <f t="shared" si="80"/>
        <v>1</v>
      </c>
      <c r="E42">
        <f t="shared" si="80"/>
        <v>1</v>
      </c>
      <c r="F42">
        <f t="shared" si="80"/>
        <v>1</v>
      </c>
      <c r="G42">
        <f t="shared" si="80"/>
        <v>1</v>
      </c>
      <c r="H42">
        <f t="shared" si="80"/>
        <v>1</v>
      </c>
      <c r="I42">
        <f t="shared" si="80"/>
        <v>1</v>
      </c>
      <c r="J42">
        <f t="shared" si="80"/>
        <v>1</v>
      </c>
      <c r="K42">
        <f t="shared" si="80"/>
        <v>1</v>
      </c>
      <c r="L42">
        <f t="shared" si="80"/>
        <v>1</v>
      </c>
      <c r="M42">
        <f t="shared" si="80"/>
        <v>1</v>
      </c>
      <c r="N42">
        <f t="shared" si="80"/>
        <v>1</v>
      </c>
      <c r="O42">
        <f t="shared" si="80"/>
        <v>1</v>
      </c>
      <c r="P42">
        <f t="shared" si="80"/>
        <v>1</v>
      </c>
      <c r="Q42">
        <f t="shared" si="80"/>
        <v>1</v>
      </c>
      <c r="R42">
        <f t="shared" si="80"/>
        <v>1</v>
      </c>
      <c r="W42">
        <f t="shared" si="69"/>
        <v>12.715223050377695</v>
      </c>
      <c r="X42">
        <f t="shared" si="58"/>
        <v>12.715223050377695</v>
      </c>
      <c r="Y42">
        <f t="shared" si="74"/>
        <v>14.588969834589239</v>
      </c>
      <c r="AA42">
        <f t="shared" si="70"/>
        <v>1.8737467842115443</v>
      </c>
      <c r="AB42">
        <f t="shared" si="54"/>
        <v>1.8737467842115443</v>
      </c>
      <c r="AC42">
        <v>1</v>
      </c>
      <c r="AN42">
        <f t="shared" si="71"/>
        <v>3.8146972656249987</v>
      </c>
      <c r="AO42">
        <f t="shared" si="72"/>
        <v>6.8544775168816782E-2</v>
      </c>
      <c r="AP42">
        <f t="shared" si="72"/>
        <v>6.8544935752014702E-2</v>
      </c>
      <c r="AQ42">
        <f t="shared" si="72"/>
        <v>6.8544975897814178E-2</v>
      </c>
      <c r="AR42">
        <f t="shared" si="72"/>
        <v>6.8545026080063534E-2</v>
      </c>
      <c r="AS42">
        <f t="shared" si="72"/>
        <v>6.8545088807875229E-2</v>
      </c>
      <c r="AT42">
        <f t="shared" si="72"/>
        <v>6.8545167217639827E-2</v>
      </c>
      <c r="AU42">
        <f t="shared" si="72"/>
        <v>6.8545265229845595E-2</v>
      </c>
      <c r="AV42">
        <f t="shared" si="72"/>
        <v>6.8545387745102798E-2</v>
      </c>
      <c r="AW42">
        <f t="shared" si="72"/>
        <v>6.8545540889174306E-2</v>
      </c>
      <c r="AX42">
        <f t="shared" si="72"/>
        <v>6.8545732319263669E-2</v>
      </c>
      <c r="AY42">
        <f t="shared" si="72"/>
        <v>6.8545971606875394E-2</v>
      </c>
      <c r="AZ42">
        <f t="shared" si="72"/>
        <v>6.8546270716390051E-2</v>
      </c>
      <c r="BA42">
        <f t="shared" si="72"/>
        <v>6.8546644603283371E-2</v>
      </c>
      <c r="BB42">
        <f t="shared" si="72"/>
        <v>6.8547111961900026E-2</v>
      </c>
      <c r="BC42">
        <f t="shared" si="72"/>
        <v>6.8547696160170812E-2</v>
      </c>
      <c r="BD42">
        <f t="shared" si="72"/>
        <v>6.854842640800933E-2</v>
      </c>
      <c r="BE42">
        <f t="shared" si="72"/>
        <v>9.2097981770833337E-2</v>
      </c>
      <c r="BF42">
        <f t="shared" si="72"/>
        <v>7.864588737751603E-2</v>
      </c>
      <c r="BG42">
        <f t="shared" si="72"/>
        <v>7.6823878837436424E-2</v>
      </c>
      <c r="BH42">
        <f t="shared" si="72"/>
        <v>7.4967723109593418E-2</v>
      </c>
      <c r="BI42">
        <f t="shared" si="72"/>
        <v>7.3123005350560003E-2</v>
      </c>
      <c r="BJ42">
        <f t="shared" si="72"/>
        <v>7.1334202859744289E-2</v>
      </c>
      <c r="BK42">
        <f t="shared" si="72"/>
        <v>6.9640521224617946E-2</v>
      </c>
      <c r="BL42">
        <f t="shared" si="72"/>
        <v>6.8072748970942926E-2</v>
      </c>
      <c r="BM42">
        <f t="shared" si="72"/>
        <v>6.6651604334613312E-2</v>
      </c>
      <c r="BN42">
        <f t="shared" si="72"/>
        <v>6.5387623844863921E-2</v>
      </c>
      <c r="BO42">
        <f t="shared" si="72"/>
        <v>6.428228790644841E-2</v>
      </c>
      <c r="BP42">
        <f t="shared" si="72"/>
        <v>6.3329896365579785E-2</v>
      </c>
      <c r="BQ42">
        <f t="shared" si="72"/>
        <v>6.2519703319071335E-2</v>
      </c>
      <c r="BR42">
        <f t="shared" si="72"/>
        <v>6.1837934489509444E-2</v>
      </c>
      <c r="BS42">
        <f t="shared" si="72"/>
        <v>6.1269465393183994E-2</v>
      </c>
      <c r="BT42">
        <f t="shared" si="72"/>
        <v>6.0799077232492171E-2</v>
      </c>
    </row>
    <row r="43" spans="2:72">
      <c r="C43">
        <f t="shared" ref="C43:R43" si="81">IFERROR(C27,0)</f>
        <v>1</v>
      </c>
      <c r="D43">
        <f t="shared" si="81"/>
        <v>1</v>
      </c>
      <c r="E43">
        <f t="shared" si="81"/>
        <v>1</v>
      </c>
      <c r="F43">
        <f t="shared" si="81"/>
        <v>1</v>
      </c>
      <c r="G43">
        <f t="shared" si="81"/>
        <v>1</v>
      </c>
      <c r="H43">
        <f t="shared" si="81"/>
        <v>1</v>
      </c>
      <c r="I43">
        <f t="shared" si="81"/>
        <v>1</v>
      </c>
      <c r="J43">
        <f t="shared" si="81"/>
        <v>1</v>
      </c>
      <c r="K43">
        <f t="shared" si="81"/>
        <v>1</v>
      </c>
      <c r="L43">
        <f t="shared" si="81"/>
        <v>1</v>
      </c>
      <c r="M43">
        <f t="shared" si="81"/>
        <v>1</v>
      </c>
      <c r="N43">
        <f t="shared" si="81"/>
        <v>1</v>
      </c>
      <c r="O43">
        <f t="shared" si="81"/>
        <v>1</v>
      </c>
      <c r="P43">
        <f t="shared" si="81"/>
        <v>1</v>
      </c>
      <c r="Q43">
        <f t="shared" si="81"/>
        <v>1</v>
      </c>
      <c r="R43">
        <f t="shared" si="81"/>
        <v>1</v>
      </c>
      <c r="W43">
        <f t="shared" si="69"/>
        <v>11.764191558325733</v>
      </c>
      <c r="X43">
        <f t="shared" si="58"/>
        <v>11.764191558325733</v>
      </c>
      <c r="Y43">
        <f t="shared" si="74"/>
        <v>13.340104195786619</v>
      </c>
      <c r="AA43">
        <f t="shared" si="70"/>
        <v>1.5759126374608865</v>
      </c>
      <c r="AB43">
        <f t="shared" si="54"/>
        <v>1.5759126374608865</v>
      </c>
      <c r="AC43">
        <v>1</v>
      </c>
      <c r="AN43">
        <f t="shared" si="71"/>
        <v>4.7683715820312473</v>
      </c>
      <c r="AO43">
        <f t="shared" si="72"/>
        <v>7.4961757612988664E-2</v>
      </c>
      <c r="AP43">
        <f t="shared" si="72"/>
        <v>7.4961933229565264E-2</v>
      </c>
      <c r="AQ43">
        <f t="shared" si="72"/>
        <v>7.4961977133709404E-2</v>
      </c>
      <c r="AR43">
        <f t="shared" si="72"/>
        <v>7.4962032013889596E-2</v>
      </c>
      <c r="AS43">
        <f t="shared" si="72"/>
        <v>7.4962100614114832E-2</v>
      </c>
      <c r="AT43">
        <f t="shared" si="72"/>
        <v>7.4962186364396374E-2</v>
      </c>
      <c r="AU43">
        <f t="shared" si="72"/>
        <v>7.4962293552248302E-2</v>
      </c>
      <c r="AV43">
        <f t="shared" si="72"/>
        <v>7.4962427537063225E-2</v>
      </c>
      <c r="AW43">
        <f t="shared" si="72"/>
        <v>7.4962595018081876E-2</v>
      </c>
      <c r="AX43">
        <f t="shared" si="72"/>
        <v>7.4962804369355165E-2</v>
      </c>
      <c r="AY43">
        <f t="shared" si="72"/>
        <v>7.4963066058446798E-2</v>
      </c>
      <c r="AZ43">
        <f t="shared" si="72"/>
        <v>7.4963393169811335E-2</v>
      </c>
      <c r="BA43">
        <f t="shared" si="72"/>
        <v>7.496380205901701E-2</v>
      </c>
      <c r="BB43">
        <f t="shared" si="72"/>
        <v>7.4964313170524086E-2</v>
      </c>
      <c r="BC43">
        <f t="shared" si="72"/>
        <v>7.4964952059907927E-2</v>
      </c>
      <c r="BD43">
        <f t="shared" si="72"/>
        <v>7.4965750671637757E-2</v>
      </c>
      <c r="BE43">
        <f t="shared" si="72"/>
        <v>9.8455810546874981E-2</v>
      </c>
      <c r="BF43">
        <f t="shared" si="72"/>
        <v>8.5003716153557687E-2</v>
      </c>
      <c r="BG43">
        <f t="shared" si="72"/>
        <v>8.3181707613478081E-2</v>
      </c>
      <c r="BH43">
        <f t="shared" si="72"/>
        <v>8.1325551885635075E-2</v>
      </c>
      <c r="BI43">
        <f t="shared" si="72"/>
        <v>7.948083412660166E-2</v>
      </c>
      <c r="BJ43">
        <f t="shared" si="72"/>
        <v>7.7692031635785946E-2</v>
      </c>
      <c r="BK43">
        <f t="shared" si="72"/>
        <v>7.5998350000659604E-2</v>
      </c>
      <c r="BL43">
        <f t="shared" si="72"/>
        <v>7.4430577746984569E-2</v>
      </c>
      <c r="BM43">
        <f t="shared" si="72"/>
        <v>7.3009433110654984E-2</v>
      </c>
      <c r="BN43">
        <f t="shared" si="72"/>
        <v>7.1745452620905578E-2</v>
      </c>
      <c r="BO43">
        <f t="shared" si="72"/>
        <v>7.0640116682490067E-2</v>
      </c>
      <c r="BP43">
        <f t="shared" si="72"/>
        <v>6.9687725141621443E-2</v>
      </c>
      <c r="BQ43">
        <f t="shared" si="72"/>
        <v>6.8877532095112992E-2</v>
      </c>
      <c r="BR43">
        <f t="shared" si="72"/>
        <v>6.8195763265551101E-2</v>
      </c>
      <c r="BS43">
        <f t="shared" si="72"/>
        <v>6.7627294169225652E-2</v>
      </c>
      <c r="BT43">
        <f t="shared" si="72"/>
        <v>6.7156906008533829E-2</v>
      </c>
    </row>
    <row r="44" spans="2:72">
      <c r="C44">
        <f t="shared" ref="C44:R44" si="82">IFERROR(C28,0)</f>
        <v>1</v>
      </c>
      <c r="D44">
        <f t="shared" si="82"/>
        <v>1</v>
      </c>
      <c r="E44">
        <f t="shared" si="82"/>
        <v>1</v>
      </c>
      <c r="F44">
        <f t="shared" si="82"/>
        <v>1</v>
      </c>
      <c r="G44">
        <f t="shared" si="82"/>
        <v>1</v>
      </c>
      <c r="H44">
        <f t="shared" si="82"/>
        <v>1</v>
      </c>
      <c r="I44">
        <f t="shared" si="82"/>
        <v>1</v>
      </c>
      <c r="J44">
        <f t="shared" si="82"/>
        <v>1</v>
      </c>
      <c r="K44">
        <f t="shared" si="82"/>
        <v>1</v>
      </c>
      <c r="L44">
        <f t="shared" si="82"/>
        <v>1</v>
      </c>
      <c r="M44">
        <f t="shared" si="82"/>
        <v>1</v>
      </c>
      <c r="N44">
        <f t="shared" si="82"/>
        <v>1</v>
      </c>
      <c r="O44">
        <f t="shared" si="82"/>
        <v>1</v>
      </c>
      <c r="P44">
        <f t="shared" si="82"/>
        <v>1</v>
      </c>
      <c r="Q44">
        <f t="shared" si="82"/>
        <v>1</v>
      </c>
      <c r="R44">
        <f t="shared" si="82"/>
        <v>1</v>
      </c>
      <c r="W44">
        <f t="shared" si="69"/>
        <v>10.758356307661559</v>
      </c>
      <c r="X44">
        <f t="shared" si="58"/>
        <v>10.758356307661559</v>
      </c>
      <c r="Y44">
        <f t="shared" si="74"/>
        <v>12.050634828384316</v>
      </c>
      <c r="AA44">
        <f t="shared" si="70"/>
        <v>1.292278520722757</v>
      </c>
      <c r="AB44">
        <f t="shared" si="54"/>
        <v>1.292278520722757</v>
      </c>
      <c r="AC44">
        <v>1</v>
      </c>
      <c r="AN44">
        <f t="shared" si="71"/>
        <v>5.9604644775390598</v>
      </c>
      <c r="AO44">
        <f t="shared" si="72"/>
        <v>8.2982985668203502E-2</v>
      </c>
      <c r="AP44">
        <f t="shared" si="72"/>
        <v>8.2983180076503446E-2</v>
      </c>
      <c r="AQ44">
        <f t="shared" si="72"/>
        <v>8.2983228678578436E-2</v>
      </c>
      <c r="AR44">
        <f t="shared" si="72"/>
        <v>8.2983289431172183E-2</v>
      </c>
      <c r="AS44">
        <f t="shared" si="72"/>
        <v>8.2983365371914364E-2</v>
      </c>
      <c r="AT44">
        <f t="shared" si="72"/>
        <v>8.2983460297842065E-2</v>
      </c>
      <c r="AU44">
        <f t="shared" si="72"/>
        <v>8.2983578955251699E-2</v>
      </c>
      <c r="AV44">
        <f t="shared" si="72"/>
        <v>8.2983727277013766E-2</v>
      </c>
      <c r="AW44">
        <f t="shared" si="72"/>
        <v>8.2983912679216343E-2</v>
      </c>
      <c r="AX44">
        <f t="shared" si="72"/>
        <v>8.2984144431969525E-2</v>
      </c>
      <c r="AY44">
        <f t="shared" si="72"/>
        <v>8.2984434122911052E-2</v>
      </c>
      <c r="AZ44">
        <f t="shared" si="72"/>
        <v>8.2984796236587929E-2</v>
      </c>
      <c r="BA44">
        <f t="shared" si="72"/>
        <v>8.298524887868404E-2</v>
      </c>
      <c r="BB44">
        <f t="shared" si="72"/>
        <v>8.2985814681304171E-2</v>
      </c>
      <c r="BC44">
        <f t="shared" ref="AO44:BT50" si="83">1/BC28</f>
        <v>8.2986521934579324E-2</v>
      </c>
      <c r="BD44">
        <f t="shared" si="83"/>
        <v>8.2987406001173283E-2</v>
      </c>
      <c r="BE44">
        <f t="shared" si="83"/>
        <v>0.10640309651692707</v>
      </c>
      <c r="BF44">
        <f t="shared" si="83"/>
        <v>9.2951002123609752E-2</v>
      </c>
      <c r="BG44">
        <f t="shared" si="83"/>
        <v>9.1128993583530188E-2</v>
      </c>
      <c r="BH44">
        <f t="shared" si="83"/>
        <v>8.927283785568714E-2</v>
      </c>
      <c r="BI44">
        <f t="shared" si="83"/>
        <v>8.7428120096653739E-2</v>
      </c>
      <c r="BJ44">
        <f t="shared" si="83"/>
        <v>8.5639317605838039E-2</v>
      </c>
      <c r="BK44">
        <f t="shared" si="83"/>
        <v>8.3945635970711682E-2</v>
      </c>
      <c r="BL44">
        <f t="shared" si="83"/>
        <v>8.2377863717036662E-2</v>
      </c>
      <c r="BM44">
        <f t="shared" si="83"/>
        <v>8.0956719080707049E-2</v>
      </c>
      <c r="BN44">
        <f t="shared" si="83"/>
        <v>7.9692738590957657E-2</v>
      </c>
      <c r="BO44">
        <f t="shared" si="83"/>
        <v>7.8587402652542132E-2</v>
      </c>
      <c r="BP44">
        <f t="shared" si="83"/>
        <v>7.7635011111673521E-2</v>
      </c>
      <c r="BQ44">
        <f t="shared" si="83"/>
        <v>7.6824818065165057E-2</v>
      </c>
      <c r="BR44">
        <f t="shared" si="83"/>
        <v>7.614304923560318E-2</v>
      </c>
      <c r="BS44">
        <f t="shared" si="83"/>
        <v>7.5574580139277731E-2</v>
      </c>
      <c r="BT44">
        <f t="shared" si="83"/>
        <v>7.5104191978585907E-2</v>
      </c>
    </row>
    <row r="45" spans="2:72">
      <c r="C45">
        <f t="shared" ref="C45:R45" si="84">IFERROR(C29,0)</f>
        <v>1</v>
      </c>
      <c r="D45">
        <f t="shared" si="84"/>
        <v>1</v>
      </c>
      <c r="E45">
        <f t="shared" si="84"/>
        <v>1</v>
      </c>
      <c r="F45">
        <f t="shared" si="84"/>
        <v>1</v>
      </c>
      <c r="G45">
        <f t="shared" si="84"/>
        <v>1</v>
      </c>
      <c r="H45">
        <f t="shared" si="84"/>
        <v>1</v>
      </c>
      <c r="I45">
        <f t="shared" si="84"/>
        <v>1</v>
      </c>
      <c r="J45">
        <f t="shared" si="84"/>
        <v>1</v>
      </c>
      <c r="K45">
        <f t="shared" si="84"/>
        <v>1</v>
      </c>
      <c r="L45">
        <f t="shared" si="84"/>
        <v>1</v>
      </c>
      <c r="M45">
        <f t="shared" si="84"/>
        <v>1</v>
      </c>
      <c r="N45">
        <f t="shared" si="84"/>
        <v>1</v>
      </c>
      <c r="O45">
        <f t="shared" si="84"/>
        <v>1</v>
      </c>
      <c r="P45">
        <f t="shared" si="84"/>
        <v>1</v>
      </c>
      <c r="Q45">
        <f t="shared" si="84"/>
        <v>1</v>
      </c>
      <c r="R45">
        <f t="shared" si="84"/>
        <v>1</v>
      </c>
      <c r="W45">
        <f t="shared" si="69"/>
        <v>9.7195794806673792</v>
      </c>
      <c r="X45">
        <f t="shared" si="58"/>
        <v>9.7195794806673792</v>
      </c>
      <c r="Y45">
        <f t="shared" si="74"/>
        <v>10.751562305990623</v>
      </c>
      <c r="AA45">
        <f t="shared" si="70"/>
        <v>1.0319828253232437</v>
      </c>
      <c r="AB45">
        <f t="shared" si="54"/>
        <v>1.0319828253232437</v>
      </c>
      <c r="AC45">
        <v>1</v>
      </c>
      <c r="AN45">
        <f t="shared" si="71"/>
        <v>7.4505805969238246</v>
      </c>
      <c r="AO45">
        <f t="shared" si="83"/>
        <v>9.3009520737222032E-2</v>
      </c>
      <c r="AP45">
        <f t="shared" si="83"/>
        <v>9.3009738635176184E-2</v>
      </c>
      <c r="AQ45">
        <f t="shared" si="83"/>
        <v>9.3009793109664715E-2</v>
      </c>
      <c r="AR45">
        <f t="shared" si="83"/>
        <v>9.3009861202775379E-2</v>
      </c>
      <c r="AS45">
        <f t="shared" si="83"/>
        <v>9.3009946319163733E-2</v>
      </c>
      <c r="AT45">
        <f t="shared" si="83"/>
        <v>9.3010052714649141E-2</v>
      </c>
      <c r="AU45">
        <f t="shared" si="83"/>
        <v>9.3010185709005933E-2</v>
      </c>
      <c r="AV45">
        <f t="shared" si="83"/>
        <v>9.3010351951951925E-2</v>
      </c>
      <c r="AW45">
        <f t="shared" si="83"/>
        <v>9.3010559755634381E-2</v>
      </c>
      <c r="AX45">
        <f t="shared" si="83"/>
        <v>9.3010819510237472E-2</v>
      </c>
      <c r="AY45">
        <f t="shared" si="83"/>
        <v>9.3011144203491325E-2</v>
      </c>
      <c r="AZ45">
        <f t="shared" si="83"/>
        <v>9.3011550070058638E-2</v>
      </c>
      <c r="BA45">
        <f t="shared" si="83"/>
        <v>9.3012057403267817E-2</v>
      </c>
      <c r="BB45">
        <f t="shared" si="83"/>
        <v>9.3012691569779274E-2</v>
      </c>
      <c r="BC45">
        <f t="shared" si="83"/>
        <v>9.3013484277918571E-2</v>
      </c>
      <c r="BD45">
        <f t="shared" si="83"/>
        <v>9.3014475163092691E-2</v>
      </c>
      <c r="BE45">
        <f t="shared" si="83"/>
        <v>0.11633720397949217</v>
      </c>
      <c r="BF45">
        <f t="shared" si="83"/>
        <v>0.10288510958617487</v>
      </c>
      <c r="BG45">
        <f t="shared" si="83"/>
        <v>0.10106310104609527</v>
      </c>
      <c r="BH45">
        <f t="shared" si="83"/>
        <v>9.9206945318252263E-2</v>
      </c>
      <c r="BI45">
        <f t="shared" si="83"/>
        <v>9.7362227559218847E-2</v>
      </c>
      <c r="BJ45">
        <f t="shared" si="83"/>
        <v>9.5573425068403134E-2</v>
      </c>
      <c r="BK45">
        <f t="shared" si="83"/>
        <v>9.3879743433276777E-2</v>
      </c>
      <c r="BL45">
        <f t="shared" si="83"/>
        <v>9.2311971179601771E-2</v>
      </c>
      <c r="BM45">
        <f t="shared" si="83"/>
        <v>9.0890826543272171E-2</v>
      </c>
      <c r="BN45">
        <f t="shared" si="83"/>
        <v>8.962684605352278E-2</v>
      </c>
      <c r="BO45">
        <f t="shared" si="83"/>
        <v>8.8521510115107255E-2</v>
      </c>
      <c r="BP45">
        <f t="shared" si="83"/>
        <v>8.7569118574238616E-2</v>
      </c>
      <c r="BQ45">
        <f t="shared" si="83"/>
        <v>8.675892552773018E-2</v>
      </c>
      <c r="BR45">
        <f t="shared" si="83"/>
        <v>8.6077156698168289E-2</v>
      </c>
      <c r="BS45">
        <f t="shared" si="83"/>
        <v>8.5508687601842839E-2</v>
      </c>
      <c r="BT45">
        <f t="shared" si="83"/>
        <v>8.5038299441151016E-2</v>
      </c>
    </row>
    <row r="46" spans="2:72">
      <c r="C46">
        <f t="shared" ref="C46:R46" si="85">IFERROR(C30,0)</f>
        <v>1</v>
      </c>
      <c r="D46">
        <f t="shared" si="85"/>
        <v>1</v>
      </c>
      <c r="E46">
        <f t="shared" si="85"/>
        <v>1</v>
      </c>
      <c r="F46">
        <f t="shared" si="85"/>
        <v>1</v>
      </c>
      <c r="G46">
        <f t="shared" si="85"/>
        <v>1</v>
      </c>
      <c r="H46">
        <f t="shared" si="85"/>
        <v>1</v>
      </c>
      <c r="I46">
        <f t="shared" si="85"/>
        <v>1</v>
      </c>
      <c r="J46">
        <f t="shared" si="85"/>
        <v>1</v>
      </c>
      <c r="K46">
        <f t="shared" si="85"/>
        <v>1</v>
      </c>
      <c r="L46">
        <f t="shared" si="85"/>
        <v>1</v>
      </c>
      <c r="M46">
        <f t="shared" si="85"/>
        <v>1</v>
      </c>
      <c r="N46">
        <f t="shared" si="85"/>
        <v>1</v>
      </c>
      <c r="O46">
        <f t="shared" si="85"/>
        <v>1</v>
      </c>
      <c r="P46">
        <f t="shared" si="85"/>
        <v>1</v>
      </c>
      <c r="Q46">
        <f t="shared" si="85"/>
        <v>1</v>
      </c>
      <c r="R46">
        <f t="shared" si="85"/>
        <v>1</v>
      </c>
      <c r="W46">
        <f t="shared" si="69"/>
        <v>8.6728204902266324</v>
      </c>
      <c r="X46">
        <f t="shared" si="58"/>
        <v>8.6728204902266324</v>
      </c>
      <c r="Y46">
        <f t="shared" si="74"/>
        <v>9.4748168849744516</v>
      </c>
      <c r="AA46">
        <f t="shared" si="70"/>
        <v>0.80199639474781925</v>
      </c>
      <c r="AB46">
        <f t="shared" si="54"/>
        <v>0.80199639474781925</v>
      </c>
      <c r="AC46">
        <v>1</v>
      </c>
      <c r="AN46">
        <f t="shared" si="71"/>
        <v>9.3132257461547798</v>
      </c>
      <c r="AO46">
        <f t="shared" si="83"/>
        <v>0.10554268957349523</v>
      </c>
      <c r="AP46">
        <f t="shared" si="83"/>
        <v>0.10554293683351712</v>
      </c>
      <c r="AQ46">
        <f t="shared" si="83"/>
        <v>0.10554299864852258</v>
      </c>
      <c r="AR46">
        <f t="shared" si="83"/>
        <v>0.10554307591727941</v>
      </c>
      <c r="AS46">
        <f t="shared" si="83"/>
        <v>0.10554317250322548</v>
      </c>
      <c r="AT46">
        <f t="shared" si="83"/>
        <v>0.10554329323565803</v>
      </c>
      <c r="AU46">
        <f t="shared" si="83"/>
        <v>0.10554344415119875</v>
      </c>
      <c r="AV46">
        <f t="shared" si="83"/>
        <v>0.10554363279562462</v>
      </c>
      <c r="AW46">
        <f t="shared" si="83"/>
        <v>0.105543868601157</v>
      </c>
      <c r="AX46">
        <f t="shared" si="83"/>
        <v>0.1055441633580724</v>
      </c>
      <c r="AY46">
        <f t="shared" si="83"/>
        <v>0.10554453180421673</v>
      </c>
      <c r="AZ46">
        <f t="shared" si="83"/>
        <v>0.10554499236189709</v>
      </c>
      <c r="BA46">
        <f t="shared" si="83"/>
        <v>0.10554556805899756</v>
      </c>
      <c r="BB46">
        <f t="shared" si="83"/>
        <v>0.10554628768037315</v>
      </c>
      <c r="BC46">
        <f t="shared" si="83"/>
        <v>0.10554718720709262</v>
      </c>
      <c r="BD46">
        <f t="shared" si="83"/>
        <v>0.10554831161549197</v>
      </c>
      <c r="BE46">
        <f t="shared" si="83"/>
        <v>0.12875483830769854</v>
      </c>
      <c r="BF46">
        <f t="shared" si="83"/>
        <v>0.11530274391438126</v>
      </c>
      <c r="BG46">
        <f t="shared" si="83"/>
        <v>0.11348073537430166</v>
      </c>
      <c r="BH46">
        <f t="shared" si="83"/>
        <v>0.11162457964645862</v>
      </c>
      <c r="BI46">
        <f t="shared" si="83"/>
        <v>0.10977986188742522</v>
      </c>
      <c r="BJ46">
        <f t="shared" si="83"/>
        <v>0.1079910593966095</v>
      </c>
      <c r="BK46">
        <f t="shared" si="83"/>
        <v>0.10629737776148315</v>
      </c>
      <c r="BL46">
        <f t="shared" si="83"/>
        <v>0.10472960550780812</v>
      </c>
      <c r="BM46">
        <f t="shared" si="83"/>
        <v>0.10330846087147855</v>
      </c>
      <c r="BN46">
        <f t="shared" si="83"/>
        <v>0.10204448038172914</v>
      </c>
      <c r="BO46">
        <f t="shared" si="83"/>
        <v>0.10093914444331362</v>
      </c>
      <c r="BP46">
        <f t="shared" si="83"/>
        <v>9.9986752902444992E-2</v>
      </c>
      <c r="BQ46">
        <f t="shared" si="83"/>
        <v>9.9176559855936541E-2</v>
      </c>
      <c r="BR46">
        <f t="shared" si="83"/>
        <v>9.8494791026374665E-2</v>
      </c>
      <c r="BS46">
        <f t="shared" si="83"/>
        <v>9.7926321930049215E-2</v>
      </c>
      <c r="BT46">
        <f t="shared" si="83"/>
        <v>9.7455933769357392E-2</v>
      </c>
    </row>
    <row r="47" spans="2:72">
      <c r="C47">
        <f t="shared" ref="C47:R47" si="86">IFERROR(C31,0)</f>
        <v>1</v>
      </c>
      <c r="D47">
        <f t="shared" si="86"/>
        <v>1</v>
      </c>
      <c r="E47">
        <f t="shared" si="86"/>
        <v>1</v>
      </c>
      <c r="F47">
        <f t="shared" si="86"/>
        <v>1</v>
      </c>
      <c r="G47">
        <f t="shared" si="86"/>
        <v>1</v>
      </c>
      <c r="H47">
        <f t="shared" si="86"/>
        <v>1</v>
      </c>
      <c r="I47">
        <f t="shared" si="86"/>
        <v>1</v>
      </c>
      <c r="J47">
        <f t="shared" si="86"/>
        <v>1</v>
      </c>
      <c r="K47">
        <f t="shared" si="86"/>
        <v>1</v>
      </c>
      <c r="L47">
        <f t="shared" si="86"/>
        <v>1</v>
      </c>
      <c r="M47">
        <f t="shared" si="86"/>
        <v>1</v>
      </c>
      <c r="N47">
        <f t="shared" si="86"/>
        <v>1</v>
      </c>
      <c r="O47">
        <f t="shared" si="86"/>
        <v>1</v>
      </c>
      <c r="P47">
        <f t="shared" si="86"/>
        <v>1</v>
      </c>
      <c r="Q47">
        <f t="shared" si="86"/>
        <v>1</v>
      </c>
      <c r="R47">
        <f t="shared" si="86"/>
        <v>1</v>
      </c>
      <c r="W47">
        <f t="shared" si="69"/>
        <v>7.6438114234455048</v>
      </c>
      <c r="X47">
        <f t="shared" si="58"/>
        <v>7.6438114234455048</v>
      </c>
      <c r="Y47">
        <f t="shared" si="74"/>
        <v>8.2501828628536202</v>
      </c>
      <c r="AA47">
        <f t="shared" si="70"/>
        <v>0.60637143940811544</v>
      </c>
      <c r="AB47">
        <f t="shared" si="54"/>
        <v>0.60637143940811544</v>
      </c>
      <c r="AC47">
        <v>1</v>
      </c>
      <c r="AN47">
        <f t="shared" si="71"/>
        <v>11.641532182693474</v>
      </c>
      <c r="AO47">
        <f t="shared" si="83"/>
        <v>0.12120915061883668</v>
      </c>
      <c r="AP47">
        <f t="shared" si="83"/>
        <v>0.12120943458144325</v>
      </c>
      <c r="AQ47">
        <f t="shared" si="83"/>
        <v>0.12120950557209487</v>
      </c>
      <c r="AR47">
        <f t="shared" si="83"/>
        <v>0.12120959431040945</v>
      </c>
      <c r="AS47">
        <f t="shared" si="83"/>
        <v>0.12120970523330264</v>
      </c>
      <c r="AT47">
        <f t="shared" si="83"/>
        <v>0.12120984388691909</v>
      </c>
      <c r="AU47">
        <f t="shared" si="83"/>
        <v>0.12121001720393972</v>
      </c>
      <c r="AV47">
        <f t="shared" si="83"/>
        <v>0.12121023385021548</v>
      </c>
      <c r="AW47">
        <f t="shared" si="83"/>
        <v>0.12121050465806019</v>
      </c>
      <c r="AX47">
        <f t="shared" si="83"/>
        <v>0.12121084316786607</v>
      </c>
      <c r="AY47">
        <f t="shared" si="83"/>
        <v>0.12121126630512344</v>
      </c>
      <c r="AZ47">
        <f t="shared" si="83"/>
        <v>0.1212117952266951</v>
      </c>
      <c r="BA47">
        <f t="shared" si="83"/>
        <v>0.12121245637865974</v>
      </c>
      <c r="BB47">
        <f t="shared" si="83"/>
        <v>0.12121328281861547</v>
      </c>
      <c r="BC47">
        <f t="shared" si="83"/>
        <v>0.12121431586856016</v>
      </c>
      <c r="BD47">
        <f t="shared" si="83"/>
        <v>0.12121560718099102</v>
      </c>
      <c r="BE47">
        <f t="shared" si="83"/>
        <v>0.14427688121795654</v>
      </c>
      <c r="BF47">
        <f t="shared" si="83"/>
        <v>0.13082478682463919</v>
      </c>
      <c r="BG47">
        <f t="shared" si="83"/>
        <v>0.12900277828455961</v>
      </c>
      <c r="BH47">
        <f t="shared" si="83"/>
        <v>0.12714662255671658</v>
      </c>
      <c r="BI47">
        <f t="shared" si="83"/>
        <v>0.12530190479768316</v>
      </c>
      <c r="BJ47">
        <f t="shared" si="83"/>
        <v>0.12351310230686748</v>
      </c>
      <c r="BK47">
        <f t="shared" si="83"/>
        <v>0.12181942067174113</v>
      </c>
      <c r="BL47">
        <f t="shared" si="83"/>
        <v>0.1202516484180661</v>
      </c>
      <c r="BM47">
        <f t="shared" si="83"/>
        <v>0.11883050378173649</v>
      </c>
      <c r="BN47">
        <f t="shared" si="83"/>
        <v>0.11756652329198711</v>
      </c>
      <c r="BO47">
        <f t="shared" si="83"/>
        <v>0.11646118735357158</v>
      </c>
      <c r="BP47">
        <f t="shared" si="83"/>
        <v>0.11550879581270294</v>
      </c>
      <c r="BQ47">
        <f t="shared" si="83"/>
        <v>0.11469860276619452</v>
      </c>
      <c r="BR47">
        <f t="shared" si="83"/>
        <v>0.11401683393663263</v>
      </c>
      <c r="BS47">
        <f t="shared" si="83"/>
        <v>0.11344836484030715</v>
      </c>
      <c r="BT47">
        <f t="shared" si="83"/>
        <v>0.11297797667961534</v>
      </c>
    </row>
    <row r="48" spans="2:72">
      <c r="C48">
        <f t="shared" ref="C48:R48" si="87">IFERROR(C32,0)</f>
        <v>1</v>
      </c>
      <c r="D48">
        <f t="shared" si="87"/>
        <v>1</v>
      </c>
      <c r="E48">
        <f t="shared" si="87"/>
        <v>1</v>
      </c>
      <c r="F48">
        <f t="shared" si="87"/>
        <v>1</v>
      </c>
      <c r="G48">
        <f t="shared" si="87"/>
        <v>1</v>
      </c>
      <c r="H48">
        <f t="shared" si="87"/>
        <v>1</v>
      </c>
      <c r="I48">
        <f t="shared" si="87"/>
        <v>1</v>
      </c>
      <c r="J48">
        <f t="shared" si="87"/>
        <v>1</v>
      </c>
      <c r="K48">
        <f t="shared" si="87"/>
        <v>1</v>
      </c>
      <c r="L48">
        <f t="shared" si="87"/>
        <v>1</v>
      </c>
      <c r="M48">
        <f t="shared" si="87"/>
        <v>1</v>
      </c>
      <c r="N48">
        <f t="shared" si="87"/>
        <v>1</v>
      </c>
      <c r="O48">
        <f t="shared" si="87"/>
        <v>1</v>
      </c>
      <c r="P48">
        <f t="shared" si="87"/>
        <v>1</v>
      </c>
      <c r="Q48">
        <f t="shared" si="87"/>
        <v>1</v>
      </c>
      <c r="R48">
        <f t="shared" si="87"/>
        <v>1</v>
      </c>
      <c r="W48">
        <f t="shared" si="69"/>
        <v>6.6565779366231723</v>
      </c>
      <c r="X48">
        <f t="shared" si="58"/>
        <v>6.6565779366231723</v>
      </c>
      <c r="Y48">
        <f t="shared" si="74"/>
        <v>7.1026482007818563</v>
      </c>
      <c r="AA48">
        <f t="shared" si="70"/>
        <v>0.446070264158684</v>
      </c>
      <c r="AB48">
        <f t="shared" si="54"/>
        <v>0.446070264158684</v>
      </c>
      <c r="AC48">
        <v>1</v>
      </c>
      <c r="AN48">
        <f t="shared" si="71"/>
        <v>14.551915228366843</v>
      </c>
      <c r="AO48">
        <f t="shared" si="83"/>
        <v>0.14079222692551355</v>
      </c>
      <c r="AP48">
        <f t="shared" si="83"/>
        <v>0.14079255676635097</v>
      </c>
      <c r="AQ48">
        <f t="shared" si="83"/>
        <v>0.14079263922656027</v>
      </c>
      <c r="AR48">
        <f t="shared" si="83"/>
        <v>0.14079274230182198</v>
      </c>
      <c r="AS48">
        <f t="shared" si="83"/>
        <v>0.14079287114589908</v>
      </c>
      <c r="AT48">
        <f t="shared" si="83"/>
        <v>0.14079303220099548</v>
      </c>
      <c r="AU48">
        <f t="shared" si="83"/>
        <v>0.14079323351986597</v>
      </c>
      <c r="AV48">
        <f t="shared" si="83"/>
        <v>0.14079348516845411</v>
      </c>
      <c r="AW48">
        <f t="shared" si="83"/>
        <v>0.14079379972918923</v>
      </c>
      <c r="AX48">
        <f t="shared" si="83"/>
        <v>0.14079419293010814</v>
      </c>
      <c r="AY48">
        <f t="shared" si="83"/>
        <v>0.14079468443125684</v>
      </c>
      <c r="AZ48">
        <f t="shared" si="83"/>
        <v>0.14079529880769265</v>
      </c>
      <c r="BA48">
        <f t="shared" si="83"/>
        <v>0.14079606677823744</v>
      </c>
      <c r="BB48">
        <f t="shared" si="83"/>
        <v>0.14079702674141842</v>
      </c>
      <c r="BC48">
        <f t="shared" si="83"/>
        <v>0.14079822669539463</v>
      </c>
      <c r="BD48">
        <f t="shared" si="83"/>
        <v>0.14079972663786489</v>
      </c>
      <c r="BE48">
        <f t="shared" si="83"/>
        <v>0.16367943485577896</v>
      </c>
      <c r="BF48">
        <f t="shared" si="83"/>
        <v>0.15022734046246169</v>
      </c>
      <c r="BG48">
        <f t="shared" si="83"/>
        <v>0.14840533192238206</v>
      </c>
      <c r="BH48">
        <f t="shared" si="83"/>
        <v>0.14654917619453903</v>
      </c>
      <c r="BI48">
        <f t="shared" si="83"/>
        <v>0.14470445843550564</v>
      </c>
      <c r="BJ48">
        <f t="shared" si="83"/>
        <v>0.14291565594468991</v>
      </c>
      <c r="BK48">
        <f t="shared" si="83"/>
        <v>0.1412219743095636</v>
      </c>
      <c r="BL48">
        <f t="shared" si="83"/>
        <v>0.13965420205588855</v>
      </c>
      <c r="BM48">
        <f t="shared" si="83"/>
        <v>0.13823305741955896</v>
      </c>
      <c r="BN48">
        <f t="shared" si="83"/>
        <v>0.13696907692980956</v>
      </c>
      <c r="BO48">
        <f t="shared" si="83"/>
        <v>0.13586374099139403</v>
      </c>
      <c r="BP48">
        <f t="shared" si="83"/>
        <v>0.13491134945052541</v>
      </c>
      <c r="BQ48">
        <f t="shared" si="83"/>
        <v>0.13410115640401696</v>
      </c>
      <c r="BR48">
        <f t="shared" si="83"/>
        <v>0.13341938757445507</v>
      </c>
      <c r="BS48">
        <f t="shared" si="83"/>
        <v>0.1328509184781296</v>
      </c>
      <c r="BT48">
        <f t="shared" si="83"/>
        <v>0.13238053031743779</v>
      </c>
    </row>
    <row r="49" spans="1:72">
      <c r="C49">
        <f t="shared" ref="C49:R49" si="88">IFERROR(C33,0)</f>
        <v>1</v>
      </c>
      <c r="D49">
        <f t="shared" si="88"/>
        <v>1</v>
      </c>
      <c r="E49">
        <f t="shared" si="88"/>
        <v>1</v>
      </c>
      <c r="F49">
        <f t="shared" si="88"/>
        <v>1</v>
      </c>
      <c r="G49">
        <f t="shared" si="88"/>
        <v>1</v>
      </c>
      <c r="H49">
        <f t="shared" si="88"/>
        <v>1</v>
      </c>
      <c r="I49">
        <f t="shared" si="88"/>
        <v>1</v>
      </c>
      <c r="J49">
        <f t="shared" si="88"/>
        <v>1</v>
      </c>
      <c r="K49">
        <f t="shared" si="88"/>
        <v>1</v>
      </c>
      <c r="L49">
        <f t="shared" si="88"/>
        <v>1</v>
      </c>
      <c r="M49">
        <f t="shared" si="88"/>
        <v>1</v>
      </c>
      <c r="N49">
        <f t="shared" si="88"/>
        <v>1</v>
      </c>
      <c r="O49">
        <f t="shared" si="88"/>
        <v>1</v>
      </c>
      <c r="P49">
        <f t="shared" si="88"/>
        <v>1</v>
      </c>
      <c r="Q49">
        <f t="shared" si="88"/>
        <v>1</v>
      </c>
      <c r="R49">
        <f t="shared" si="88"/>
        <v>1</v>
      </c>
      <c r="W49">
        <f t="shared" si="69"/>
        <v>5.7312984183159728</v>
      </c>
      <c r="X49">
        <f t="shared" si="58"/>
        <v>5.7312984183159728</v>
      </c>
      <c r="Y49">
        <f t="shared" si="74"/>
        <v>6.0506514738875046</v>
      </c>
      <c r="AA49">
        <f t="shared" si="70"/>
        <v>0.31935305557153182</v>
      </c>
      <c r="AB49">
        <f t="shared" si="54"/>
        <v>0.31935305557153182</v>
      </c>
      <c r="AC49">
        <v>1</v>
      </c>
      <c r="AN49">
        <f t="shared" si="71"/>
        <v>18.189894035458554</v>
      </c>
      <c r="AO49">
        <f t="shared" si="83"/>
        <v>0.1652710723088596</v>
      </c>
      <c r="AP49">
        <f t="shared" si="83"/>
        <v>0.16527145949748556</v>
      </c>
      <c r="AQ49">
        <f t="shared" si="83"/>
        <v>0.16527155629464205</v>
      </c>
      <c r="AR49">
        <f t="shared" si="83"/>
        <v>0.16527167729108766</v>
      </c>
      <c r="AS49">
        <f t="shared" si="83"/>
        <v>0.16527182853664471</v>
      </c>
      <c r="AT49">
        <f t="shared" si="83"/>
        <v>0.16527201759359095</v>
      </c>
      <c r="AU49">
        <f t="shared" si="83"/>
        <v>0.16527225391477379</v>
      </c>
      <c r="AV49">
        <f t="shared" si="83"/>
        <v>0.16527254931625235</v>
      </c>
      <c r="AW49">
        <f t="shared" si="83"/>
        <v>0.16527291856810056</v>
      </c>
      <c r="AX49">
        <f t="shared" si="83"/>
        <v>0.16527338013291076</v>
      </c>
      <c r="AY49">
        <f t="shared" si="83"/>
        <v>0.16527395708892362</v>
      </c>
      <c r="AZ49">
        <f t="shared" si="83"/>
        <v>0.16527467828393957</v>
      </c>
      <c r="BA49">
        <f t="shared" si="83"/>
        <v>0.16527557977770962</v>
      </c>
      <c r="BB49">
        <f t="shared" si="83"/>
        <v>0.16527670664492206</v>
      </c>
      <c r="BC49">
        <f t="shared" si="83"/>
        <v>0.16527811522893771</v>
      </c>
      <c r="BD49">
        <f t="shared" si="83"/>
        <v>0.16527987595895721</v>
      </c>
      <c r="BE49">
        <f t="shared" si="83"/>
        <v>0.18793262690305704</v>
      </c>
      <c r="BF49">
        <f t="shared" si="83"/>
        <v>0.17448053250973974</v>
      </c>
      <c r="BG49">
        <f t="shared" si="83"/>
        <v>0.17265852396966017</v>
      </c>
      <c r="BH49">
        <f t="shared" si="83"/>
        <v>0.17080236824181713</v>
      </c>
      <c r="BI49">
        <f t="shared" si="83"/>
        <v>0.16895765048278372</v>
      </c>
      <c r="BJ49">
        <f t="shared" si="83"/>
        <v>0.16716884799196799</v>
      </c>
      <c r="BK49">
        <f t="shared" si="83"/>
        <v>0.16547516635684167</v>
      </c>
      <c r="BL49">
        <f t="shared" si="83"/>
        <v>0.16390739410316663</v>
      </c>
      <c r="BM49">
        <f t="shared" si="83"/>
        <v>0.16248624946683701</v>
      </c>
      <c r="BN49">
        <f t="shared" si="83"/>
        <v>0.16122226897708763</v>
      </c>
      <c r="BO49">
        <f t="shared" si="83"/>
        <v>0.16011693303867211</v>
      </c>
      <c r="BP49">
        <f t="shared" si="83"/>
        <v>0.15916454149780349</v>
      </c>
      <c r="BQ49">
        <f t="shared" si="83"/>
        <v>0.15835434845129504</v>
      </c>
      <c r="BR49">
        <f t="shared" si="83"/>
        <v>0.15767257962173314</v>
      </c>
      <c r="BS49">
        <f t="shared" si="83"/>
        <v>0.15710411052540768</v>
      </c>
      <c r="BT49">
        <f t="shared" si="83"/>
        <v>0.15663372236471587</v>
      </c>
    </row>
    <row r="50" spans="1:72">
      <c r="C50">
        <f t="shared" ref="C50:R50" si="89">IFERROR(C34,0)</f>
        <v>1</v>
      </c>
      <c r="D50">
        <f t="shared" si="89"/>
        <v>1</v>
      </c>
      <c r="E50">
        <f t="shared" si="89"/>
        <v>1</v>
      </c>
      <c r="F50">
        <f t="shared" si="89"/>
        <v>1</v>
      </c>
      <c r="G50">
        <f t="shared" si="89"/>
        <v>1</v>
      </c>
      <c r="H50">
        <f t="shared" si="89"/>
        <v>1</v>
      </c>
      <c r="I50">
        <f t="shared" si="89"/>
        <v>1</v>
      </c>
      <c r="J50">
        <f t="shared" si="89"/>
        <v>1</v>
      </c>
      <c r="K50">
        <f t="shared" si="89"/>
        <v>1</v>
      </c>
      <c r="L50">
        <f t="shared" si="89"/>
        <v>1</v>
      </c>
      <c r="M50">
        <f t="shared" si="89"/>
        <v>1</v>
      </c>
      <c r="N50">
        <f t="shared" si="89"/>
        <v>1</v>
      </c>
      <c r="O50">
        <f t="shared" si="89"/>
        <v>1</v>
      </c>
      <c r="P50">
        <f t="shared" si="89"/>
        <v>1</v>
      </c>
      <c r="Q50">
        <f t="shared" si="89"/>
        <v>1</v>
      </c>
      <c r="R50">
        <f t="shared" si="89"/>
        <v>1</v>
      </c>
      <c r="W50">
        <f t="shared" si="69"/>
        <v>4.8828834885227668</v>
      </c>
      <c r="X50">
        <f t="shared" si="58"/>
        <v>4.8828834885227668</v>
      </c>
      <c r="Y50">
        <f>AP34</f>
        <v>5.1054247775307129</v>
      </c>
      <c r="AA50">
        <f t="shared" si="70"/>
        <v>0.22254128900794612</v>
      </c>
      <c r="AB50">
        <f t="shared" si="54"/>
        <v>0.22254128900794612</v>
      </c>
      <c r="AC50">
        <v>1</v>
      </c>
      <c r="AN50">
        <f t="shared" si="71"/>
        <v>22.737367544323188</v>
      </c>
      <c r="AO50">
        <f t="shared" si="83"/>
        <v>0.19586962903804217</v>
      </c>
      <c r="AP50">
        <f t="shared" si="83"/>
        <v>0.19587008791140381</v>
      </c>
      <c r="AQ50">
        <f t="shared" si="83"/>
        <v>0.19587020262974422</v>
      </c>
      <c r="AR50">
        <f t="shared" si="83"/>
        <v>0.19587034602766976</v>
      </c>
      <c r="AS50">
        <f t="shared" si="83"/>
        <v>0.19587052527507662</v>
      </c>
      <c r="AT50">
        <f t="shared" si="83"/>
        <v>0.19587074933433526</v>
      </c>
      <c r="AU50">
        <f t="shared" si="83"/>
        <v>0.19587102940840853</v>
      </c>
      <c r="AV50">
        <f t="shared" si="83"/>
        <v>0.19587137950100014</v>
      </c>
      <c r="AW50">
        <f t="shared" si="83"/>
        <v>0.19587181711673965</v>
      </c>
      <c r="AX50">
        <f t="shared" si="83"/>
        <v>0.19587236413641401</v>
      </c>
      <c r="AY50">
        <f t="shared" si="83"/>
        <v>0.19587304791100701</v>
      </c>
      <c r="AZ50">
        <f t="shared" si="83"/>
        <v>0.19587390262924823</v>
      </c>
      <c r="BA50">
        <f t="shared" si="83"/>
        <v>0.19587497102704976</v>
      </c>
      <c r="BB50">
        <f t="shared" si="83"/>
        <v>0.19587630652430166</v>
      </c>
      <c r="BC50">
        <f t="shared" si="83"/>
        <v>0.1958779758958665</v>
      </c>
      <c r="BD50">
        <f t="shared" si="83"/>
        <v>0.19588006261032262</v>
      </c>
      <c r="BE50">
        <f t="shared" si="83"/>
        <v>0.21824911696215457</v>
      </c>
      <c r="BF50">
        <f t="shared" si="83"/>
        <v>0.20479702256883728</v>
      </c>
      <c r="BG50">
        <f t="shared" si="83"/>
        <v>0.2029750140287577</v>
      </c>
      <c r="BH50">
        <f t="shared" si="83"/>
        <v>0.20111885830091467</v>
      </c>
      <c r="BI50">
        <f t="shared" si="83"/>
        <v>0.19927414054188128</v>
      </c>
      <c r="BJ50">
        <f t="shared" si="83"/>
        <v>0.19748533805106555</v>
      </c>
      <c r="BK50">
        <f t="shared" si="83"/>
        <v>0.19579165641593921</v>
      </c>
      <c r="BL50">
        <f t="shared" si="83"/>
        <v>0.19422388416226419</v>
      </c>
      <c r="BM50">
        <f t="shared" si="83"/>
        <v>0.19280273952593457</v>
      </c>
      <c r="BN50">
        <f t="shared" si="83"/>
        <v>0.19153875903618517</v>
      </c>
      <c r="BO50">
        <f t="shared" si="83"/>
        <v>0.1904334230977697</v>
      </c>
      <c r="BP50">
        <f t="shared" si="83"/>
        <v>0.18948103155690108</v>
      </c>
      <c r="BQ50">
        <f t="shared" si="83"/>
        <v>0.1886708385103926</v>
      </c>
      <c r="BR50">
        <f t="shared" si="83"/>
        <v>0.18798906968083071</v>
      </c>
      <c r="BS50">
        <f t="shared" si="83"/>
        <v>0.18742060058450527</v>
      </c>
      <c r="BT50">
        <f t="shared" si="83"/>
        <v>0.18695021242381343</v>
      </c>
    </row>
    <row r="51" spans="1:72">
      <c r="W51">
        <f>E4*E20</f>
        <v>17.223790138304945</v>
      </c>
      <c r="X51">
        <f t="shared" si="58"/>
        <v>17.223790138304945</v>
      </c>
      <c r="Y51">
        <f>AQ20</f>
        <v>20.158979988793977</v>
      </c>
      <c r="AA51">
        <f t="shared" ref="AA51:AA65" si="90">Z4-E4</f>
        <v>2.9351898504890315</v>
      </c>
      <c r="AB51">
        <f t="shared" si="54"/>
        <v>2.9351898504890315</v>
      </c>
      <c r="AC51">
        <v>1</v>
      </c>
    </row>
    <row r="52" spans="1:72">
      <c r="A52" s="4" t="s">
        <v>54</v>
      </c>
      <c r="B52">
        <f>SUM(B36:R50)</f>
        <v>240</v>
      </c>
      <c r="W52">
        <f t="shared" ref="W52:W65" si="91">E5*E21</f>
        <v>16.743155801994128</v>
      </c>
      <c r="X52">
        <f t="shared" si="58"/>
        <v>16.743155801994128</v>
      </c>
      <c r="Y52">
        <f t="shared" ref="Y52:Y65" si="92">AQ21</f>
        <v>19.497790415321937</v>
      </c>
      <c r="AA52">
        <f t="shared" si="90"/>
        <v>2.7546346133278092</v>
      </c>
      <c r="AB52">
        <f t="shared" si="54"/>
        <v>2.7546346133278092</v>
      </c>
      <c r="AC52">
        <v>1</v>
      </c>
      <c r="AO52">
        <f t="shared" ref="AO52:AO66" si="93">C4*C20</f>
        <v>13.636363636363635</v>
      </c>
      <c r="AP52">
        <f t="shared" ref="AP52:AP66" si="94">D4*D20</f>
        <v>16.699721276670907</v>
      </c>
      <c r="AQ52">
        <f t="shared" ref="AQ52:AQ66" si="95">E4*E20</f>
        <v>17.223790138304945</v>
      </c>
      <c r="AR52">
        <f t="shared" ref="AR52:AR66" si="96">F4*F20</f>
        <v>17.792620881229677</v>
      </c>
      <c r="AS52">
        <f t="shared" ref="AS52:AS66" si="97">G4*G20</f>
        <v>18.396435374221959</v>
      </c>
      <c r="AT52">
        <f t="shared" ref="AT52:AT66" si="98">H4*H20</f>
        <v>19.02241727156165</v>
      </c>
      <c r="AU52">
        <f t="shared" ref="AU52:AU66" si="99">I4*I20</f>
        <v>19.655682452551567</v>
      </c>
      <c r="AV52">
        <f t="shared" ref="AV52:AV66" si="100">J4*J20</f>
        <v>20.280643325973504</v>
      </c>
      <c r="AW52">
        <f t="shared" ref="AW52:AW66" si="101">K4*K20</f>
        <v>20.88251343744907</v>
      </c>
      <c r="AX52">
        <f t="shared" ref="AX52:AX66" si="102">L4*L20</f>
        <v>21.448652542283984</v>
      </c>
      <c r="AY52">
        <f t="shared" ref="AY52:AY66" si="103">M4*M20</f>
        <v>21.969504826413239</v>
      </c>
      <c r="AZ52">
        <f t="shared" ref="AZ52:AZ66" si="104">N4*N20</f>
        <v>22.439009014688267</v>
      </c>
      <c r="BA52">
        <f t="shared" ref="BA52:BA66" si="105">O4*O20</f>
        <v>22.854502244520731</v>
      </c>
      <c r="BB52">
        <f t="shared" ref="BB52:BB66" si="106">P4*P20</f>
        <v>23.216245883644344</v>
      </c>
      <c r="BC52">
        <f t="shared" ref="BC52:BC66" si="107">Q4*Q20</f>
        <v>23.526745240253856</v>
      </c>
      <c r="BD52">
        <f t="shared" ref="BD52:BD66" si="108">R4*R20</f>
        <v>23.790022338049141</v>
      </c>
    </row>
    <row r="53" spans="1:72">
      <c r="W53">
        <f t="shared" si="91"/>
        <v>16.178813318488242</v>
      </c>
      <c r="X53">
        <f t="shared" si="58"/>
        <v>16.178813318488242</v>
      </c>
      <c r="Y53">
        <f t="shared" si="92"/>
        <v>18.729893770729234</v>
      </c>
      <c r="AA53">
        <f t="shared" si="90"/>
        <v>2.551080452240992</v>
      </c>
      <c r="AB53">
        <f t="shared" si="54"/>
        <v>2.551080452240992</v>
      </c>
      <c r="AC53">
        <v>1</v>
      </c>
      <c r="AO53">
        <f t="shared" si="93"/>
        <v>13.333333333333332</v>
      </c>
      <c r="AP53">
        <f t="shared" si="94"/>
        <v>16.247506558394129</v>
      </c>
      <c r="AQ53">
        <f t="shared" si="95"/>
        <v>16.743155801994128</v>
      </c>
      <c r="AR53">
        <f t="shared" si="96"/>
        <v>17.280187829874031</v>
      </c>
      <c r="AS53">
        <f t="shared" si="97"/>
        <v>17.849166963347106</v>
      </c>
      <c r="AT53">
        <f t="shared" si="98"/>
        <v>18.437862740486139</v>
      </c>
      <c r="AU53">
        <f t="shared" si="99"/>
        <v>19.032197727701767</v>
      </c>
      <c r="AV53">
        <f t="shared" si="100"/>
        <v>19.617549131207213</v>
      </c>
      <c r="AW53">
        <f t="shared" si="101"/>
        <v>20.1801593559161</v>
      </c>
      <c r="AX53">
        <f t="shared" si="102"/>
        <v>20.708374654484839</v>
      </c>
      <c r="AY53">
        <f t="shared" si="103"/>
        <v>21.193487451650626</v>
      </c>
      <c r="AZ53">
        <f t="shared" si="104"/>
        <v>21.630079756931256</v>
      </c>
      <c r="BA53">
        <f t="shared" si="105"/>
        <v>22.015898251192368</v>
      </c>
      <c r="BB53">
        <f t="shared" si="106"/>
        <v>22.351387054161165</v>
      </c>
      <c r="BC53">
        <f t="shared" si="107"/>
        <v>22.639040348964016</v>
      </c>
      <c r="BD53">
        <f t="shared" si="108"/>
        <v>22.882721575649057</v>
      </c>
    </row>
    <row r="54" spans="1:72">
      <c r="W54">
        <f t="shared" si="91"/>
        <v>15.52472071867294</v>
      </c>
      <c r="X54">
        <f t="shared" si="58"/>
        <v>15.52472071867294</v>
      </c>
      <c r="Y54">
        <f t="shared" si="92"/>
        <v>17.851089589211124</v>
      </c>
      <c r="AA54">
        <f t="shared" si="90"/>
        <v>2.3263688705381842</v>
      </c>
      <c r="AB54">
        <f t="shared" si="54"/>
        <v>2.3263688705381842</v>
      </c>
      <c r="AC54">
        <v>1</v>
      </c>
      <c r="AO54">
        <f t="shared" si="93"/>
        <v>12.972972972972974</v>
      </c>
      <c r="AP54">
        <f t="shared" si="94"/>
        <v>15.715551302445661</v>
      </c>
      <c r="AQ54">
        <f t="shared" si="95"/>
        <v>16.178813318488242</v>
      </c>
      <c r="AR54">
        <f t="shared" si="96"/>
        <v>16.67971168233468</v>
      </c>
      <c r="AS54">
        <f t="shared" si="97"/>
        <v>17.209228639800816</v>
      </c>
      <c r="AT54">
        <f t="shared" si="98"/>
        <v>17.755822294024298</v>
      </c>
      <c r="AU54">
        <f t="shared" si="99"/>
        <v>18.306343660578055</v>
      </c>
      <c r="AV54">
        <f t="shared" si="100"/>
        <v>18.847263470536273</v>
      </c>
      <c r="AW54">
        <f t="shared" si="101"/>
        <v>19.365975058493007</v>
      </c>
      <c r="AX54">
        <f t="shared" si="102"/>
        <v>19.85191448218109</v>
      </c>
      <c r="AY54">
        <f t="shared" si="103"/>
        <v>20.297298810718612</v>
      </c>
      <c r="AZ54">
        <f t="shared" si="104"/>
        <v>20.697399741972998</v>
      </c>
      <c r="BA54">
        <f t="shared" si="105"/>
        <v>21.050391426617011</v>
      </c>
      <c r="BB54">
        <f t="shared" si="106"/>
        <v>21.356894919532976</v>
      </c>
      <c r="BC54">
        <f t="shared" si="107"/>
        <v>21.619369955740694</v>
      </c>
      <c r="BD54">
        <f t="shared" si="108"/>
        <v>21.841486861781672</v>
      </c>
    </row>
    <row r="55" spans="1:72">
      <c r="W55">
        <f t="shared" si="91"/>
        <v>14.777901718082981</v>
      </c>
      <c r="X55">
        <f t="shared" si="58"/>
        <v>14.777901718082981</v>
      </c>
      <c r="Y55">
        <f t="shared" si="92"/>
        <v>16.862128492457249</v>
      </c>
      <c r="AA55">
        <f t="shared" si="90"/>
        <v>2.0842267743742671</v>
      </c>
      <c r="AB55">
        <f t="shared" si="54"/>
        <v>2.0842267743742671</v>
      </c>
      <c r="AC55">
        <v>1</v>
      </c>
      <c r="AO55">
        <f t="shared" si="93"/>
        <v>12.549019607843137</v>
      </c>
      <c r="AP55">
        <f t="shared" si="94"/>
        <v>15.097665528587131</v>
      </c>
      <c r="AQ55">
        <f t="shared" si="95"/>
        <v>15.52472071867294</v>
      </c>
      <c r="AR55">
        <f t="shared" si="96"/>
        <v>15.985359625831297</v>
      </c>
      <c r="AS55">
        <f t="shared" si="97"/>
        <v>16.471066281519605</v>
      </c>
      <c r="AT55">
        <f t="shared" si="98"/>
        <v>16.971093839967843</v>
      </c>
      <c r="AU55">
        <f t="shared" si="99"/>
        <v>17.473341090521824</v>
      </c>
      <c r="AV55">
        <f t="shared" si="100"/>
        <v>17.965491711017314</v>
      </c>
      <c r="AW55">
        <f t="shared" si="101"/>
        <v>18.436196611236053</v>
      </c>
      <c r="AX55">
        <f t="shared" si="102"/>
        <v>18.876065428418045</v>
      </c>
      <c r="AY55">
        <f t="shared" si="103"/>
        <v>19.278295368886376</v>
      </c>
      <c r="AZ55">
        <f t="shared" si="104"/>
        <v>19.638874640620351</v>
      </c>
      <c r="BA55">
        <f t="shared" si="105"/>
        <v>19.956406607461318</v>
      </c>
      <c r="BB55">
        <f t="shared" si="106"/>
        <v>20.23167177341006</v>
      </c>
      <c r="BC55">
        <f t="shared" si="107"/>
        <v>20.467065130322265</v>
      </c>
      <c r="BD55">
        <f t="shared" si="108"/>
        <v>20.66602658042347</v>
      </c>
    </row>
    <row r="56" spans="1:72">
      <c r="W56">
        <f t="shared" si="91"/>
        <v>13.939688246072961</v>
      </c>
      <c r="X56">
        <f t="shared" si="58"/>
        <v>13.939688246072961</v>
      </c>
      <c r="Y56">
        <f t="shared" si="92"/>
        <v>15.770041280977242</v>
      </c>
      <c r="AA56">
        <f t="shared" si="90"/>
        <v>1.8303530349042809</v>
      </c>
      <c r="AB56">
        <f t="shared" si="54"/>
        <v>1.8303530349042809</v>
      </c>
      <c r="AC56">
        <v>1</v>
      </c>
      <c r="AO56">
        <f t="shared" si="93"/>
        <v>12.05651491365777</v>
      </c>
      <c r="AP56">
        <f t="shared" si="94"/>
        <v>14.390432654159531</v>
      </c>
      <c r="AQ56">
        <f t="shared" si="95"/>
        <v>14.777901718082981</v>
      </c>
      <c r="AR56">
        <f t="shared" si="96"/>
        <v>15.194693480981794</v>
      </c>
      <c r="AS56">
        <f t="shared" si="97"/>
        <v>15.6328819248918</v>
      </c>
      <c r="AT56">
        <f t="shared" si="98"/>
        <v>16.082618489765334</v>
      </c>
      <c r="AU56">
        <f t="shared" si="99"/>
        <v>16.532956986794034</v>
      </c>
      <c r="AV56">
        <f t="shared" si="100"/>
        <v>16.9728928632113</v>
      </c>
      <c r="AW56">
        <f t="shared" si="101"/>
        <v>17.392414166209107</v>
      </c>
      <c r="AX56">
        <f t="shared" si="102"/>
        <v>17.783357671441827</v>
      </c>
      <c r="AY56">
        <f t="shared" si="103"/>
        <v>18.139926669950054</v>
      </c>
      <c r="AZ56">
        <f t="shared" si="104"/>
        <v>18.458827139924217</v>
      </c>
      <c r="BA56">
        <f t="shared" si="105"/>
        <v>18.739073990282357</v>
      </c>
      <c r="BB56">
        <f t="shared" si="106"/>
        <v>18.981577240617721</v>
      </c>
      <c r="BC56">
        <f t="shared" si="107"/>
        <v>19.188631013416909</v>
      </c>
      <c r="BD56">
        <f t="shared" si="108"/>
        <v>19.363407156638772</v>
      </c>
    </row>
    <row r="57" spans="1:72">
      <c r="W57">
        <f t="shared" si="91"/>
        <v>13.016786123440282</v>
      </c>
      <c r="X57">
        <f t="shared" si="58"/>
        <v>13.016786123440282</v>
      </c>
      <c r="Y57">
        <f t="shared" si="92"/>
        <v>14.588961290040935</v>
      </c>
      <c r="AA57">
        <f t="shared" si="90"/>
        <v>1.5721751666006529</v>
      </c>
      <c r="AB57">
        <f t="shared" si="54"/>
        <v>1.5721751666006529</v>
      </c>
      <c r="AC57">
        <v>1</v>
      </c>
      <c r="AO57">
        <f t="shared" si="93"/>
        <v>11.49270482603816</v>
      </c>
      <c r="AP57">
        <f t="shared" si="94"/>
        <v>13.594414174154938</v>
      </c>
      <c r="AQ57">
        <f t="shared" si="95"/>
        <v>13.939688246072961</v>
      </c>
      <c r="AR57">
        <f t="shared" si="96"/>
        <v>14.309947140913312</v>
      </c>
      <c r="AS57">
        <f t="shared" si="97"/>
        <v>14.697940638511128</v>
      </c>
      <c r="AT57">
        <f t="shared" si="98"/>
        <v>15.094809022463313</v>
      </c>
      <c r="AU57">
        <f t="shared" si="99"/>
        <v>15.490844877238063</v>
      </c>
      <c r="AV57">
        <f t="shared" si="100"/>
        <v>15.876421504004544</v>
      </c>
      <c r="AW57">
        <f t="shared" si="101"/>
        <v>16.24290515833091</v>
      </c>
      <c r="AX57">
        <f t="shared" si="102"/>
        <v>16.583373680706252</v>
      </c>
      <c r="AY57">
        <f t="shared" si="103"/>
        <v>16.893026211342864</v>
      </c>
      <c r="AZ57">
        <f t="shared" si="104"/>
        <v>17.169258553650987</v>
      </c>
      <c r="BA57">
        <f t="shared" si="105"/>
        <v>17.411459157021433</v>
      </c>
      <c r="BB57">
        <f t="shared" si="106"/>
        <v>17.620626390747745</v>
      </c>
      <c r="BC57">
        <f t="shared" si="107"/>
        <v>17.798914226579011</v>
      </c>
      <c r="BD57">
        <f t="shared" si="108"/>
        <v>17.949192015339499</v>
      </c>
    </row>
    <row r="58" spans="1:72">
      <c r="W58">
        <f t="shared" si="91"/>
        <v>12.021873903415372</v>
      </c>
      <c r="X58">
        <f t="shared" si="58"/>
        <v>12.021873903415372</v>
      </c>
      <c r="Y58">
        <f t="shared" si="92"/>
        <v>13.34009638268083</v>
      </c>
      <c r="AA58">
        <f t="shared" si="90"/>
        <v>1.318222479265458</v>
      </c>
      <c r="AB58">
        <f t="shared" si="54"/>
        <v>1.318222479265458</v>
      </c>
      <c r="AC58">
        <v>1</v>
      </c>
      <c r="AO58">
        <f t="shared" si="93"/>
        <v>10.858001237076964</v>
      </c>
      <c r="AP58">
        <f t="shared" si="94"/>
        <v>12.715223050377695</v>
      </c>
      <c r="AQ58">
        <f t="shared" si="95"/>
        <v>13.016786123440282</v>
      </c>
      <c r="AR58">
        <f t="shared" si="96"/>
        <v>13.33907391769289</v>
      </c>
      <c r="AS58">
        <f t="shared" si="97"/>
        <v>13.675586707711018</v>
      </c>
      <c r="AT58">
        <f t="shared" si="98"/>
        <v>14.018520708308433</v>
      </c>
      <c r="AU58">
        <f t="shared" si="99"/>
        <v>14.359455995089533</v>
      </c>
      <c r="AV58">
        <f t="shared" si="100"/>
        <v>14.690166257673143</v>
      </c>
      <c r="AW58">
        <f t="shared" si="101"/>
        <v>15.003389790584274</v>
      </c>
      <c r="AX58">
        <f t="shared" si="102"/>
        <v>15.293413970395379</v>
      </c>
      <c r="AY58">
        <f t="shared" si="103"/>
        <v>15.556384698928648</v>
      </c>
      <c r="AZ58">
        <f t="shared" si="104"/>
        <v>15.790330592479963</v>
      </c>
      <c r="BA58">
        <f t="shared" si="105"/>
        <v>15.994957539968921</v>
      </c>
      <c r="BB58">
        <f t="shared" si="106"/>
        <v>16.1713033958087</v>
      </c>
      <c r="BC58">
        <f t="shared" si="107"/>
        <v>16.321343651078216</v>
      </c>
      <c r="BD58">
        <f t="shared" si="108"/>
        <v>16.447618048149934</v>
      </c>
    </row>
    <row r="59" spans="1:72">
      <c r="W59">
        <f t="shared" si="91"/>
        <v>10.973455984492851</v>
      </c>
      <c r="X59">
        <f t="shared" si="58"/>
        <v>10.973455984492851</v>
      </c>
      <c r="Y59">
        <f t="shared" si="92"/>
        <v>12.050627770502057</v>
      </c>
      <c r="AA59">
        <f t="shared" si="90"/>
        <v>1.077171786009206</v>
      </c>
      <c r="AB59">
        <f t="shared" si="54"/>
        <v>1.077171786009206</v>
      </c>
      <c r="AC59">
        <v>1</v>
      </c>
      <c r="AO59">
        <f t="shared" si="93"/>
        <v>10.156840865414422</v>
      </c>
      <c r="AP59">
        <f t="shared" si="94"/>
        <v>11.764191558325733</v>
      </c>
      <c r="AQ59">
        <f t="shared" si="95"/>
        <v>12.021873903415372</v>
      </c>
      <c r="AR59">
        <f t="shared" si="96"/>
        <v>12.296258393748875</v>
      </c>
      <c r="AS59">
        <f t="shared" si="97"/>
        <v>12.581649538392391</v>
      </c>
      <c r="AT59">
        <f t="shared" si="98"/>
        <v>12.871332863168263</v>
      </c>
      <c r="AU59">
        <f t="shared" si="99"/>
        <v>13.158180407749915</v>
      </c>
      <c r="AV59">
        <f t="shared" si="100"/>
        <v>13.435338408890871</v>
      </c>
      <c r="AW59">
        <f t="shared" si="101"/>
        <v>13.696860219204472</v>
      </c>
      <c r="AX59">
        <f t="shared" si="102"/>
        <v>13.938165604500131</v>
      </c>
      <c r="AY59">
        <f t="shared" si="103"/>
        <v>14.156262007532545</v>
      </c>
      <c r="AZ59">
        <f t="shared" si="104"/>
        <v>14.349729424626368</v>
      </c>
      <c r="BA59">
        <f t="shared" si="105"/>
        <v>14.518522507733</v>
      </c>
      <c r="BB59">
        <f t="shared" si="106"/>
        <v>14.663667537615892</v>
      </c>
      <c r="BC59">
        <f t="shared" si="107"/>
        <v>14.786929039296949</v>
      </c>
      <c r="BD59">
        <f t="shared" si="108"/>
        <v>14.890501356225776</v>
      </c>
    </row>
    <row r="60" spans="1:72">
      <c r="W60">
        <f t="shared" si="91"/>
        <v>9.8948081906164358</v>
      </c>
      <c r="X60">
        <f t="shared" si="58"/>
        <v>9.8948081906164358</v>
      </c>
      <c r="Y60">
        <f t="shared" si="92"/>
        <v>10.751556008956323</v>
      </c>
      <c r="AA60">
        <f t="shared" si="90"/>
        <v>0.85674781833988689</v>
      </c>
      <c r="AB60">
        <f t="shared" si="54"/>
        <v>0.85674781833988689</v>
      </c>
      <c r="AC60">
        <v>1</v>
      </c>
      <c r="AO60">
        <f t="shared" si="93"/>
        <v>9.3982227278593875</v>
      </c>
      <c r="AP60">
        <f t="shared" si="94"/>
        <v>10.758356307661559</v>
      </c>
      <c r="AQ60">
        <f t="shared" si="95"/>
        <v>10.973455984492851</v>
      </c>
      <c r="AR60">
        <f t="shared" si="96"/>
        <v>11.201615452356709</v>
      </c>
      <c r="AS60">
        <f t="shared" si="97"/>
        <v>11.437967542873823</v>
      </c>
      <c r="AT60">
        <f t="shared" si="98"/>
        <v>11.676879591714892</v>
      </c>
      <c r="AU60">
        <f t="shared" si="99"/>
        <v>11.912471547048572</v>
      </c>
      <c r="AV60">
        <f t="shared" si="100"/>
        <v>12.139183451454191</v>
      </c>
      <c r="AW60">
        <f t="shared" si="101"/>
        <v>12.352279234575748</v>
      </c>
      <c r="AX60">
        <f t="shared" si="102"/>
        <v>12.548194699804997</v>
      </c>
      <c r="AY60">
        <f t="shared" si="103"/>
        <v>12.724685716122877</v>
      </c>
      <c r="AZ60">
        <f t="shared" si="104"/>
        <v>12.880786460654424</v>
      </c>
      <c r="BA60">
        <f t="shared" si="105"/>
        <v>13.01662698571926</v>
      </c>
      <c r="BB60">
        <f t="shared" si="106"/>
        <v>13.133175122863575</v>
      </c>
      <c r="BC60">
        <f t="shared" si="107"/>
        <v>13.231962362967579</v>
      </c>
      <c r="BD60">
        <f t="shared" si="108"/>
        <v>13.314836011884998</v>
      </c>
    </row>
    <row r="61" spans="1:72">
      <c r="W61">
        <f t="shared" si="91"/>
        <v>8.8120683806077587</v>
      </c>
      <c r="X61">
        <f t="shared" si="58"/>
        <v>8.8120683806077587</v>
      </c>
      <c r="Y61">
        <f t="shared" si="92"/>
        <v>9.4748113357114505</v>
      </c>
      <c r="AA61">
        <f t="shared" si="90"/>
        <v>0.66274295510369186</v>
      </c>
      <c r="AB61">
        <f t="shared" si="54"/>
        <v>0.66274295510369186</v>
      </c>
      <c r="AC61">
        <v>1</v>
      </c>
      <c r="AO61">
        <f t="shared" si="93"/>
        <v>8.595702542208933</v>
      </c>
      <c r="AP61">
        <f t="shared" si="94"/>
        <v>9.7195794806673792</v>
      </c>
      <c r="AQ61">
        <f t="shared" si="95"/>
        <v>9.8948081906164358</v>
      </c>
      <c r="AR61">
        <f t="shared" si="96"/>
        <v>10.079939431579477</v>
      </c>
      <c r="AS61">
        <f t="shared" si="97"/>
        <v>10.270923591921392</v>
      </c>
      <c r="AT61">
        <f t="shared" si="98"/>
        <v>10.463159599902244</v>
      </c>
      <c r="AU61">
        <f t="shared" si="99"/>
        <v>10.65192514837592</v>
      </c>
      <c r="AV61">
        <f t="shared" si="100"/>
        <v>10.832831183448617</v>
      </c>
      <c r="AW61">
        <f t="shared" si="101"/>
        <v>11.002210432357664</v>
      </c>
      <c r="AX61">
        <f t="shared" si="102"/>
        <v>11.15737130148289</v>
      </c>
      <c r="AY61">
        <f t="shared" si="103"/>
        <v>11.296689343637146</v>
      </c>
      <c r="AZ61">
        <f t="shared" si="104"/>
        <v>11.419550822042686</v>
      </c>
      <c r="BA61">
        <f t="shared" si="105"/>
        <v>11.526191615643933</v>
      </c>
      <c r="BB61">
        <f t="shared" si="106"/>
        <v>11.617484107967519</v>
      </c>
      <c r="BC61">
        <f t="shared" si="107"/>
        <v>11.694718139709217</v>
      </c>
      <c r="BD61">
        <f t="shared" si="108"/>
        <v>11.759407309079942</v>
      </c>
    </row>
    <row r="62" spans="1:72">
      <c r="W62">
        <f t="shared" si="91"/>
        <v>7.751771033908736</v>
      </c>
      <c r="X62">
        <f t="shared" si="58"/>
        <v>7.751771033908736</v>
      </c>
      <c r="Y62">
        <f t="shared" si="92"/>
        <v>8.2501780308410257</v>
      </c>
      <c r="AA62">
        <f t="shared" si="90"/>
        <v>0.49840699693228974</v>
      </c>
      <c r="AB62">
        <f t="shared" si="54"/>
        <v>0.49840699693228974</v>
      </c>
      <c r="AC62">
        <v>1</v>
      </c>
      <c r="AO62">
        <f t="shared" si="93"/>
        <v>7.7666984258113727</v>
      </c>
      <c r="AP62">
        <f t="shared" si="94"/>
        <v>8.6728204902266324</v>
      </c>
      <c r="AQ62">
        <f t="shared" si="95"/>
        <v>8.8120683806077587</v>
      </c>
      <c r="AR62">
        <f t="shared" si="96"/>
        <v>8.9586003653248767</v>
      </c>
      <c r="AS62">
        <f t="shared" si="97"/>
        <v>9.1091388056714742</v>
      </c>
      <c r="AT62">
        <f t="shared" si="98"/>
        <v>9.2600258353553677</v>
      </c>
      <c r="AU62">
        <f t="shared" si="99"/>
        <v>9.4075697920212473</v>
      </c>
      <c r="AV62">
        <f t="shared" si="100"/>
        <v>9.5483984223109193</v>
      </c>
      <c r="AW62">
        <f t="shared" si="101"/>
        <v>9.6797492825302616</v>
      </c>
      <c r="AX62">
        <f t="shared" si="102"/>
        <v>9.7996481167740654</v>
      </c>
      <c r="AY62">
        <f t="shared" si="103"/>
        <v>9.906959341839773</v>
      </c>
      <c r="AZ62">
        <f t="shared" si="104"/>
        <v>10.001324885264344</v>
      </c>
      <c r="BA62">
        <f t="shared" si="105"/>
        <v>10.083027697800729</v>
      </c>
      <c r="BB62">
        <f t="shared" si="106"/>
        <v>10.152821175408381</v>
      </c>
      <c r="BC62">
        <f t="shared" si="107"/>
        <v>10.211759007086171</v>
      </c>
      <c r="BD62">
        <f t="shared" si="108"/>
        <v>10.261047853347081</v>
      </c>
    </row>
    <row r="63" spans="1:72">
      <c r="W63">
        <f t="shared" si="91"/>
        <v>6.7383023712585546</v>
      </c>
      <c r="X63">
        <f t="shared" si="58"/>
        <v>6.7383023712585546</v>
      </c>
      <c r="Y63">
        <f t="shared" si="92"/>
        <v>7.1026440408636917</v>
      </c>
      <c r="AA63">
        <f t="shared" si="90"/>
        <v>0.36434166960513714</v>
      </c>
      <c r="AB63">
        <f t="shared" si="54"/>
        <v>0.36434166960513714</v>
      </c>
      <c r="AC63">
        <v>1</v>
      </c>
      <c r="AO63">
        <f t="shared" si="93"/>
        <v>6.9311173873333018</v>
      </c>
      <c r="AP63">
        <f t="shared" si="94"/>
        <v>7.6438114234455048</v>
      </c>
      <c r="AQ63">
        <f t="shared" si="95"/>
        <v>7.751771033908736</v>
      </c>
      <c r="AR63">
        <f t="shared" si="96"/>
        <v>7.8649356144236373</v>
      </c>
      <c r="AS63">
        <f t="shared" si="97"/>
        <v>7.9807246475194047</v>
      </c>
      <c r="AT63">
        <f t="shared" si="98"/>
        <v>8.0963070421104533</v>
      </c>
      <c r="AU63">
        <f t="shared" si="99"/>
        <v>8.2088717421718407</v>
      </c>
      <c r="AV63">
        <f t="shared" si="100"/>
        <v>8.3158943195806057</v>
      </c>
      <c r="AW63">
        <f t="shared" si="101"/>
        <v>8.4153476437057222</v>
      </c>
      <c r="AX63">
        <f t="shared" si="102"/>
        <v>8.5058226780799622</v>
      </c>
      <c r="AY63">
        <f t="shared" si="103"/>
        <v>8.586551646292591</v>
      </c>
      <c r="AZ63">
        <f t="shared" si="104"/>
        <v>8.6573493642985948</v>
      </c>
      <c r="BA63">
        <f t="shared" si="105"/>
        <v>8.7185020207999706</v>
      </c>
      <c r="BB63">
        <f t="shared" si="106"/>
        <v>8.7706346990460382</v>
      </c>
      <c r="BC63">
        <f t="shared" si="107"/>
        <v>8.8145827523175484</v>
      </c>
      <c r="BD63">
        <f t="shared" si="108"/>
        <v>8.8512826073688249</v>
      </c>
    </row>
    <row r="64" spans="1:72">
      <c r="W64">
        <f t="shared" si="91"/>
        <v>5.7917789229781764</v>
      </c>
      <c r="X64">
        <f t="shared" si="58"/>
        <v>5.7917789229781764</v>
      </c>
      <c r="Y64">
        <f t="shared" si="92"/>
        <v>6.0506479301085827</v>
      </c>
      <c r="AA64">
        <f t="shared" si="90"/>
        <v>0.25886900713040628</v>
      </c>
      <c r="AB64">
        <f t="shared" si="54"/>
        <v>0.25886900713040628</v>
      </c>
      <c r="AC64">
        <v>1</v>
      </c>
      <c r="AO64">
        <f t="shared" si="93"/>
        <v>6.1095030104491679</v>
      </c>
      <c r="AP64">
        <f t="shared" si="94"/>
        <v>6.6565779366231723</v>
      </c>
      <c r="AQ64">
        <f t="shared" si="95"/>
        <v>6.7383023712585546</v>
      </c>
      <c r="AR64">
        <f t="shared" si="96"/>
        <v>6.8236480474822603</v>
      </c>
      <c r="AS64">
        <f t="shared" si="97"/>
        <v>6.9106371069119277</v>
      </c>
      <c r="AT64">
        <f t="shared" si="98"/>
        <v>6.9971340325864091</v>
      </c>
      <c r="AU64">
        <f t="shared" si="99"/>
        <v>7.0810509829579669</v>
      </c>
      <c r="AV64">
        <f t="shared" si="100"/>
        <v>7.1605435803486071</v>
      </c>
      <c r="AW64">
        <f t="shared" si="101"/>
        <v>7.2341596045643666</v>
      </c>
      <c r="AX64">
        <f t="shared" si="102"/>
        <v>7.300918005839045</v>
      </c>
      <c r="AY64">
        <f t="shared" si="103"/>
        <v>7.3603155095173083</v>
      </c>
      <c r="AZ64">
        <f t="shared" si="104"/>
        <v>7.412274831382657</v>
      </c>
      <c r="BA64">
        <f t="shared" si="105"/>
        <v>7.4570572455559025</v>
      </c>
      <c r="BB64">
        <f t="shared" si="106"/>
        <v>7.4951625710464835</v>
      </c>
      <c r="BC64">
        <f t="shared" si="107"/>
        <v>7.5272343725995654</v>
      </c>
      <c r="BD64">
        <f t="shared" si="108"/>
        <v>7.5539809185087936</v>
      </c>
    </row>
    <row r="65" spans="23:74">
      <c r="W65">
        <f t="shared" si="91"/>
        <v>4.9267147721853046</v>
      </c>
      <c r="X65">
        <f t="shared" si="58"/>
        <v>4.9267147721853046</v>
      </c>
      <c r="Y65">
        <f t="shared" si="92"/>
        <v>5.1054217873573755</v>
      </c>
      <c r="AA65">
        <f t="shared" si="90"/>
        <v>0.17870701517207088</v>
      </c>
      <c r="AB65">
        <f t="shared" si="54"/>
        <v>0.17870701517207088</v>
      </c>
      <c r="AC65">
        <v>1</v>
      </c>
      <c r="AO65">
        <f t="shared" si="93"/>
        <v>5.321055829841824</v>
      </c>
      <c r="AP65">
        <f t="shared" si="94"/>
        <v>5.7312984183159728</v>
      </c>
      <c r="AQ65">
        <f t="shared" si="95"/>
        <v>5.7917789229781764</v>
      </c>
      <c r="AR65">
        <f t="shared" si="96"/>
        <v>5.8547197576571568</v>
      </c>
      <c r="AS65">
        <f t="shared" si="97"/>
        <v>5.9186429092886623</v>
      </c>
      <c r="AT65">
        <f t="shared" si="98"/>
        <v>5.9819757808467235</v>
      </c>
      <c r="AU65">
        <f t="shared" si="99"/>
        <v>6.0432028685412131</v>
      </c>
      <c r="AV65">
        <f t="shared" si="100"/>
        <v>6.1010060313116794</v>
      </c>
      <c r="AW65">
        <f t="shared" si="101"/>
        <v>6.1543669281633404</v>
      </c>
      <c r="AX65">
        <f t="shared" si="102"/>
        <v>6.2026170847534505</v>
      </c>
      <c r="AY65">
        <f t="shared" si="103"/>
        <v>6.2454356389556613</v>
      </c>
      <c r="AZ65">
        <f t="shared" si="104"/>
        <v>6.2828064001541462</v>
      </c>
      <c r="BA65">
        <f t="shared" si="105"/>
        <v>6.3149513087578359</v>
      </c>
      <c r="BB65">
        <f t="shared" si="106"/>
        <v>6.3422568616500445</v>
      </c>
      <c r="BC65">
        <f t="shared" si="107"/>
        <v>6.3652058285150659</v>
      </c>
      <c r="BD65">
        <f t="shared" si="108"/>
        <v>6.384321236212064</v>
      </c>
    </row>
    <row r="66" spans="23:74">
      <c r="W66">
        <f>F4*F20</f>
        <v>17.792620881229677</v>
      </c>
      <c r="X66">
        <f t="shared" si="58"/>
        <v>17.792620881229677</v>
      </c>
      <c r="Y66">
        <f>AR20</f>
        <v>20.158965230276571</v>
      </c>
      <c r="AA66">
        <f t="shared" ref="AA66:AA80" si="109">AA4-F4</f>
        <v>2.3663443490468943</v>
      </c>
      <c r="AB66">
        <f t="shared" si="54"/>
        <v>2.3663443490468943</v>
      </c>
      <c r="AC66">
        <v>1</v>
      </c>
      <c r="AO66">
        <f t="shared" si="93"/>
        <v>4.5819200275316794</v>
      </c>
      <c r="AP66">
        <f t="shared" si="94"/>
        <v>4.8828834885227668</v>
      </c>
      <c r="AQ66">
        <f t="shared" si="95"/>
        <v>4.9267147721853046</v>
      </c>
      <c r="AR66">
        <f t="shared" si="96"/>
        <v>4.9721841524368484</v>
      </c>
      <c r="AS66">
        <f t="shared" si="97"/>
        <v>5.0182125853395956</v>
      </c>
      <c r="AT66">
        <f t="shared" si="98"/>
        <v>5.0636670543178299</v>
      </c>
      <c r="AU66">
        <f t="shared" si="99"/>
        <v>5.107469941801825</v>
      </c>
      <c r="AV66">
        <f t="shared" si="100"/>
        <v>5.1486973618782681</v>
      </c>
      <c r="AW66">
        <f t="shared" si="101"/>
        <v>5.1866482937888261</v>
      </c>
      <c r="AX66">
        <f t="shared" si="102"/>
        <v>5.2208754250677885</v>
      </c>
      <c r="AY66">
        <f t="shared" si="103"/>
        <v>5.2511790405962184</v>
      </c>
      <c r="AZ66">
        <f t="shared" si="104"/>
        <v>5.2775731258339729</v>
      </c>
      <c r="BA66">
        <f t="shared" si="105"/>
        <v>5.3002361567652478</v>
      </c>
      <c r="BB66">
        <f t="shared" si="106"/>
        <v>5.3194582094470055</v>
      </c>
      <c r="BC66">
        <f t="shared" si="107"/>
        <v>5.3355927623821389</v>
      </c>
      <c r="BD66">
        <f t="shared" si="108"/>
        <v>5.3490177252808593</v>
      </c>
    </row>
    <row r="67" spans="23:74" ht="15" thickBot="1">
      <c r="W67">
        <f t="shared" ref="W67:W80" si="110">F5*F21</f>
        <v>17.280187829874031</v>
      </c>
      <c r="X67">
        <f t="shared" si="58"/>
        <v>17.280187829874031</v>
      </c>
      <c r="Y67">
        <f t="shared" ref="Y67:Y80" si="111">AR21</f>
        <v>19.497776140865621</v>
      </c>
      <c r="AA67">
        <f t="shared" si="109"/>
        <v>2.2175883109915908</v>
      </c>
      <c r="AB67">
        <f t="shared" si="54"/>
        <v>2.2175883109915908</v>
      </c>
      <c r="AC67">
        <v>1</v>
      </c>
    </row>
    <row r="68" spans="23:74" ht="15" thickBot="1">
      <c r="W68">
        <f t="shared" si="110"/>
        <v>16.67971168233468</v>
      </c>
      <c r="X68">
        <f t="shared" si="58"/>
        <v>16.67971168233468</v>
      </c>
      <c r="Y68">
        <f t="shared" si="111"/>
        <v>18.729880058454935</v>
      </c>
      <c r="AA68">
        <f t="shared" si="109"/>
        <v>2.0501683761202543</v>
      </c>
      <c r="AB68">
        <f t="shared" si="54"/>
        <v>2.0501683761202543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4.3980465111040035E-2</v>
      </c>
      <c r="AR68" s="76">
        <f t="shared" si="112"/>
        <v>5.4975581388800036E-2</v>
      </c>
      <c r="AS68" s="76">
        <f t="shared" si="112"/>
        <v>6.871947673600004E-2</v>
      </c>
      <c r="AT68" s="76">
        <f t="shared" si="112"/>
        <v>8.589934592000005E-2</v>
      </c>
      <c r="AU68" s="76">
        <f t="shared" si="112"/>
        <v>0.10737418240000006</v>
      </c>
      <c r="AV68" s="76">
        <f t="shared" si="112"/>
        <v>0.13421772800000006</v>
      </c>
      <c r="AW68" s="76">
        <f t="shared" si="112"/>
        <v>0.16777216000000009</v>
      </c>
      <c r="AX68" s="76">
        <f t="shared" si="112"/>
        <v>0.2097152000000001</v>
      </c>
      <c r="AY68" s="76">
        <f t="shared" si="112"/>
        <v>0.2621440000000001</v>
      </c>
      <c r="AZ68" s="76">
        <f t="shared" si="112"/>
        <v>0.32768000000000014</v>
      </c>
      <c r="BA68" s="76">
        <f t="shared" si="112"/>
        <v>0.40960000000000013</v>
      </c>
      <c r="BB68" s="76">
        <f t="shared" si="112"/>
        <v>0.51200000000000012</v>
      </c>
      <c r="BC68" s="76">
        <f t="shared" si="112"/>
        <v>0.64000000000000012</v>
      </c>
      <c r="BD68" s="76">
        <f t="shared" si="112"/>
        <v>0.8</v>
      </c>
      <c r="BE68" s="76">
        <f t="shared" si="112"/>
        <v>1</v>
      </c>
      <c r="BF68" s="76">
        <f>AP68</f>
        <v>0</v>
      </c>
      <c r="BG68" s="76">
        <f t="shared" ref="BG68:BU68" si="113">AQ68</f>
        <v>4.3980465111040035E-2</v>
      </c>
      <c r="BH68" s="76">
        <f t="shared" si="113"/>
        <v>5.4975581388800036E-2</v>
      </c>
      <c r="BI68" s="76">
        <f t="shared" si="113"/>
        <v>6.871947673600004E-2</v>
      </c>
      <c r="BJ68" s="76">
        <f t="shared" si="113"/>
        <v>8.589934592000005E-2</v>
      </c>
      <c r="BK68" s="76">
        <f t="shared" si="113"/>
        <v>0.10737418240000006</v>
      </c>
      <c r="BL68" s="76">
        <f t="shared" si="113"/>
        <v>0.13421772800000006</v>
      </c>
      <c r="BM68" s="76">
        <f t="shared" si="113"/>
        <v>0.16777216000000009</v>
      </c>
      <c r="BN68" s="76">
        <f t="shared" si="113"/>
        <v>0.2097152000000001</v>
      </c>
      <c r="BO68" s="76">
        <f t="shared" si="113"/>
        <v>0.2621440000000001</v>
      </c>
      <c r="BP68" s="76">
        <f t="shared" si="113"/>
        <v>0.32768000000000014</v>
      </c>
      <c r="BQ68" s="76">
        <f t="shared" si="113"/>
        <v>0.40960000000000013</v>
      </c>
      <c r="BR68" s="76">
        <f t="shared" si="113"/>
        <v>0.51200000000000012</v>
      </c>
      <c r="BS68" s="76">
        <f t="shared" si="113"/>
        <v>0.64000000000000012</v>
      </c>
      <c r="BT68" s="76">
        <f t="shared" si="113"/>
        <v>0.8</v>
      </c>
      <c r="BU68" s="76">
        <f t="shared" si="113"/>
        <v>1</v>
      </c>
    </row>
    <row r="69" spans="23:74">
      <c r="W69">
        <f t="shared" si="110"/>
        <v>15.985359625831297</v>
      </c>
      <c r="X69">
        <f t="shared" si="58"/>
        <v>15.985359625831297</v>
      </c>
      <c r="Y69">
        <f t="shared" si="111"/>
        <v>17.851076520314951</v>
      </c>
      <c r="AA69">
        <f t="shared" si="109"/>
        <v>1.8657168944836542</v>
      </c>
      <c r="AB69">
        <f t="shared" si="54"/>
        <v>1.8657168944836542</v>
      </c>
      <c r="AC69">
        <v>1</v>
      </c>
      <c r="AN69">
        <v>1</v>
      </c>
      <c r="AO69">
        <f>AN36</f>
        <v>1</v>
      </c>
      <c r="AP69">
        <f t="shared" ref="AP69:BU77" si="114">AO36</f>
        <v>4.9605539175509278E-2</v>
      </c>
      <c r="AQ69">
        <f t="shared" si="114"/>
        <v>4.9605655388832555E-2</v>
      </c>
      <c r="AR69">
        <f t="shared" si="114"/>
        <v>4.9605684442163366E-2</v>
      </c>
      <c r="AS69">
        <f t="shared" si="114"/>
        <v>4.9605720758826889E-2</v>
      </c>
      <c r="AT69">
        <f t="shared" si="114"/>
        <v>4.9605766154656304E-2</v>
      </c>
      <c r="AU69">
        <f t="shared" si="114"/>
        <v>4.9605822899443042E-2</v>
      </c>
      <c r="AV69">
        <f t="shared" si="114"/>
        <v>4.960589383042649E-2</v>
      </c>
      <c r="AW69">
        <f t="shared" si="114"/>
        <v>4.9605982494155793E-2</v>
      </c>
      <c r="AX69">
        <f t="shared" si="114"/>
        <v>4.9606093323817435E-2</v>
      </c>
      <c r="AY69">
        <f t="shared" si="114"/>
        <v>4.9606231860894454E-2</v>
      </c>
      <c r="AZ69">
        <f t="shared" si="114"/>
        <v>4.9606405032240758E-2</v>
      </c>
      <c r="BA69">
        <f t="shared" si="114"/>
        <v>4.9606621496423621E-2</v>
      </c>
      <c r="BB69">
        <f t="shared" si="114"/>
        <v>4.9606892076652212E-2</v>
      </c>
      <c r="BC69">
        <f t="shared" si="114"/>
        <v>4.9607230301937949E-2</v>
      </c>
      <c r="BD69">
        <f t="shared" si="114"/>
        <v>4.960765308354511E-2</v>
      </c>
      <c r="BE69">
        <f t="shared" si="114"/>
        <v>4.960818156055407E-2</v>
      </c>
      <c r="BF69">
        <f t="shared" si="114"/>
        <v>7.3333333333333348E-2</v>
      </c>
      <c r="BG69">
        <f t="shared" si="114"/>
        <v>5.988123894001602E-2</v>
      </c>
      <c r="BH69">
        <f t="shared" si="114"/>
        <v>5.8059230399936441E-2</v>
      </c>
      <c r="BI69">
        <f t="shared" si="114"/>
        <v>5.6203074672093407E-2</v>
      </c>
      <c r="BJ69">
        <f t="shared" si="114"/>
        <v>5.4358356913060013E-2</v>
      </c>
      <c r="BK69">
        <f t="shared" si="114"/>
        <v>5.2569554422244293E-2</v>
      </c>
      <c r="BL69">
        <f t="shared" si="114"/>
        <v>5.087587278711795E-2</v>
      </c>
      <c r="BM69">
        <f t="shared" si="114"/>
        <v>4.9308100533442936E-2</v>
      </c>
      <c r="BN69">
        <f t="shared" si="114"/>
        <v>4.7886955897113323E-2</v>
      </c>
      <c r="BO69">
        <f t="shared" si="114"/>
        <v>4.6622975407363931E-2</v>
      </c>
      <c r="BP69">
        <f t="shared" si="114"/>
        <v>4.551763946894842E-2</v>
      </c>
      <c r="BQ69">
        <f t="shared" si="114"/>
        <v>4.4565247928079789E-2</v>
      </c>
      <c r="BR69">
        <f t="shared" si="114"/>
        <v>4.3755054881571345E-2</v>
      </c>
      <c r="BS69">
        <f t="shared" si="114"/>
        <v>4.3073286052009462E-2</v>
      </c>
      <c r="BT69">
        <f t="shared" si="114"/>
        <v>4.2504816955684005E-2</v>
      </c>
      <c r="BU69">
        <f t="shared" si="114"/>
        <v>4.2034428794992182E-2</v>
      </c>
      <c r="BV69">
        <v>16</v>
      </c>
    </row>
    <row r="70" spans="23:74">
      <c r="W70">
        <f t="shared" si="110"/>
        <v>15.194693480981794</v>
      </c>
      <c r="X70">
        <f t="shared" si="58"/>
        <v>15.194693480981794</v>
      </c>
      <c r="Y70">
        <f t="shared" si="111"/>
        <v>16.86211614758578</v>
      </c>
      <c r="AA70">
        <f t="shared" si="109"/>
        <v>1.6674226666039864</v>
      </c>
      <c r="AB70">
        <f t="shared" si="54"/>
        <v>1.6674226666039864</v>
      </c>
      <c r="AC70">
        <v>1</v>
      </c>
      <c r="AN70">
        <v>2</v>
      </c>
      <c r="AO70">
        <f t="shared" ref="AO70:BD83" si="115">AN37</f>
        <v>1.25</v>
      </c>
      <c r="AP70">
        <f t="shared" si="115"/>
        <v>5.1287712621354266E-2</v>
      </c>
      <c r="AQ70">
        <f t="shared" si="115"/>
        <v>5.1287832775587558E-2</v>
      </c>
      <c r="AR70">
        <f t="shared" si="115"/>
        <v>5.1287862814145886E-2</v>
      </c>
      <c r="AS70">
        <f t="shared" si="115"/>
        <v>5.1287900362343791E-2</v>
      </c>
      <c r="AT70">
        <f t="shared" si="115"/>
        <v>5.1287947297591167E-2</v>
      </c>
      <c r="AU70">
        <f t="shared" si="115"/>
        <v>5.1288005966650396E-2</v>
      </c>
      <c r="AV70">
        <f t="shared" si="115"/>
        <v>5.1288079302974424E-2</v>
      </c>
      <c r="AW70">
        <f t="shared" si="115"/>
        <v>5.1288170973379468E-2</v>
      </c>
      <c r="AX70">
        <f t="shared" si="115"/>
        <v>5.1288285561385767E-2</v>
      </c>
      <c r="AY70">
        <f t="shared" si="115"/>
        <v>5.1288428796393636E-2</v>
      </c>
      <c r="AZ70">
        <f t="shared" si="115"/>
        <v>5.1288607840153495E-2</v>
      </c>
      <c r="BA70">
        <f t="shared" si="115"/>
        <v>5.1288831644853296E-2</v>
      </c>
      <c r="BB70">
        <f t="shared" si="115"/>
        <v>5.1289111400728046E-2</v>
      </c>
      <c r="BC70">
        <f t="shared" si="115"/>
        <v>5.1289461095571497E-2</v>
      </c>
      <c r="BD70">
        <f t="shared" si="115"/>
        <v>5.1289898214125794E-2</v>
      </c>
      <c r="BE70">
        <f t="shared" si="114"/>
        <v>5.1290444612318679E-2</v>
      </c>
      <c r="BF70">
        <f t="shared" si="114"/>
        <v>7.5000000000000011E-2</v>
      </c>
      <c r="BG70">
        <f t="shared" si="114"/>
        <v>6.1547905606682704E-2</v>
      </c>
      <c r="BH70">
        <f t="shared" si="114"/>
        <v>5.9725897066603112E-2</v>
      </c>
      <c r="BI70">
        <f t="shared" si="114"/>
        <v>5.7869741338760078E-2</v>
      </c>
      <c r="BJ70">
        <f t="shared" si="114"/>
        <v>5.6025023579726677E-2</v>
      </c>
      <c r="BK70">
        <f t="shared" si="114"/>
        <v>5.4236221088910963E-2</v>
      </c>
      <c r="BL70">
        <f t="shared" si="114"/>
        <v>5.2542539453784613E-2</v>
      </c>
      <c r="BM70">
        <f t="shared" si="114"/>
        <v>5.09747672001096E-2</v>
      </c>
      <c r="BN70">
        <f t="shared" si="114"/>
        <v>4.9553622563779993E-2</v>
      </c>
      <c r="BO70">
        <f t="shared" si="114"/>
        <v>4.8289642074030602E-2</v>
      </c>
      <c r="BP70">
        <f t="shared" si="114"/>
        <v>4.7184306135615091E-2</v>
      </c>
      <c r="BQ70">
        <f t="shared" si="114"/>
        <v>4.6231914594746459E-2</v>
      </c>
      <c r="BR70">
        <f t="shared" si="114"/>
        <v>4.5421721548238016E-2</v>
      </c>
      <c r="BS70">
        <f t="shared" si="114"/>
        <v>4.4739952718676118E-2</v>
      </c>
      <c r="BT70">
        <f t="shared" si="114"/>
        <v>4.4171483622350668E-2</v>
      </c>
      <c r="BU70">
        <f t="shared" si="114"/>
        <v>4.3701095461658845E-2</v>
      </c>
      <c r="BV70">
        <v>17</v>
      </c>
    </row>
    <row r="71" spans="23:74">
      <c r="W71">
        <f t="shared" si="110"/>
        <v>14.309947140913312</v>
      </c>
      <c r="X71">
        <f t="shared" si="58"/>
        <v>14.309947140913312</v>
      </c>
      <c r="Y71">
        <f t="shared" si="111"/>
        <v>15.770029735629766</v>
      </c>
      <c r="AA71">
        <f t="shared" si="109"/>
        <v>1.4600825947164537</v>
      </c>
      <c r="AB71">
        <f t="shared" si="54"/>
        <v>1.4600825947164537</v>
      </c>
      <c r="AC71">
        <v>1</v>
      </c>
      <c r="AN71">
        <v>3</v>
      </c>
      <c r="AO71">
        <f t="shared" si="115"/>
        <v>1.5624999999999998</v>
      </c>
      <c r="AP71">
        <f t="shared" si="114"/>
        <v>5.3390429428660513E-2</v>
      </c>
      <c r="AQ71">
        <f t="shared" si="114"/>
        <v>5.3390554509031331E-2</v>
      </c>
      <c r="AR71">
        <f t="shared" si="114"/>
        <v>5.3390585779124033E-2</v>
      </c>
      <c r="AS71">
        <f t="shared" si="114"/>
        <v>5.3390624866739907E-2</v>
      </c>
      <c r="AT71">
        <f t="shared" si="114"/>
        <v>5.3390673726259767E-2</v>
      </c>
      <c r="AU71">
        <f t="shared" si="114"/>
        <v>5.3390734800659589E-2</v>
      </c>
      <c r="AV71">
        <f t="shared" si="114"/>
        <v>5.3390811143659352E-2</v>
      </c>
      <c r="AW71">
        <f t="shared" si="114"/>
        <v>5.3390906572409066E-2</v>
      </c>
      <c r="AX71">
        <f t="shared" si="114"/>
        <v>5.3391025858346201E-2</v>
      </c>
      <c r="AY71">
        <f t="shared" si="114"/>
        <v>5.3391174965767625E-2</v>
      </c>
      <c r="AZ71">
        <f t="shared" si="114"/>
        <v>5.3391361350044408E-2</v>
      </c>
      <c r="BA71">
        <f t="shared" si="114"/>
        <v>5.3391594330390375E-2</v>
      </c>
      <c r="BB71">
        <f t="shared" si="114"/>
        <v>5.3391885555822853E-2</v>
      </c>
      <c r="BC71">
        <f t="shared" si="114"/>
        <v>5.3392249587613433E-2</v>
      </c>
      <c r="BD71">
        <f t="shared" si="114"/>
        <v>5.3392704627351663E-2</v>
      </c>
      <c r="BE71">
        <f t="shared" si="114"/>
        <v>5.3393273427024442E-2</v>
      </c>
      <c r="BF71">
        <f t="shared" si="114"/>
        <v>7.7083333333333323E-2</v>
      </c>
      <c r="BG71">
        <f t="shared" si="114"/>
        <v>6.363123894001603E-2</v>
      </c>
      <c r="BH71">
        <f t="shared" si="114"/>
        <v>6.1809230399936438E-2</v>
      </c>
      <c r="BI71">
        <f t="shared" si="114"/>
        <v>5.9953074672093418E-2</v>
      </c>
      <c r="BJ71">
        <f t="shared" si="114"/>
        <v>5.8108356913060003E-2</v>
      </c>
      <c r="BK71">
        <f t="shared" si="114"/>
        <v>5.6319554422244296E-2</v>
      </c>
      <c r="BL71">
        <f t="shared" si="114"/>
        <v>5.4625872787117953E-2</v>
      </c>
      <c r="BM71">
        <f t="shared" si="114"/>
        <v>5.3058100533442926E-2</v>
      </c>
      <c r="BN71">
        <f t="shared" si="114"/>
        <v>5.1636955897113326E-2</v>
      </c>
      <c r="BO71">
        <f t="shared" si="114"/>
        <v>5.0372975407363935E-2</v>
      </c>
      <c r="BP71">
        <f t="shared" si="114"/>
        <v>4.9267639468948417E-2</v>
      </c>
      <c r="BQ71">
        <f t="shared" si="114"/>
        <v>4.8315247928079785E-2</v>
      </c>
      <c r="BR71">
        <f t="shared" si="114"/>
        <v>4.7505054881571342E-2</v>
      </c>
      <c r="BS71">
        <f t="shared" si="114"/>
        <v>4.6823286052009458E-2</v>
      </c>
      <c r="BT71">
        <f t="shared" si="114"/>
        <v>4.6254816955684001E-2</v>
      </c>
      <c r="BU71">
        <f t="shared" si="114"/>
        <v>4.5784428794992171E-2</v>
      </c>
      <c r="BV71">
        <v>18</v>
      </c>
    </row>
    <row r="72" spans="23:74">
      <c r="W72">
        <f t="shared" si="110"/>
        <v>13.33907391769289</v>
      </c>
      <c r="X72">
        <f t="shared" si="58"/>
        <v>13.33907391769289</v>
      </c>
      <c r="Y72">
        <f t="shared" si="111"/>
        <v>14.588950609369629</v>
      </c>
      <c r="AA72">
        <f t="shared" si="109"/>
        <v>1.2498766916767394</v>
      </c>
      <c r="AB72">
        <f t="shared" si="54"/>
        <v>1.2498766916767394</v>
      </c>
      <c r="AC72">
        <v>1</v>
      </c>
      <c r="AN72">
        <v>4</v>
      </c>
      <c r="AO72">
        <f t="shared" si="115"/>
        <v>1.9531249999999996</v>
      </c>
      <c r="AP72">
        <f t="shared" si="114"/>
        <v>5.6018825437793296E-2</v>
      </c>
      <c r="AQ72">
        <f t="shared" si="114"/>
        <v>5.6018956675836028E-2</v>
      </c>
      <c r="AR72">
        <f t="shared" si="114"/>
        <v>5.6018989485346705E-2</v>
      </c>
      <c r="AS72">
        <f t="shared" si="114"/>
        <v>5.6019030497235063E-2</v>
      </c>
      <c r="AT72">
        <f t="shared" si="114"/>
        <v>5.601908176209551E-2</v>
      </c>
      <c r="AU72">
        <f t="shared" si="114"/>
        <v>5.6019145843171053E-2</v>
      </c>
      <c r="AV72">
        <f t="shared" si="114"/>
        <v>5.6019225944515492E-2</v>
      </c>
      <c r="AW72">
        <f t="shared" si="114"/>
        <v>5.601932607119605E-2</v>
      </c>
      <c r="AX72">
        <f t="shared" si="114"/>
        <v>5.6019451229546734E-2</v>
      </c>
      <c r="AY72">
        <f t="shared" si="114"/>
        <v>5.6019607677485088E-2</v>
      </c>
      <c r="AZ72">
        <f t="shared" si="114"/>
        <v>5.6019803237408052E-2</v>
      </c>
      <c r="BA72">
        <f t="shared" si="114"/>
        <v>5.6020047687311725E-2</v>
      </c>
      <c r="BB72">
        <f t="shared" si="114"/>
        <v>5.6020353249691325E-2</v>
      </c>
      <c r="BC72">
        <f t="shared" si="114"/>
        <v>5.6020735202665838E-2</v>
      </c>
      <c r="BD72">
        <f t="shared" si="114"/>
        <v>5.6021212643883975E-2</v>
      </c>
      <c r="BE72">
        <f t="shared" si="114"/>
        <v>5.6021809445406627E-2</v>
      </c>
      <c r="BF72">
        <f t="shared" si="114"/>
        <v>7.9687499999999994E-2</v>
      </c>
      <c r="BG72">
        <f t="shared" si="114"/>
        <v>6.6235405606682687E-2</v>
      </c>
      <c r="BH72">
        <f t="shared" si="114"/>
        <v>6.4413397066603109E-2</v>
      </c>
      <c r="BI72">
        <f t="shared" si="114"/>
        <v>6.2557241338760075E-2</v>
      </c>
      <c r="BJ72">
        <f t="shared" si="114"/>
        <v>6.0712523579726681E-2</v>
      </c>
      <c r="BK72">
        <f t="shared" si="114"/>
        <v>5.892372108891096E-2</v>
      </c>
      <c r="BL72">
        <f t="shared" si="114"/>
        <v>5.7230039453784624E-2</v>
      </c>
      <c r="BM72">
        <f t="shared" si="114"/>
        <v>5.5662267200109604E-2</v>
      </c>
      <c r="BN72">
        <f t="shared" si="114"/>
        <v>5.4241122563779991E-2</v>
      </c>
      <c r="BO72">
        <f t="shared" si="114"/>
        <v>5.2977142074030599E-2</v>
      </c>
      <c r="BP72">
        <f t="shared" si="114"/>
        <v>5.1871806135615074E-2</v>
      </c>
      <c r="BQ72">
        <f t="shared" si="114"/>
        <v>5.0919414594746457E-2</v>
      </c>
      <c r="BR72">
        <f t="shared" si="114"/>
        <v>5.0109221548238006E-2</v>
      </c>
      <c r="BS72">
        <f t="shared" si="114"/>
        <v>4.9427452718676122E-2</v>
      </c>
      <c r="BT72">
        <f t="shared" si="114"/>
        <v>4.8858983622350666E-2</v>
      </c>
      <c r="BU72">
        <f t="shared" si="114"/>
        <v>4.8388595461658836E-2</v>
      </c>
      <c r="BV72">
        <v>19</v>
      </c>
    </row>
    <row r="73" spans="23:74">
      <c r="W73">
        <f t="shared" si="110"/>
        <v>12.296258393748875</v>
      </c>
      <c r="X73">
        <f t="shared" si="58"/>
        <v>12.296258393748875</v>
      </c>
      <c r="Y73">
        <f t="shared" si="111"/>
        <v>13.340086616311462</v>
      </c>
      <c r="AA73">
        <f t="shared" si="109"/>
        <v>1.0438282225625866</v>
      </c>
      <c r="AB73">
        <f t="shared" si="54"/>
        <v>1.0438282225625866</v>
      </c>
      <c r="AC73">
        <v>1</v>
      </c>
      <c r="AN73">
        <v>5</v>
      </c>
      <c r="AO73">
        <f t="shared" si="115"/>
        <v>2.4414062499999991</v>
      </c>
      <c r="AP73">
        <f t="shared" si="114"/>
        <v>5.9304320449209302E-2</v>
      </c>
      <c r="AQ73">
        <f t="shared" si="114"/>
        <v>5.9304459384341923E-2</v>
      </c>
      <c r="AR73">
        <f t="shared" si="114"/>
        <v>5.9304494118125065E-2</v>
      </c>
      <c r="AS73">
        <f t="shared" si="114"/>
        <v>5.9304537535354016E-2</v>
      </c>
      <c r="AT73">
        <f t="shared" si="114"/>
        <v>5.9304591806890197E-2</v>
      </c>
      <c r="AU73">
        <f t="shared" si="114"/>
        <v>5.9304659646310404E-2</v>
      </c>
      <c r="AV73">
        <f t="shared" si="114"/>
        <v>5.9304744445585693E-2</v>
      </c>
      <c r="AW73">
        <f t="shared" si="114"/>
        <v>5.9304850444679785E-2</v>
      </c>
      <c r="AX73">
        <f t="shared" si="114"/>
        <v>5.930498294354742E-2</v>
      </c>
      <c r="AY73">
        <f t="shared" si="114"/>
        <v>5.9305148567131934E-2</v>
      </c>
      <c r="AZ73">
        <f t="shared" si="114"/>
        <v>5.9305355596612604E-2</v>
      </c>
      <c r="BA73">
        <f t="shared" si="114"/>
        <v>5.9305614383463413E-2</v>
      </c>
      <c r="BB73">
        <f t="shared" si="114"/>
        <v>5.9305937867026953E-2</v>
      </c>
      <c r="BC73">
        <f t="shared" si="114"/>
        <v>5.9306342221481373E-2</v>
      </c>
      <c r="BD73">
        <f t="shared" si="114"/>
        <v>5.9306847664549384E-2</v>
      </c>
      <c r="BE73">
        <f t="shared" si="114"/>
        <v>5.9307479468384404E-2</v>
      </c>
      <c r="BF73">
        <f t="shared" si="114"/>
        <v>8.2942708333333337E-2</v>
      </c>
      <c r="BG73">
        <f t="shared" si="114"/>
        <v>6.9490613940016016E-2</v>
      </c>
      <c r="BH73">
        <f t="shared" si="114"/>
        <v>6.7668605399936438E-2</v>
      </c>
      <c r="BI73">
        <f t="shared" si="114"/>
        <v>6.5812449672093404E-2</v>
      </c>
      <c r="BJ73">
        <f t="shared" si="114"/>
        <v>6.3967731913060003E-2</v>
      </c>
      <c r="BK73">
        <f t="shared" si="114"/>
        <v>6.2178929422244303E-2</v>
      </c>
      <c r="BL73">
        <f t="shared" si="114"/>
        <v>6.0485247787117946E-2</v>
      </c>
      <c r="BM73">
        <f t="shared" si="114"/>
        <v>5.891747553344294E-2</v>
      </c>
      <c r="BN73">
        <f t="shared" si="114"/>
        <v>5.7496330897113312E-2</v>
      </c>
      <c r="BO73">
        <f t="shared" si="114"/>
        <v>5.6232350407363914E-2</v>
      </c>
      <c r="BP73">
        <f t="shared" si="114"/>
        <v>5.5127014468948424E-2</v>
      </c>
      <c r="BQ73">
        <f t="shared" si="114"/>
        <v>5.4174622928079792E-2</v>
      </c>
      <c r="BR73">
        <f t="shared" si="114"/>
        <v>5.3364429881571335E-2</v>
      </c>
      <c r="BS73">
        <f t="shared" si="114"/>
        <v>5.2682661052009437E-2</v>
      </c>
      <c r="BT73">
        <f t="shared" si="114"/>
        <v>5.2114191955684001E-2</v>
      </c>
      <c r="BU73">
        <f t="shared" si="114"/>
        <v>5.1643803794992171E-2</v>
      </c>
      <c r="BV73">
        <v>20</v>
      </c>
    </row>
    <row r="74" spans="23:74">
      <c r="W74">
        <f t="shared" si="110"/>
        <v>11.201615452356709</v>
      </c>
      <c r="X74">
        <f t="shared" si="58"/>
        <v>11.201615452356709</v>
      </c>
      <c r="Y74">
        <f t="shared" si="111"/>
        <v>12.050618948160857</v>
      </c>
      <c r="AA74">
        <f t="shared" si="109"/>
        <v>0.84900349580414769</v>
      </c>
      <c r="AB74">
        <f t="shared" si="54"/>
        <v>0.84900349580414769</v>
      </c>
      <c r="AC74">
        <v>1</v>
      </c>
      <c r="AN74">
        <v>6</v>
      </c>
      <c r="AO74">
        <f t="shared" si="115"/>
        <v>3.0517578124999987</v>
      </c>
      <c r="AP74">
        <f t="shared" si="114"/>
        <v>6.3411189213479296E-2</v>
      </c>
      <c r="AQ74">
        <f t="shared" si="114"/>
        <v>6.3411337769974263E-2</v>
      </c>
      <c r="AR74">
        <f t="shared" si="114"/>
        <v>6.3411374909097998E-2</v>
      </c>
      <c r="AS74">
        <f t="shared" si="114"/>
        <v>6.3411421333002677E-2</v>
      </c>
      <c r="AT74">
        <f t="shared" si="114"/>
        <v>6.3411479362883535E-2</v>
      </c>
      <c r="AU74">
        <f t="shared" si="114"/>
        <v>6.3411551900234606E-2</v>
      </c>
      <c r="AV74">
        <f t="shared" si="114"/>
        <v>6.3411642571923416E-2</v>
      </c>
      <c r="AW74">
        <f t="shared" si="114"/>
        <v>6.3411755911534459E-2</v>
      </c>
      <c r="AX74">
        <f t="shared" si="114"/>
        <v>6.3411897586048246E-2</v>
      </c>
      <c r="AY74">
        <f t="shared" si="114"/>
        <v>6.341207467919048E-2</v>
      </c>
      <c r="AZ74">
        <f t="shared" si="114"/>
        <v>6.3412296045618294E-2</v>
      </c>
      <c r="BA74">
        <f t="shared" si="114"/>
        <v>6.3412572753653029E-2</v>
      </c>
      <c r="BB74">
        <f t="shared" si="114"/>
        <v>6.3412918638696469E-2</v>
      </c>
      <c r="BC74">
        <f t="shared" si="114"/>
        <v>6.341335099500077E-2</v>
      </c>
      <c r="BD74">
        <f t="shared" si="114"/>
        <v>6.3413891440381134E-2</v>
      </c>
      <c r="BE74">
        <f t="shared" si="114"/>
        <v>6.3414566997106583E-2</v>
      </c>
      <c r="BF74">
        <f t="shared" si="114"/>
        <v>8.7011718749999994E-2</v>
      </c>
      <c r="BG74">
        <f t="shared" si="114"/>
        <v>7.3559624356682687E-2</v>
      </c>
      <c r="BH74">
        <f t="shared" si="114"/>
        <v>7.1737615816603095E-2</v>
      </c>
      <c r="BI74">
        <f t="shared" si="114"/>
        <v>6.9881460088760075E-2</v>
      </c>
      <c r="BJ74">
        <f t="shared" si="114"/>
        <v>6.8036742329726674E-2</v>
      </c>
      <c r="BK74">
        <f t="shared" si="114"/>
        <v>6.624793983891096E-2</v>
      </c>
      <c r="BL74">
        <f t="shared" si="114"/>
        <v>6.4554258203784604E-2</v>
      </c>
      <c r="BM74">
        <f t="shared" si="114"/>
        <v>6.2986485950109597E-2</v>
      </c>
      <c r="BN74">
        <f t="shared" si="114"/>
        <v>6.1565341313779984E-2</v>
      </c>
      <c r="BO74">
        <f t="shared" si="114"/>
        <v>6.0301360824030592E-2</v>
      </c>
      <c r="BP74">
        <f t="shared" si="114"/>
        <v>5.9196024885615081E-2</v>
      </c>
      <c r="BQ74">
        <f t="shared" si="114"/>
        <v>5.8243633344746457E-2</v>
      </c>
      <c r="BR74">
        <f t="shared" si="114"/>
        <v>5.7433440298238013E-2</v>
      </c>
      <c r="BS74">
        <f t="shared" si="114"/>
        <v>5.6751671468676101E-2</v>
      </c>
      <c r="BT74">
        <f t="shared" si="114"/>
        <v>5.6183202372350673E-2</v>
      </c>
      <c r="BU74">
        <f t="shared" si="114"/>
        <v>5.571281421165885E-2</v>
      </c>
      <c r="BV74">
        <v>21</v>
      </c>
    </row>
    <row r="75" spans="23:74">
      <c r="W75">
        <f t="shared" si="110"/>
        <v>10.079939431579477</v>
      </c>
      <c r="X75">
        <f t="shared" si="58"/>
        <v>10.079939431579477</v>
      </c>
      <c r="Y75">
        <f t="shared" si="111"/>
        <v>10.751548137673819</v>
      </c>
      <c r="AA75">
        <f t="shared" si="109"/>
        <v>0.6716087060943412</v>
      </c>
      <c r="AB75">
        <f t="shared" si="54"/>
        <v>0.6716087060943412</v>
      </c>
      <c r="AC75">
        <v>1</v>
      </c>
      <c r="AN75">
        <v>7</v>
      </c>
      <c r="AO75">
        <f t="shared" si="115"/>
        <v>3.8146972656249987</v>
      </c>
      <c r="AP75">
        <f t="shared" si="114"/>
        <v>6.8544775168816782E-2</v>
      </c>
      <c r="AQ75">
        <f t="shared" si="114"/>
        <v>6.8544935752014702E-2</v>
      </c>
      <c r="AR75">
        <f t="shared" si="114"/>
        <v>6.8544975897814178E-2</v>
      </c>
      <c r="AS75">
        <f t="shared" si="114"/>
        <v>6.8545026080063534E-2</v>
      </c>
      <c r="AT75">
        <f t="shared" si="114"/>
        <v>6.8545088807875229E-2</v>
      </c>
      <c r="AU75">
        <f t="shared" si="114"/>
        <v>6.8545167217639827E-2</v>
      </c>
      <c r="AV75">
        <f t="shared" si="114"/>
        <v>6.8545265229845595E-2</v>
      </c>
      <c r="AW75">
        <f t="shared" si="114"/>
        <v>6.8545387745102798E-2</v>
      </c>
      <c r="AX75">
        <f t="shared" si="114"/>
        <v>6.8545540889174306E-2</v>
      </c>
      <c r="AY75">
        <f t="shared" si="114"/>
        <v>6.8545732319263669E-2</v>
      </c>
      <c r="AZ75">
        <f t="shared" si="114"/>
        <v>6.8545971606875394E-2</v>
      </c>
      <c r="BA75">
        <f t="shared" si="114"/>
        <v>6.8546270716390051E-2</v>
      </c>
      <c r="BB75">
        <f t="shared" si="114"/>
        <v>6.8546644603283371E-2</v>
      </c>
      <c r="BC75">
        <f t="shared" si="114"/>
        <v>6.8547111961900026E-2</v>
      </c>
      <c r="BD75">
        <f t="shared" si="114"/>
        <v>6.8547696160170812E-2</v>
      </c>
      <c r="BE75">
        <f t="shared" si="114"/>
        <v>6.854842640800933E-2</v>
      </c>
      <c r="BF75">
        <f t="shared" si="114"/>
        <v>9.2097981770833337E-2</v>
      </c>
      <c r="BG75">
        <f t="shared" si="114"/>
        <v>7.864588737751603E-2</v>
      </c>
      <c r="BH75">
        <f t="shared" si="114"/>
        <v>7.6823878837436424E-2</v>
      </c>
      <c r="BI75">
        <f t="shared" si="114"/>
        <v>7.4967723109593418E-2</v>
      </c>
      <c r="BJ75">
        <f t="shared" si="114"/>
        <v>7.3123005350560003E-2</v>
      </c>
      <c r="BK75">
        <f t="shared" si="114"/>
        <v>7.1334202859744289E-2</v>
      </c>
      <c r="BL75">
        <f t="shared" si="114"/>
        <v>6.9640521224617946E-2</v>
      </c>
      <c r="BM75">
        <f t="shared" si="114"/>
        <v>6.8072748970942926E-2</v>
      </c>
      <c r="BN75">
        <f t="shared" si="114"/>
        <v>6.6651604334613312E-2</v>
      </c>
      <c r="BO75">
        <f t="shared" si="114"/>
        <v>6.5387623844863921E-2</v>
      </c>
      <c r="BP75">
        <f t="shared" si="114"/>
        <v>6.428228790644841E-2</v>
      </c>
      <c r="BQ75">
        <f t="shared" si="114"/>
        <v>6.3329896365579785E-2</v>
      </c>
      <c r="BR75">
        <f t="shared" si="114"/>
        <v>6.2519703319071335E-2</v>
      </c>
      <c r="BS75">
        <f t="shared" si="114"/>
        <v>6.1837934489509444E-2</v>
      </c>
      <c r="BT75">
        <f t="shared" si="114"/>
        <v>6.1269465393183994E-2</v>
      </c>
      <c r="BU75">
        <f t="shared" si="114"/>
        <v>6.0799077232492171E-2</v>
      </c>
      <c r="BV75">
        <v>22</v>
      </c>
    </row>
    <row r="76" spans="23:74">
      <c r="W76">
        <f t="shared" si="110"/>
        <v>8.9586003653248767</v>
      </c>
      <c r="X76">
        <f t="shared" si="58"/>
        <v>8.9586003653248767</v>
      </c>
      <c r="Y76">
        <f t="shared" si="111"/>
        <v>9.4748043991418385</v>
      </c>
      <c r="AA76">
        <f t="shared" si="109"/>
        <v>0.51620403381696178</v>
      </c>
      <c r="AB76">
        <f t="shared" si="54"/>
        <v>0.51620403381696178</v>
      </c>
      <c r="AC76">
        <v>1</v>
      </c>
      <c r="AN76">
        <v>8</v>
      </c>
      <c r="AO76">
        <f t="shared" si="115"/>
        <v>4.7683715820312473</v>
      </c>
      <c r="AP76">
        <f t="shared" si="114"/>
        <v>7.4961757612988664E-2</v>
      </c>
      <c r="AQ76">
        <f t="shared" si="114"/>
        <v>7.4961933229565264E-2</v>
      </c>
      <c r="AR76">
        <f t="shared" si="114"/>
        <v>7.4961977133709404E-2</v>
      </c>
      <c r="AS76">
        <f t="shared" si="114"/>
        <v>7.4962032013889596E-2</v>
      </c>
      <c r="AT76">
        <f t="shared" si="114"/>
        <v>7.4962100614114832E-2</v>
      </c>
      <c r="AU76">
        <f t="shared" si="114"/>
        <v>7.4962186364396374E-2</v>
      </c>
      <c r="AV76">
        <f t="shared" si="114"/>
        <v>7.4962293552248302E-2</v>
      </c>
      <c r="AW76">
        <f t="shared" si="114"/>
        <v>7.4962427537063225E-2</v>
      </c>
      <c r="AX76">
        <f t="shared" si="114"/>
        <v>7.4962595018081876E-2</v>
      </c>
      <c r="AY76">
        <f t="shared" si="114"/>
        <v>7.4962804369355165E-2</v>
      </c>
      <c r="AZ76">
        <f t="shared" si="114"/>
        <v>7.4963066058446798E-2</v>
      </c>
      <c r="BA76">
        <f t="shared" si="114"/>
        <v>7.4963393169811335E-2</v>
      </c>
      <c r="BB76">
        <f t="shared" si="114"/>
        <v>7.496380205901701E-2</v>
      </c>
      <c r="BC76">
        <f t="shared" si="114"/>
        <v>7.4964313170524086E-2</v>
      </c>
      <c r="BD76">
        <f t="shared" si="114"/>
        <v>7.4964952059907927E-2</v>
      </c>
      <c r="BE76">
        <f t="shared" si="114"/>
        <v>7.4965750671637757E-2</v>
      </c>
      <c r="BF76">
        <f t="shared" si="114"/>
        <v>9.8455810546874981E-2</v>
      </c>
      <c r="BG76">
        <f t="shared" si="114"/>
        <v>8.5003716153557687E-2</v>
      </c>
      <c r="BH76">
        <f t="shared" si="114"/>
        <v>8.3181707613478081E-2</v>
      </c>
      <c r="BI76">
        <f t="shared" si="114"/>
        <v>8.1325551885635075E-2</v>
      </c>
      <c r="BJ76">
        <f t="shared" si="114"/>
        <v>7.948083412660166E-2</v>
      </c>
      <c r="BK76">
        <f t="shared" si="114"/>
        <v>7.7692031635785946E-2</v>
      </c>
      <c r="BL76">
        <f t="shared" si="114"/>
        <v>7.5998350000659604E-2</v>
      </c>
      <c r="BM76">
        <f t="shared" si="114"/>
        <v>7.4430577746984569E-2</v>
      </c>
      <c r="BN76">
        <f t="shared" si="114"/>
        <v>7.3009433110654984E-2</v>
      </c>
      <c r="BO76">
        <f t="shared" si="114"/>
        <v>7.1745452620905578E-2</v>
      </c>
      <c r="BP76">
        <f t="shared" si="114"/>
        <v>7.0640116682490067E-2</v>
      </c>
      <c r="BQ76">
        <f t="shared" si="114"/>
        <v>6.9687725141621443E-2</v>
      </c>
      <c r="BR76">
        <f t="shared" si="114"/>
        <v>6.8877532095112992E-2</v>
      </c>
      <c r="BS76">
        <f t="shared" si="114"/>
        <v>6.8195763265551101E-2</v>
      </c>
      <c r="BT76">
        <f t="shared" si="114"/>
        <v>6.7627294169225652E-2</v>
      </c>
      <c r="BU76">
        <f t="shared" si="114"/>
        <v>6.7156906008533829E-2</v>
      </c>
      <c r="BV76">
        <v>23</v>
      </c>
    </row>
    <row r="77" spans="23:74">
      <c r="W77">
        <f t="shared" si="110"/>
        <v>7.8649356144236373</v>
      </c>
      <c r="X77">
        <f t="shared" si="58"/>
        <v>7.8649356144236373</v>
      </c>
      <c r="Y77">
        <f t="shared" si="111"/>
        <v>8.2501719908332394</v>
      </c>
      <c r="AA77">
        <f t="shared" si="109"/>
        <v>0.38523637640960207</v>
      </c>
      <c r="AB77">
        <f t="shared" si="54"/>
        <v>0.38523637640960207</v>
      </c>
      <c r="AC77">
        <v>1</v>
      </c>
      <c r="AN77">
        <v>9</v>
      </c>
      <c r="AO77">
        <f t="shared" si="115"/>
        <v>5.9604644775390598</v>
      </c>
      <c r="AP77">
        <f t="shared" si="114"/>
        <v>8.2982985668203502E-2</v>
      </c>
      <c r="AQ77">
        <f t="shared" si="114"/>
        <v>8.2983180076503446E-2</v>
      </c>
      <c r="AR77">
        <f t="shared" si="114"/>
        <v>8.2983228678578436E-2</v>
      </c>
      <c r="AS77">
        <f t="shared" si="114"/>
        <v>8.2983289431172183E-2</v>
      </c>
      <c r="AT77">
        <f t="shared" si="114"/>
        <v>8.2983365371914364E-2</v>
      </c>
      <c r="AU77">
        <f t="shared" si="114"/>
        <v>8.2983460297842065E-2</v>
      </c>
      <c r="AV77">
        <f t="shared" si="114"/>
        <v>8.2983578955251699E-2</v>
      </c>
      <c r="AW77">
        <f t="shared" si="114"/>
        <v>8.2983727277013766E-2</v>
      </c>
      <c r="AX77">
        <f t="shared" si="114"/>
        <v>8.2983912679216343E-2</v>
      </c>
      <c r="AY77">
        <f t="shared" si="114"/>
        <v>8.2984144431969525E-2</v>
      </c>
      <c r="AZ77">
        <f t="shared" si="114"/>
        <v>8.2984434122911052E-2</v>
      </c>
      <c r="BA77">
        <f t="shared" si="114"/>
        <v>8.2984796236587929E-2</v>
      </c>
      <c r="BB77">
        <f t="shared" si="114"/>
        <v>8.298524887868404E-2</v>
      </c>
      <c r="BC77">
        <f t="shared" si="114"/>
        <v>8.2985814681304171E-2</v>
      </c>
      <c r="BD77">
        <f t="shared" ref="AP77:BU83" si="116">BC44</f>
        <v>8.2986521934579324E-2</v>
      </c>
      <c r="BE77">
        <f t="shared" si="116"/>
        <v>8.2987406001173283E-2</v>
      </c>
      <c r="BF77">
        <f t="shared" si="116"/>
        <v>0.10640309651692707</v>
      </c>
      <c r="BG77">
        <f t="shared" si="116"/>
        <v>9.2951002123609752E-2</v>
      </c>
      <c r="BH77">
        <f t="shared" si="116"/>
        <v>9.1128993583530188E-2</v>
      </c>
      <c r="BI77">
        <f t="shared" si="116"/>
        <v>8.927283785568714E-2</v>
      </c>
      <c r="BJ77">
        <f t="shared" si="116"/>
        <v>8.7428120096653739E-2</v>
      </c>
      <c r="BK77">
        <f t="shared" si="116"/>
        <v>8.5639317605838039E-2</v>
      </c>
      <c r="BL77">
        <f t="shared" si="116"/>
        <v>8.3945635970711682E-2</v>
      </c>
      <c r="BM77">
        <f t="shared" si="116"/>
        <v>8.2377863717036662E-2</v>
      </c>
      <c r="BN77">
        <f t="shared" si="116"/>
        <v>8.0956719080707049E-2</v>
      </c>
      <c r="BO77">
        <f t="shared" si="116"/>
        <v>7.9692738590957657E-2</v>
      </c>
      <c r="BP77">
        <f t="shared" si="116"/>
        <v>7.8587402652542132E-2</v>
      </c>
      <c r="BQ77">
        <f t="shared" si="116"/>
        <v>7.7635011111673521E-2</v>
      </c>
      <c r="BR77">
        <f t="shared" si="116"/>
        <v>7.6824818065165057E-2</v>
      </c>
      <c r="BS77">
        <f t="shared" si="116"/>
        <v>7.614304923560318E-2</v>
      </c>
      <c r="BT77">
        <f t="shared" si="116"/>
        <v>7.5574580139277731E-2</v>
      </c>
      <c r="BU77">
        <f t="shared" si="116"/>
        <v>7.5104191978585907E-2</v>
      </c>
      <c r="BV77">
        <v>24</v>
      </c>
    </row>
    <row r="78" spans="23:74">
      <c r="W78">
        <f t="shared" si="110"/>
        <v>6.8236480474822603</v>
      </c>
      <c r="X78">
        <f t="shared" si="58"/>
        <v>6.8236480474822603</v>
      </c>
      <c r="Y78">
        <f t="shared" si="111"/>
        <v>7.102638840972836</v>
      </c>
      <c r="AA78">
        <f t="shared" si="109"/>
        <v>0.27899079349057576</v>
      </c>
      <c r="AB78">
        <f t="shared" si="54"/>
        <v>0.27899079349057576</v>
      </c>
      <c r="AC78">
        <v>1</v>
      </c>
      <c r="AN78">
        <v>10</v>
      </c>
      <c r="AO78">
        <f t="shared" si="115"/>
        <v>7.4505805969238246</v>
      </c>
      <c r="AP78">
        <f t="shared" si="116"/>
        <v>9.3009520737222032E-2</v>
      </c>
      <c r="AQ78">
        <f t="shared" si="116"/>
        <v>9.3009738635176184E-2</v>
      </c>
      <c r="AR78">
        <f t="shared" si="116"/>
        <v>9.3009793109664715E-2</v>
      </c>
      <c r="AS78">
        <f t="shared" si="116"/>
        <v>9.3009861202775379E-2</v>
      </c>
      <c r="AT78">
        <f t="shared" si="116"/>
        <v>9.3009946319163733E-2</v>
      </c>
      <c r="AU78">
        <f t="shared" si="116"/>
        <v>9.3010052714649141E-2</v>
      </c>
      <c r="AV78">
        <f t="shared" si="116"/>
        <v>9.3010185709005933E-2</v>
      </c>
      <c r="AW78">
        <f t="shared" si="116"/>
        <v>9.3010351951951925E-2</v>
      </c>
      <c r="AX78">
        <f t="shared" si="116"/>
        <v>9.3010559755634381E-2</v>
      </c>
      <c r="AY78">
        <f t="shared" si="116"/>
        <v>9.3010819510237472E-2</v>
      </c>
      <c r="AZ78">
        <f t="shared" si="116"/>
        <v>9.3011144203491325E-2</v>
      </c>
      <c r="BA78">
        <f t="shared" si="116"/>
        <v>9.3011550070058638E-2</v>
      </c>
      <c r="BB78">
        <f t="shared" si="116"/>
        <v>9.3012057403267817E-2</v>
      </c>
      <c r="BC78">
        <f t="shared" si="116"/>
        <v>9.3012691569779274E-2</v>
      </c>
      <c r="BD78">
        <f t="shared" si="116"/>
        <v>9.3013484277918571E-2</v>
      </c>
      <c r="BE78">
        <f t="shared" si="116"/>
        <v>9.3014475163092691E-2</v>
      </c>
      <c r="BF78">
        <f t="shared" si="116"/>
        <v>0.11633720397949217</v>
      </c>
      <c r="BG78">
        <f t="shared" si="116"/>
        <v>0.10288510958617487</v>
      </c>
      <c r="BH78">
        <f t="shared" si="116"/>
        <v>0.10106310104609527</v>
      </c>
      <c r="BI78">
        <f t="shared" si="116"/>
        <v>9.9206945318252263E-2</v>
      </c>
      <c r="BJ78">
        <f t="shared" si="116"/>
        <v>9.7362227559218847E-2</v>
      </c>
      <c r="BK78">
        <f t="shared" si="116"/>
        <v>9.5573425068403134E-2</v>
      </c>
      <c r="BL78">
        <f t="shared" si="116"/>
        <v>9.3879743433276777E-2</v>
      </c>
      <c r="BM78">
        <f t="shared" si="116"/>
        <v>9.2311971179601771E-2</v>
      </c>
      <c r="BN78">
        <f t="shared" si="116"/>
        <v>9.0890826543272171E-2</v>
      </c>
      <c r="BO78">
        <f t="shared" si="116"/>
        <v>8.962684605352278E-2</v>
      </c>
      <c r="BP78">
        <f t="shared" si="116"/>
        <v>8.8521510115107255E-2</v>
      </c>
      <c r="BQ78">
        <f t="shared" si="116"/>
        <v>8.7569118574238616E-2</v>
      </c>
      <c r="BR78">
        <f t="shared" si="116"/>
        <v>8.675892552773018E-2</v>
      </c>
      <c r="BS78">
        <f t="shared" si="116"/>
        <v>8.6077156698168289E-2</v>
      </c>
      <c r="BT78">
        <f t="shared" si="116"/>
        <v>8.5508687601842839E-2</v>
      </c>
      <c r="BU78">
        <f t="shared" si="116"/>
        <v>8.5038299441151016E-2</v>
      </c>
      <c r="BV78">
        <v>25</v>
      </c>
    </row>
    <row r="79" spans="23:74">
      <c r="W79">
        <f t="shared" si="110"/>
        <v>5.8547197576571568</v>
      </c>
      <c r="X79">
        <f t="shared" si="58"/>
        <v>5.8547197576571568</v>
      </c>
      <c r="Y79">
        <f t="shared" si="111"/>
        <v>6.0506435003907679</v>
      </c>
      <c r="AA79">
        <f t="shared" si="109"/>
        <v>0.19592374273361113</v>
      </c>
      <c r="AB79">
        <f t="shared" si="54"/>
        <v>0.19592374273361113</v>
      </c>
      <c r="AC79">
        <v>1</v>
      </c>
      <c r="AN79">
        <v>11</v>
      </c>
      <c r="AO79">
        <f t="shared" si="115"/>
        <v>9.3132257461547798</v>
      </c>
      <c r="AP79">
        <f t="shared" si="116"/>
        <v>0.10554268957349523</v>
      </c>
      <c r="AQ79">
        <f t="shared" si="116"/>
        <v>0.10554293683351712</v>
      </c>
      <c r="AR79">
        <f t="shared" si="116"/>
        <v>0.10554299864852258</v>
      </c>
      <c r="AS79">
        <f t="shared" si="116"/>
        <v>0.10554307591727941</v>
      </c>
      <c r="AT79">
        <f t="shared" si="116"/>
        <v>0.10554317250322548</v>
      </c>
      <c r="AU79">
        <f t="shared" si="116"/>
        <v>0.10554329323565803</v>
      </c>
      <c r="AV79">
        <f t="shared" si="116"/>
        <v>0.10554344415119875</v>
      </c>
      <c r="AW79">
        <f t="shared" si="116"/>
        <v>0.10554363279562462</v>
      </c>
      <c r="AX79">
        <f t="shared" si="116"/>
        <v>0.105543868601157</v>
      </c>
      <c r="AY79">
        <f t="shared" si="116"/>
        <v>0.1055441633580724</v>
      </c>
      <c r="AZ79">
        <f t="shared" si="116"/>
        <v>0.10554453180421673</v>
      </c>
      <c r="BA79">
        <f t="shared" si="116"/>
        <v>0.10554499236189709</v>
      </c>
      <c r="BB79">
        <f t="shared" si="116"/>
        <v>0.10554556805899756</v>
      </c>
      <c r="BC79">
        <f t="shared" si="116"/>
        <v>0.10554628768037315</v>
      </c>
      <c r="BD79">
        <f t="shared" si="116"/>
        <v>0.10554718720709262</v>
      </c>
      <c r="BE79">
        <f t="shared" si="116"/>
        <v>0.10554831161549197</v>
      </c>
      <c r="BF79">
        <f t="shared" si="116"/>
        <v>0.12875483830769854</v>
      </c>
      <c r="BG79">
        <f t="shared" si="116"/>
        <v>0.11530274391438126</v>
      </c>
      <c r="BH79">
        <f t="shared" si="116"/>
        <v>0.11348073537430166</v>
      </c>
      <c r="BI79">
        <f t="shared" si="116"/>
        <v>0.11162457964645862</v>
      </c>
      <c r="BJ79">
        <f t="shared" si="116"/>
        <v>0.10977986188742522</v>
      </c>
      <c r="BK79">
        <f t="shared" si="116"/>
        <v>0.1079910593966095</v>
      </c>
      <c r="BL79">
        <f t="shared" si="116"/>
        <v>0.10629737776148315</v>
      </c>
      <c r="BM79">
        <f t="shared" si="116"/>
        <v>0.10472960550780812</v>
      </c>
      <c r="BN79">
        <f t="shared" si="116"/>
        <v>0.10330846087147855</v>
      </c>
      <c r="BO79">
        <f t="shared" si="116"/>
        <v>0.10204448038172914</v>
      </c>
      <c r="BP79">
        <f t="shared" si="116"/>
        <v>0.10093914444331362</v>
      </c>
      <c r="BQ79">
        <f t="shared" si="116"/>
        <v>9.9986752902444992E-2</v>
      </c>
      <c r="BR79">
        <f t="shared" si="116"/>
        <v>9.9176559855936541E-2</v>
      </c>
      <c r="BS79">
        <f t="shared" si="116"/>
        <v>9.8494791026374665E-2</v>
      </c>
      <c r="BT79">
        <f t="shared" si="116"/>
        <v>9.7926321930049215E-2</v>
      </c>
      <c r="BU79">
        <f t="shared" si="116"/>
        <v>9.7455933769357392E-2</v>
      </c>
      <c r="BV79">
        <v>26</v>
      </c>
    </row>
    <row r="80" spans="23:74">
      <c r="W80">
        <f t="shared" si="110"/>
        <v>4.9721841524368484</v>
      </c>
      <c r="X80">
        <f t="shared" si="58"/>
        <v>4.9721841524368484</v>
      </c>
      <c r="Y80">
        <f t="shared" si="111"/>
        <v>5.1054180496456283</v>
      </c>
      <c r="AA80">
        <f t="shared" si="109"/>
        <v>0.13323389720877987</v>
      </c>
      <c r="AB80">
        <f t="shared" si="54"/>
        <v>0.13323389720877987</v>
      </c>
      <c r="AC80">
        <v>1</v>
      </c>
      <c r="AN80">
        <v>12</v>
      </c>
      <c r="AO80">
        <f t="shared" si="115"/>
        <v>11.641532182693474</v>
      </c>
      <c r="AP80">
        <f t="shared" si="116"/>
        <v>0.12120915061883668</v>
      </c>
      <c r="AQ80">
        <f t="shared" si="116"/>
        <v>0.12120943458144325</v>
      </c>
      <c r="AR80">
        <f t="shared" si="116"/>
        <v>0.12120950557209487</v>
      </c>
      <c r="AS80">
        <f t="shared" si="116"/>
        <v>0.12120959431040945</v>
      </c>
      <c r="AT80">
        <f t="shared" si="116"/>
        <v>0.12120970523330264</v>
      </c>
      <c r="AU80">
        <f t="shared" si="116"/>
        <v>0.12120984388691909</v>
      </c>
      <c r="AV80">
        <f t="shared" si="116"/>
        <v>0.12121001720393972</v>
      </c>
      <c r="AW80">
        <f t="shared" si="116"/>
        <v>0.12121023385021548</v>
      </c>
      <c r="AX80">
        <f t="shared" si="116"/>
        <v>0.12121050465806019</v>
      </c>
      <c r="AY80">
        <f t="shared" si="116"/>
        <v>0.12121084316786607</v>
      </c>
      <c r="AZ80">
        <f t="shared" si="116"/>
        <v>0.12121126630512344</v>
      </c>
      <c r="BA80">
        <f t="shared" si="116"/>
        <v>0.1212117952266951</v>
      </c>
      <c r="BB80">
        <f t="shared" si="116"/>
        <v>0.12121245637865974</v>
      </c>
      <c r="BC80">
        <f t="shared" si="116"/>
        <v>0.12121328281861547</v>
      </c>
      <c r="BD80">
        <f t="shared" si="116"/>
        <v>0.12121431586856016</v>
      </c>
      <c r="BE80">
        <f t="shared" si="116"/>
        <v>0.12121560718099102</v>
      </c>
      <c r="BF80">
        <f t="shared" si="116"/>
        <v>0.14427688121795654</v>
      </c>
      <c r="BG80">
        <f t="shared" si="116"/>
        <v>0.13082478682463919</v>
      </c>
      <c r="BH80">
        <f t="shared" si="116"/>
        <v>0.12900277828455961</v>
      </c>
      <c r="BI80">
        <f t="shared" si="116"/>
        <v>0.12714662255671658</v>
      </c>
      <c r="BJ80">
        <f t="shared" si="116"/>
        <v>0.12530190479768316</v>
      </c>
      <c r="BK80">
        <f t="shared" si="116"/>
        <v>0.12351310230686748</v>
      </c>
      <c r="BL80">
        <f t="shared" si="116"/>
        <v>0.12181942067174113</v>
      </c>
      <c r="BM80">
        <f t="shared" si="116"/>
        <v>0.1202516484180661</v>
      </c>
      <c r="BN80">
        <f t="shared" si="116"/>
        <v>0.11883050378173649</v>
      </c>
      <c r="BO80">
        <f t="shared" si="116"/>
        <v>0.11756652329198711</v>
      </c>
      <c r="BP80">
        <f t="shared" si="116"/>
        <v>0.11646118735357158</v>
      </c>
      <c r="BQ80">
        <f t="shared" si="116"/>
        <v>0.11550879581270294</v>
      </c>
      <c r="BR80">
        <f t="shared" si="116"/>
        <v>0.11469860276619452</v>
      </c>
      <c r="BS80">
        <f t="shared" si="116"/>
        <v>0.11401683393663263</v>
      </c>
      <c r="BT80">
        <f t="shared" si="116"/>
        <v>0.11344836484030715</v>
      </c>
      <c r="BU80">
        <f t="shared" si="116"/>
        <v>0.11297797667961534</v>
      </c>
      <c r="BV80">
        <v>27</v>
      </c>
    </row>
    <row r="81" spans="23:74">
      <c r="W81">
        <f>G4*G20</f>
        <v>18.396435374221959</v>
      </c>
      <c r="X81">
        <f t="shared" si="58"/>
        <v>18.396435374221959</v>
      </c>
      <c r="Y81">
        <f>AS20</f>
        <v>20.1589467821602</v>
      </c>
      <c r="AA81">
        <f t="shared" ref="AA81:AA95" si="117">AB4-G4</f>
        <v>1.7625114079382413</v>
      </c>
      <c r="AB81">
        <f t="shared" si="54"/>
        <v>1.7625114079382413</v>
      </c>
      <c r="AC81">
        <v>1</v>
      </c>
      <c r="AN81">
        <v>13</v>
      </c>
      <c r="AO81">
        <f t="shared" si="115"/>
        <v>14.551915228366843</v>
      </c>
      <c r="AP81">
        <f t="shared" si="116"/>
        <v>0.14079222692551355</v>
      </c>
      <c r="AQ81">
        <f t="shared" si="116"/>
        <v>0.14079255676635097</v>
      </c>
      <c r="AR81">
        <f t="shared" si="116"/>
        <v>0.14079263922656027</v>
      </c>
      <c r="AS81">
        <f t="shared" si="116"/>
        <v>0.14079274230182198</v>
      </c>
      <c r="AT81">
        <f t="shared" si="116"/>
        <v>0.14079287114589908</v>
      </c>
      <c r="AU81">
        <f t="shared" si="116"/>
        <v>0.14079303220099548</v>
      </c>
      <c r="AV81">
        <f t="shared" si="116"/>
        <v>0.14079323351986597</v>
      </c>
      <c r="AW81">
        <f t="shared" si="116"/>
        <v>0.14079348516845411</v>
      </c>
      <c r="AX81">
        <f t="shared" si="116"/>
        <v>0.14079379972918923</v>
      </c>
      <c r="AY81">
        <f t="shared" si="116"/>
        <v>0.14079419293010814</v>
      </c>
      <c r="AZ81">
        <f t="shared" si="116"/>
        <v>0.14079468443125684</v>
      </c>
      <c r="BA81">
        <f t="shared" si="116"/>
        <v>0.14079529880769265</v>
      </c>
      <c r="BB81">
        <f t="shared" si="116"/>
        <v>0.14079606677823744</v>
      </c>
      <c r="BC81">
        <f t="shared" si="116"/>
        <v>0.14079702674141842</v>
      </c>
      <c r="BD81">
        <f t="shared" si="116"/>
        <v>0.14079822669539463</v>
      </c>
      <c r="BE81">
        <f t="shared" si="116"/>
        <v>0.14079972663786489</v>
      </c>
      <c r="BF81">
        <f t="shared" si="116"/>
        <v>0.16367943485577896</v>
      </c>
      <c r="BG81">
        <f t="shared" si="116"/>
        <v>0.15022734046246169</v>
      </c>
      <c r="BH81">
        <f t="shared" si="116"/>
        <v>0.14840533192238206</v>
      </c>
      <c r="BI81">
        <f t="shared" si="116"/>
        <v>0.14654917619453903</v>
      </c>
      <c r="BJ81">
        <f t="shared" si="116"/>
        <v>0.14470445843550564</v>
      </c>
      <c r="BK81">
        <f t="shared" si="116"/>
        <v>0.14291565594468991</v>
      </c>
      <c r="BL81">
        <f t="shared" si="116"/>
        <v>0.1412219743095636</v>
      </c>
      <c r="BM81">
        <f t="shared" si="116"/>
        <v>0.13965420205588855</v>
      </c>
      <c r="BN81">
        <f t="shared" si="116"/>
        <v>0.13823305741955896</v>
      </c>
      <c r="BO81">
        <f t="shared" si="116"/>
        <v>0.13696907692980956</v>
      </c>
      <c r="BP81">
        <f t="shared" si="116"/>
        <v>0.13586374099139403</v>
      </c>
      <c r="BQ81">
        <f t="shared" si="116"/>
        <v>0.13491134945052541</v>
      </c>
      <c r="BR81">
        <f t="shared" si="116"/>
        <v>0.13410115640401696</v>
      </c>
      <c r="BS81">
        <f t="shared" si="116"/>
        <v>0.13341938757445507</v>
      </c>
      <c r="BT81">
        <f t="shared" si="116"/>
        <v>0.1328509184781296</v>
      </c>
      <c r="BU81">
        <f t="shared" si="116"/>
        <v>0.13238053031743779</v>
      </c>
      <c r="BV81">
        <v>28</v>
      </c>
    </row>
    <row r="82" spans="23:74">
      <c r="W82">
        <f t="shared" ref="W82:W95" si="118">G5*G21</f>
        <v>17.849166963347106</v>
      </c>
      <c r="X82">
        <f t="shared" si="58"/>
        <v>17.849166963347106</v>
      </c>
      <c r="Y82">
        <f t="shared" ref="Y82:Y95" si="119">AS21</f>
        <v>19.497758297824621</v>
      </c>
      <c r="AA82">
        <f t="shared" si="117"/>
        <v>1.6485913344775156</v>
      </c>
      <c r="AB82">
        <f t="shared" si="54"/>
        <v>1.6485913344775156</v>
      </c>
      <c r="AC82">
        <v>1</v>
      </c>
      <c r="AN82">
        <v>14</v>
      </c>
      <c r="AO82">
        <f t="shared" si="115"/>
        <v>18.189894035458554</v>
      </c>
      <c r="AP82">
        <f t="shared" si="116"/>
        <v>0.1652710723088596</v>
      </c>
      <c r="AQ82">
        <f t="shared" si="116"/>
        <v>0.16527145949748556</v>
      </c>
      <c r="AR82">
        <f t="shared" si="116"/>
        <v>0.16527155629464205</v>
      </c>
      <c r="AS82">
        <f t="shared" si="116"/>
        <v>0.16527167729108766</v>
      </c>
      <c r="AT82">
        <f t="shared" si="116"/>
        <v>0.16527182853664471</v>
      </c>
      <c r="AU82">
        <f t="shared" si="116"/>
        <v>0.16527201759359095</v>
      </c>
      <c r="AV82">
        <f t="shared" si="116"/>
        <v>0.16527225391477379</v>
      </c>
      <c r="AW82">
        <f t="shared" si="116"/>
        <v>0.16527254931625235</v>
      </c>
      <c r="AX82">
        <f t="shared" si="116"/>
        <v>0.16527291856810056</v>
      </c>
      <c r="AY82">
        <f t="shared" si="116"/>
        <v>0.16527338013291076</v>
      </c>
      <c r="AZ82">
        <f t="shared" si="116"/>
        <v>0.16527395708892362</v>
      </c>
      <c r="BA82">
        <f t="shared" si="116"/>
        <v>0.16527467828393957</v>
      </c>
      <c r="BB82">
        <f t="shared" si="116"/>
        <v>0.16527557977770962</v>
      </c>
      <c r="BC82">
        <f t="shared" si="116"/>
        <v>0.16527670664492206</v>
      </c>
      <c r="BD82">
        <f t="shared" si="116"/>
        <v>0.16527811522893771</v>
      </c>
      <c r="BE82">
        <f t="shared" si="116"/>
        <v>0.16527987595895721</v>
      </c>
      <c r="BF82">
        <f t="shared" si="116"/>
        <v>0.18793262690305704</v>
      </c>
      <c r="BG82">
        <f t="shared" si="116"/>
        <v>0.17448053250973974</v>
      </c>
      <c r="BH82">
        <f t="shared" si="116"/>
        <v>0.17265852396966017</v>
      </c>
      <c r="BI82">
        <f t="shared" si="116"/>
        <v>0.17080236824181713</v>
      </c>
      <c r="BJ82">
        <f t="shared" si="116"/>
        <v>0.16895765048278372</v>
      </c>
      <c r="BK82">
        <f t="shared" si="116"/>
        <v>0.16716884799196799</v>
      </c>
      <c r="BL82">
        <f t="shared" si="116"/>
        <v>0.16547516635684167</v>
      </c>
      <c r="BM82">
        <f t="shared" si="116"/>
        <v>0.16390739410316663</v>
      </c>
      <c r="BN82">
        <f t="shared" si="116"/>
        <v>0.16248624946683701</v>
      </c>
      <c r="BO82">
        <f t="shared" si="116"/>
        <v>0.16122226897708763</v>
      </c>
      <c r="BP82">
        <f t="shared" si="116"/>
        <v>0.16011693303867211</v>
      </c>
      <c r="BQ82">
        <f t="shared" si="116"/>
        <v>0.15916454149780349</v>
      </c>
      <c r="BR82">
        <f t="shared" si="116"/>
        <v>0.15835434845129504</v>
      </c>
      <c r="BS82">
        <f t="shared" si="116"/>
        <v>0.15767257962173314</v>
      </c>
      <c r="BT82">
        <f t="shared" si="116"/>
        <v>0.15710411052540768</v>
      </c>
      <c r="BU82">
        <f t="shared" si="116"/>
        <v>0.15663372236471587</v>
      </c>
      <c r="BV82">
        <v>29</v>
      </c>
    </row>
    <row r="83" spans="23:74">
      <c r="W83">
        <f t="shared" si="118"/>
        <v>17.209228639800816</v>
      </c>
      <c r="X83">
        <f t="shared" si="58"/>
        <v>17.209228639800816</v>
      </c>
      <c r="Y83">
        <f t="shared" si="119"/>
        <v>18.729862918140292</v>
      </c>
      <c r="AA83">
        <f t="shared" si="117"/>
        <v>1.5206342783394753</v>
      </c>
      <c r="AB83">
        <f t="shared" si="54"/>
        <v>1.5206342783394753</v>
      </c>
      <c r="AC83">
        <v>1</v>
      </c>
      <c r="AN83">
        <v>15</v>
      </c>
      <c r="AO83">
        <f t="shared" si="115"/>
        <v>22.737367544323188</v>
      </c>
      <c r="AP83">
        <f t="shared" si="116"/>
        <v>0.19586962903804217</v>
      </c>
      <c r="AQ83">
        <f t="shared" si="116"/>
        <v>0.19587008791140381</v>
      </c>
      <c r="AR83">
        <f t="shared" si="116"/>
        <v>0.19587020262974422</v>
      </c>
      <c r="AS83">
        <f t="shared" si="116"/>
        <v>0.19587034602766976</v>
      </c>
      <c r="AT83">
        <f t="shared" si="116"/>
        <v>0.19587052527507662</v>
      </c>
      <c r="AU83">
        <f t="shared" si="116"/>
        <v>0.19587074933433526</v>
      </c>
      <c r="AV83">
        <f t="shared" si="116"/>
        <v>0.19587102940840853</v>
      </c>
      <c r="AW83">
        <f t="shared" si="116"/>
        <v>0.19587137950100014</v>
      </c>
      <c r="AX83">
        <f t="shared" si="116"/>
        <v>0.19587181711673965</v>
      </c>
      <c r="AY83">
        <f t="shared" si="116"/>
        <v>0.19587236413641401</v>
      </c>
      <c r="AZ83">
        <f t="shared" si="116"/>
        <v>0.19587304791100701</v>
      </c>
      <c r="BA83">
        <f t="shared" si="116"/>
        <v>0.19587390262924823</v>
      </c>
      <c r="BB83">
        <f t="shared" si="116"/>
        <v>0.19587497102704976</v>
      </c>
      <c r="BC83">
        <f t="shared" si="116"/>
        <v>0.19587630652430166</v>
      </c>
      <c r="BD83">
        <f t="shared" si="116"/>
        <v>0.1958779758958665</v>
      </c>
      <c r="BE83">
        <f t="shared" si="116"/>
        <v>0.19588006261032262</v>
      </c>
      <c r="BF83">
        <f t="shared" si="116"/>
        <v>0.21824911696215457</v>
      </c>
      <c r="BG83">
        <f t="shared" si="116"/>
        <v>0.20479702256883728</v>
      </c>
      <c r="BH83">
        <f t="shared" si="116"/>
        <v>0.2029750140287577</v>
      </c>
      <c r="BI83">
        <f t="shared" si="116"/>
        <v>0.20111885830091467</v>
      </c>
      <c r="BJ83">
        <f t="shared" si="116"/>
        <v>0.19927414054188128</v>
      </c>
      <c r="BK83">
        <f t="shared" si="116"/>
        <v>0.19748533805106555</v>
      </c>
      <c r="BL83">
        <f t="shared" si="116"/>
        <v>0.19579165641593921</v>
      </c>
      <c r="BM83">
        <f t="shared" si="116"/>
        <v>0.19422388416226419</v>
      </c>
      <c r="BN83">
        <f t="shared" si="116"/>
        <v>0.19280273952593457</v>
      </c>
      <c r="BO83">
        <f t="shared" si="116"/>
        <v>0.19153875903618517</v>
      </c>
      <c r="BP83">
        <f t="shared" si="116"/>
        <v>0.1904334230977697</v>
      </c>
      <c r="BQ83">
        <f t="shared" si="116"/>
        <v>0.18948103155690108</v>
      </c>
      <c r="BR83">
        <f t="shared" si="116"/>
        <v>0.1886708385103926</v>
      </c>
      <c r="BS83">
        <f t="shared" si="116"/>
        <v>0.18798906968083071</v>
      </c>
      <c r="BT83">
        <f t="shared" si="116"/>
        <v>0.18742060058450527</v>
      </c>
      <c r="BU83">
        <f t="shared" si="116"/>
        <v>0.18695021242381343</v>
      </c>
      <c r="BV83">
        <v>30</v>
      </c>
    </row>
    <row r="84" spans="23:74">
      <c r="W84">
        <f t="shared" si="118"/>
        <v>16.471066281519605</v>
      </c>
      <c r="X84">
        <f t="shared" si="58"/>
        <v>16.471066281519605</v>
      </c>
      <c r="Y84">
        <f t="shared" si="119"/>
        <v>17.851060184221645</v>
      </c>
      <c r="AA84">
        <f t="shared" si="117"/>
        <v>1.37999390270204</v>
      </c>
      <c r="AB84">
        <f t="shared" si="54"/>
        <v>1.37999390270204</v>
      </c>
      <c r="AC84">
        <v>1</v>
      </c>
    </row>
    <row r="85" spans="23:74">
      <c r="W85">
        <f t="shared" si="118"/>
        <v>15.6328819248918</v>
      </c>
      <c r="X85">
        <f t="shared" si="58"/>
        <v>15.6328819248918</v>
      </c>
      <c r="Y85">
        <f t="shared" si="119"/>
        <v>16.862100716521866</v>
      </c>
      <c r="AA85">
        <f t="shared" si="117"/>
        <v>1.2292187916300659</v>
      </c>
      <c r="AB85">
        <f t="shared" si="54"/>
        <v>1.2292187916300659</v>
      </c>
      <c r="AC85">
        <v>1</v>
      </c>
    </row>
    <row r="86" spans="23:74">
      <c r="W86">
        <f t="shared" si="118"/>
        <v>14.697940638511128</v>
      </c>
      <c r="X86">
        <f t="shared" si="58"/>
        <v>14.697940638511128</v>
      </c>
      <c r="Y86">
        <f t="shared" si="119"/>
        <v>15.770015303969192</v>
      </c>
      <c r="AA86">
        <f t="shared" si="117"/>
        <v>1.0720746654580644</v>
      </c>
      <c r="AB86">
        <f t="shared" ref="AB86:AB149" si="120">IFERROR(AA86,"")</f>
        <v>1.0720746654580644</v>
      </c>
      <c r="AC86">
        <v>1</v>
      </c>
    </row>
    <row r="87" spans="23:74">
      <c r="W87">
        <f t="shared" si="118"/>
        <v>13.675586707711018</v>
      </c>
      <c r="X87">
        <f t="shared" si="58"/>
        <v>13.675586707711018</v>
      </c>
      <c r="Y87">
        <f t="shared" si="119"/>
        <v>14.588937258552487</v>
      </c>
      <c r="AA87">
        <f t="shared" si="117"/>
        <v>0.91335055084146965</v>
      </c>
      <c r="AB87">
        <f t="shared" si="120"/>
        <v>0.91335055084146965</v>
      </c>
      <c r="AC87">
        <v>1</v>
      </c>
    </row>
    <row r="88" spans="23:74">
      <c r="W88">
        <f t="shared" si="118"/>
        <v>12.581649538392391</v>
      </c>
      <c r="X88">
        <f t="shared" si="58"/>
        <v>12.581649538392391</v>
      </c>
      <c r="Y88">
        <f t="shared" si="119"/>
        <v>13.340074408369862</v>
      </c>
      <c r="AA88">
        <f t="shared" si="117"/>
        <v>0.75842486997747116</v>
      </c>
      <c r="AB88">
        <f t="shared" si="120"/>
        <v>0.75842486997747116</v>
      </c>
      <c r="AC88">
        <v>1</v>
      </c>
    </row>
    <row r="89" spans="23:74">
      <c r="W89">
        <f t="shared" si="118"/>
        <v>11.437967542873823</v>
      </c>
      <c r="X89">
        <f t="shared" ref="X89:X152" si="121">IFERROR(W89, NA())</f>
        <v>11.437967542873823</v>
      </c>
      <c r="Y89">
        <f t="shared" si="119"/>
        <v>12.050607920252521</v>
      </c>
      <c r="AA89">
        <f t="shared" si="117"/>
        <v>0.61264037737869792</v>
      </c>
      <c r="AB89">
        <f t="shared" si="120"/>
        <v>0.61264037737869792</v>
      </c>
      <c r="AC89">
        <v>1</v>
      </c>
    </row>
    <row r="90" spans="23:74">
      <c r="W90">
        <f t="shared" si="118"/>
        <v>10.270923591921392</v>
      </c>
      <c r="X90">
        <f t="shared" si="121"/>
        <v>10.270923591921392</v>
      </c>
      <c r="Y90">
        <f t="shared" si="119"/>
        <v>10.751538298586894</v>
      </c>
      <c r="AA90">
        <f t="shared" si="117"/>
        <v>0.48061470666550221</v>
      </c>
      <c r="AB90">
        <f t="shared" si="120"/>
        <v>0.48061470666550221</v>
      </c>
      <c r="AC90">
        <v>1</v>
      </c>
    </row>
    <row r="91" spans="23:74">
      <c r="W91">
        <f t="shared" si="118"/>
        <v>9.1091388056714742</v>
      </c>
      <c r="X91">
        <f t="shared" si="121"/>
        <v>9.1091388056714742</v>
      </c>
      <c r="Y91">
        <f t="shared" si="119"/>
        <v>9.4747957284441036</v>
      </c>
      <c r="AA91">
        <f t="shared" si="117"/>
        <v>0.3656569227726294</v>
      </c>
      <c r="AB91">
        <f t="shared" si="120"/>
        <v>0.3656569227726294</v>
      </c>
      <c r="AC91">
        <v>1</v>
      </c>
    </row>
    <row r="92" spans="23:74">
      <c r="W92">
        <f t="shared" si="118"/>
        <v>7.9807246475194047</v>
      </c>
      <c r="X92">
        <f t="shared" si="121"/>
        <v>7.9807246475194047</v>
      </c>
      <c r="Y92">
        <f t="shared" si="119"/>
        <v>8.2501644408359454</v>
      </c>
      <c r="AA92">
        <f t="shared" si="117"/>
        <v>0.26943979331654067</v>
      </c>
      <c r="AB92">
        <f t="shared" si="120"/>
        <v>0.26943979331654067</v>
      </c>
      <c r="AC92">
        <v>1</v>
      </c>
    </row>
    <row r="93" spans="23:74">
      <c r="W93">
        <f t="shared" si="118"/>
        <v>6.9106371069119277</v>
      </c>
      <c r="X93">
        <f t="shared" si="121"/>
        <v>6.9106371069119277</v>
      </c>
      <c r="Y93">
        <f t="shared" si="119"/>
        <v>7.102632341119973</v>
      </c>
      <c r="AA93">
        <f t="shared" si="117"/>
        <v>0.19199523420804532</v>
      </c>
      <c r="AB93">
        <f t="shared" si="120"/>
        <v>0.19199523420804532</v>
      </c>
      <c r="AC93">
        <v>1</v>
      </c>
    </row>
    <row r="94" spans="23:74">
      <c r="W94">
        <f t="shared" si="118"/>
        <v>5.9186429092886623</v>
      </c>
      <c r="X94">
        <f t="shared" si="121"/>
        <v>5.9186429092886623</v>
      </c>
      <c r="Y94">
        <f t="shared" si="119"/>
        <v>6.050637963252619</v>
      </c>
      <c r="AA94">
        <f t="shared" si="117"/>
        <v>0.13199505396395672</v>
      </c>
      <c r="AB94">
        <f t="shared" si="120"/>
        <v>0.13199505396395672</v>
      </c>
      <c r="AC94">
        <v>1</v>
      </c>
    </row>
    <row r="95" spans="23:74">
      <c r="W95">
        <f t="shared" si="118"/>
        <v>5.0182125853395956</v>
      </c>
      <c r="X95">
        <f t="shared" si="121"/>
        <v>5.0182125853395956</v>
      </c>
      <c r="Y95">
        <f t="shared" si="119"/>
        <v>5.1054133775136412</v>
      </c>
      <c r="AA95">
        <f t="shared" si="117"/>
        <v>8.7200792174045638E-2</v>
      </c>
      <c r="AB95">
        <f t="shared" si="120"/>
        <v>8.7200792174045638E-2</v>
      </c>
      <c r="AC95">
        <v>1</v>
      </c>
    </row>
    <row r="96" spans="23:74">
      <c r="W96">
        <f>H4*H20</f>
        <v>19.02241727156165</v>
      </c>
      <c r="X96">
        <f t="shared" si="121"/>
        <v>19.02241727156165</v>
      </c>
      <c r="Y96">
        <f>AT20</f>
        <v>20.158923722062227</v>
      </c>
      <c r="AA96">
        <f t="shared" ref="AA96:AA110" si="122">AC4-H4</f>
        <v>1.1365064505005762</v>
      </c>
      <c r="AB96">
        <f t="shared" si="120"/>
        <v>1.1365064505005762</v>
      </c>
      <c r="AC96">
        <v>1</v>
      </c>
    </row>
    <row r="97" spans="23:29">
      <c r="W97">
        <f t="shared" ref="W97:W110" si="123">H5*H21</f>
        <v>18.437862740486139</v>
      </c>
      <c r="X97">
        <f t="shared" si="121"/>
        <v>18.437862740486139</v>
      </c>
      <c r="Y97">
        <f t="shared" ref="Y97:Y110" si="124">AT21</f>
        <v>19.497735994069291</v>
      </c>
      <c r="AA97">
        <f t="shared" si="122"/>
        <v>1.0598732535831523</v>
      </c>
      <c r="AB97">
        <f t="shared" si="120"/>
        <v>1.0598732535831523</v>
      </c>
      <c r="AC97">
        <v>1</v>
      </c>
    </row>
    <row r="98" spans="23:29">
      <c r="W98">
        <f t="shared" si="123"/>
        <v>17.755822294024298</v>
      </c>
      <c r="X98">
        <f t="shared" si="121"/>
        <v>17.755822294024298</v>
      </c>
      <c r="Y98">
        <f t="shared" si="124"/>
        <v>18.729841492791106</v>
      </c>
      <c r="AA98">
        <f t="shared" si="122"/>
        <v>0.97401919876680765</v>
      </c>
      <c r="AB98">
        <f t="shared" si="120"/>
        <v>0.97401919876680765</v>
      </c>
      <c r="AC98">
        <v>1</v>
      </c>
    </row>
    <row r="99" spans="23:29">
      <c r="W99">
        <f t="shared" si="123"/>
        <v>16.971093839967843</v>
      </c>
      <c r="X99">
        <f t="shared" si="121"/>
        <v>16.971093839967843</v>
      </c>
      <c r="Y99">
        <f t="shared" si="124"/>
        <v>17.85103976414706</v>
      </c>
      <c r="AA99">
        <f t="shared" si="122"/>
        <v>0.8799459241792178</v>
      </c>
      <c r="AB99">
        <f t="shared" si="120"/>
        <v>0.8799459241792178</v>
      </c>
      <c r="AC99">
        <v>1</v>
      </c>
    </row>
    <row r="100" spans="23:29">
      <c r="W100">
        <f t="shared" si="123"/>
        <v>16.082618489765334</v>
      </c>
      <c r="X100">
        <f t="shared" si="121"/>
        <v>16.082618489765334</v>
      </c>
      <c r="Y100">
        <f t="shared" si="124"/>
        <v>16.862081427731695</v>
      </c>
      <c r="AA100">
        <f t="shared" si="122"/>
        <v>0.77946293796636112</v>
      </c>
      <c r="AB100">
        <f t="shared" si="120"/>
        <v>0.77946293796636112</v>
      </c>
      <c r="AC100">
        <v>1</v>
      </c>
    </row>
    <row r="101" spans="23:29">
      <c r="W101">
        <f t="shared" si="123"/>
        <v>15.094809022463313</v>
      </c>
      <c r="X101">
        <f t="shared" si="121"/>
        <v>15.094809022463313</v>
      </c>
      <c r="Y101">
        <f t="shared" si="124"/>
        <v>15.769997264430621</v>
      </c>
      <c r="AA101">
        <f t="shared" si="122"/>
        <v>0.67518824196730876</v>
      </c>
      <c r="AB101">
        <f t="shared" si="120"/>
        <v>0.67518824196730876</v>
      </c>
      <c r="AC101">
        <v>1</v>
      </c>
    </row>
    <row r="102" spans="23:29">
      <c r="W102">
        <f t="shared" si="123"/>
        <v>14.018520708308433</v>
      </c>
      <c r="X102">
        <f t="shared" si="121"/>
        <v>14.018520708308433</v>
      </c>
      <c r="Y102">
        <f t="shared" si="124"/>
        <v>14.588920570065426</v>
      </c>
      <c r="AA102">
        <f t="shared" si="122"/>
        <v>0.57039986175699298</v>
      </c>
      <c r="AB102">
        <f t="shared" si="120"/>
        <v>0.57039986175699298</v>
      </c>
      <c r="AC102">
        <v>1</v>
      </c>
    </row>
    <row r="103" spans="23:29">
      <c r="W103">
        <f t="shared" si="123"/>
        <v>12.871332863168263</v>
      </c>
      <c r="X103">
        <f t="shared" si="121"/>
        <v>12.871332863168263</v>
      </c>
      <c r="Y103">
        <f t="shared" si="124"/>
        <v>13.340059148474282</v>
      </c>
      <c r="AA103">
        <f t="shared" si="122"/>
        <v>0.46872628530601901</v>
      </c>
      <c r="AB103">
        <f t="shared" si="120"/>
        <v>0.46872628530601901</v>
      </c>
      <c r="AC103">
        <v>1</v>
      </c>
    </row>
    <row r="104" spans="23:29">
      <c r="W104">
        <f t="shared" si="123"/>
        <v>11.676879591714892</v>
      </c>
      <c r="X104">
        <f t="shared" si="121"/>
        <v>11.676879591714892</v>
      </c>
      <c r="Y104">
        <f t="shared" si="124"/>
        <v>12.050594135395489</v>
      </c>
      <c r="AA104">
        <f t="shared" si="122"/>
        <v>0.37371454368059709</v>
      </c>
      <c r="AB104">
        <f t="shared" si="120"/>
        <v>0.37371454368059709</v>
      </c>
      <c r="AC104">
        <v>1</v>
      </c>
    </row>
    <row r="105" spans="23:29">
      <c r="W105">
        <f t="shared" si="123"/>
        <v>10.463159599902244</v>
      </c>
      <c r="X105">
        <f t="shared" si="121"/>
        <v>10.463159599902244</v>
      </c>
      <c r="Y105">
        <f t="shared" si="124"/>
        <v>10.751525999753566</v>
      </c>
      <c r="AA105">
        <f t="shared" si="122"/>
        <v>0.28836639985132173</v>
      </c>
      <c r="AB105">
        <f t="shared" si="120"/>
        <v>0.28836639985132173</v>
      </c>
      <c r="AC105">
        <v>1</v>
      </c>
    </row>
    <row r="106" spans="23:29">
      <c r="W106">
        <f t="shared" si="123"/>
        <v>9.2600258353553677</v>
      </c>
      <c r="X106">
        <f t="shared" si="121"/>
        <v>9.2600258353553677</v>
      </c>
      <c r="Y106">
        <f t="shared" si="124"/>
        <v>9.4747848900942557</v>
      </c>
      <c r="AA106">
        <f t="shared" si="122"/>
        <v>0.21475905473888801</v>
      </c>
      <c r="AB106">
        <f t="shared" si="120"/>
        <v>0.21475905473888801</v>
      </c>
      <c r="AC106">
        <v>1</v>
      </c>
    </row>
    <row r="107" spans="23:29">
      <c r="W107">
        <f t="shared" si="123"/>
        <v>8.0963070421104533</v>
      </c>
      <c r="X107">
        <f t="shared" si="121"/>
        <v>8.0963070421104533</v>
      </c>
      <c r="Y107">
        <f t="shared" si="124"/>
        <v>8.2501550033587616</v>
      </c>
      <c r="AA107">
        <f t="shared" si="122"/>
        <v>0.15384796124830835</v>
      </c>
      <c r="AB107">
        <f t="shared" si="120"/>
        <v>0.15384796124830835</v>
      </c>
      <c r="AC107">
        <v>1</v>
      </c>
    </row>
    <row r="108" spans="23:29">
      <c r="W108">
        <f t="shared" si="123"/>
        <v>6.9971340325864091</v>
      </c>
      <c r="X108">
        <f t="shared" si="121"/>
        <v>6.9971340325864091</v>
      </c>
      <c r="Y108">
        <f t="shared" si="124"/>
        <v>7.1026242163206241</v>
      </c>
      <c r="AA108">
        <f t="shared" si="122"/>
        <v>0.10549018373421504</v>
      </c>
      <c r="AB108">
        <f t="shared" si="120"/>
        <v>0.10549018373421504</v>
      </c>
      <c r="AC108">
        <v>1</v>
      </c>
    </row>
    <row r="109" spans="23:29">
      <c r="W109">
        <f t="shared" si="123"/>
        <v>5.9819757808467235</v>
      </c>
      <c r="X109">
        <f t="shared" si="121"/>
        <v>5.9819757808467235</v>
      </c>
      <c r="Y109">
        <f t="shared" si="124"/>
        <v>6.0506310418441869</v>
      </c>
      <c r="AA109">
        <f t="shared" si="122"/>
        <v>6.865526099746333E-2</v>
      </c>
      <c r="AB109">
        <f t="shared" si="120"/>
        <v>6.865526099746333E-2</v>
      </c>
      <c r="AC109">
        <v>1</v>
      </c>
    </row>
    <row r="110" spans="23:29">
      <c r="W110">
        <f t="shared" si="123"/>
        <v>5.0636670543178299</v>
      </c>
      <c r="X110">
        <f t="shared" si="121"/>
        <v>5.0636670543178299</v>
      </c>
      <c r="Y110">
        <f t="shared" si="124"/>
        <v>5.1054075373606818</v>
      </c>
      <c r="AA110">
        <f t="shared" si="122"/>
        <v>4.1740483042851828E-2</v>
      </c>
      <c r="AB110">
        <f t="shared" si="120"/>
        <v>4.1740483042851828E-2</v>
      </c>
      <c r="AC110">
        <v>1</v>
      </c>
    </row>
    <row r="111" spans="23:29">
      <c r="W111">
        <f>I4*I20</f>
        <v>19.655682452551567</v>
      </c>
      <c r="X111">
        <f t="shared" si="121"/>
        <v>19.655682452551567</v>
      </c>
      <c r="Y111">
        <f>AU20</f>
        <v>20.158894897013944</v>
      </c>
      <c r="AA111">
        <f t="shared" ref="AA111:AA125" si="125">AD4-I4</f>
        <v>0.50321244446237756</v>
      </c>
      <c r="AB111">
        <f t="shared" si="120"/>
        <v>0.50321244446237756</v>
      </c>
      <c r="AC111">
        <v>1</v>
      </c>
    </row>
    <row r="112" spans="23:29">
      <c r="W112">
        <f t="shared" ref="W112:W125" si="126">I5*I21</f>
        <v>19.032197727701767</v>
      </c>
      <c r="X112">
        <f t="shared" si="121"/>
        <v>19.032197727701767</v>
      </c>
      <c r="Y112">
        <f t="shared" ref="Y112:Y125" si="127">AU21</f>
        <v>19.49770811444689</v>
      </c>
      <c r="AA112">
        <f t="shared" si="125"/>
        <v>0.46551038674512313</v>
      </c>
      <c r="AB112">
        <f t="shared" si="120"/>
        <v>0.46551038674512313</v>
      </c>
      <c r="AC112">
        <v>1</v>
      </c>
    </row>
    <row r="113" spans="23:29">
      <c r="W113">
        <f t="shared" si="126"/>
        <v>18.306343660578055</v>
      </c>
      <c r="X113">
        <f t="shared" si="121"/>
        <v>18.306343660578055</v>
      </c>
      <c r="Y113">
        <f t="shared" si="127"/>
        <v>18.729814711173557</v>
      </c>
      <c r="AA113">
        <f t="shared" si="125"/>
        <v>0.42347105059550216</v>
      </c>
      <c r="AB113">
        <f t="shared" si="120"/>
        <v>0.42347105059550216</v>
      </c>
      <c r="AC113">
        <v>1</v>
      </c>
    </row>
    <row r="114" spans="23:29">
      <c r="W114">
        <f t="shared" si="126"/>
        <v>17.473341090521824</v>
      </c>
      <c r="X114">
        <f t="shared" si="121"/>
        <v>17.473341090521824</v>
      </c>
      <c r="Y114">
        <f t="shared" si="127"/>
        <v>17.851014239119525</v>
      </c>
      <c r="AA114">
        <f t="shared" si="125"/>
        <v>0.37767314859770096</v>
      </c>
      <c r="AB114">
        <f t="shared" si="120"/>
        <v>0.37767314859770096</v>
      </c>
      <c r="AC114">
        <v>1</v>
      </c>
    </row>
    <row r="115" spans="23:29">
      <c r="W115">
        <f t="shared" si="126"/>
        <v>16.532956986794034</v>
      </c>
      <c r="X115">
        <f t="shared" si="121"/>
        <v>16.532956986794034</v>
      </c>
      <c r="Y115">
        <f t="shared" si="127"/>
        <v>16.86205731680603</v>
      </c>
      <c r="AA115">
        <f t="shared" si="125"/>
        <v>0.32910033001199679</v>
      </c>
      <c r="AB115">
        <f t="shared" si="120"/>
        <v>0.32910033001199679</v>
      </c>
      <c r="AC115">
        <v>1</v>
      </c>
    </row>
    <row r="116" spans="23:29">
      <c r="W116">
        <f t="shared" si="126"/>
        <v>15.490844877238063</v>
      </c>
      <c r="X116">
        <f t="shared" si="121"/>
        <v>15.490844877238063</v>
      </c>
      <c r="Y116">
        <f t="shared" si="127"/>
        <v>15.769974715065448</v>
      </c>
      <c r="AA116">
        <f t="shared" si="125"/>
        <v>0.27912983782738543</v>
      </c>
      <c r="AB116">
        <f t="shared" si="120"/>
        <v>0.27912983782738543</v>
      </c>
      <c r="AC116">
        <v>1</v>
      </c>
    </row>
    <row r="117" spans="23:29">
      <c r="W117">
        <f t="shared" si="126"/>
        <v>14.359455995089533</v>
      </c>
      <c r="X117">
        <f t="shared" si="121"/>
        <v>14.359455995089533</v>
      </c>
      <c r="Y117">
        <f t="shared" si="127"/>
        <v>14.588899709510288</v>
      </c>
      <c r="AA117">
        <f t="shared" si="125"/>
        <v>0.22944371442075528</v>
      </c>
      <c r="AB117">
        <f t="shared" si="120"/>
        <v>0.22944371442075528</v>
      </c>
      <c r="AC117">
        <v>1</v>
      </c>
    </row>
    <row r="118" spans="23:29">
      <c r="W118">
        <f t="shared" si="126"/>
        <v>13.158180407749915</v>
      </c>
      <c r="X118">
        <f t="shared" si="121"/>
        <v>13.158180407749915</v>
      </c>
      <c r="Y118">
        <f t="shared" si="127"/>
        <v>13.340040073653903</v>
      </c>
      <c r="AA118">
        <f t="shared" si="125"/>
        <v>0.18185966590398728</v>
      </c>
      <c r="AB118">
        <f t="shared" si="120"/>
        <v>0.18185966590398728</v>
      </c>
      <c r="AC118">
        <v>1</v>
      </c>
    </row>
    <row r="119" spans="23:29">
      <c r="W119">
        <f t="shared" si="126"/>
        <v>11.912471547048572</v>
      </c>
      <c r="X119">
        <f t="shared" si="121"/>
        <v>11.912471547048572</v>
      </c>
      <c r="Y119">
        <f t="shared" si="127"/>
        <v>12.050576904368548</v>
      </c>
      <c r="AA119">
        <f t="shared" si="125"/>
        <v>0.13810535731997575</v>
      </c>
      <c r="AB119">
        <f t="shared" si="120"/>
        <v>0.13810535731997575</v>
      </c>
      <c r="AC119">
        <v>1</v>
      </c>
    </row>
    <row r="120" spans="23:29">
      <c r="W120">
        <f t="shared" si="126"/>
        <v>10.65192514837592</v>
      </c>
      <c r="X120">
        <f t="shared" si="121"/>
        <v>10.65192514837592</v>
      </c>
      <c r="Y120">
        <f t="shared" si="127"/>
        <v>10.751510626251472</v>
      </c>
      <c r="AA120">
        <f t="shared" si="125"/>
        <v>9.9585477875551831E-2</v>
      </c>
      <c r="AB120">
        <f t="shared" si="120"/>
        <v>9.9585477875551831E-2</v>
      </c>
      <c r="AC120">
        <v>1</v>
      </c>
    </row>
    <row r="121" spans="23:29">
      <c r="W121">
        <f t="shared" si="126"/>
        <v>9.4075697920212473</v>
      </c>
      <c r="X121">
        <f t="shared" si="121"/>
        <v>9.4075697920212473</v>
      </c>
      <c r="Y121">
        <f t="shared" si="127"/>
        <v>9.4747713421918132</v>
      </c>
      <c r="AA121">
        <f t="shared" si="125"/>
        <v>6.7201550170565838E-2</v>
      </c>
      <c r="AB121">
        <f t="shared" si="120"/>
        <v>6.7201550170565838E-2</v>
      </c>
      <c r="AC121">
        <v>1</v>
      </c>
    </row>
    <row r="122" spans="23:29">
      <c r="W122">
        <f t="shared" si="126"/>
        <v>8.2088717421718407</v>
      </c>
      <c r="X122">
        <f t="shared" si="121"/>
        <v>8.2088717421718407</v>
      </c>
      <c r="Y122">
        <f t="shared" si="127"/>
        <v>8.2501432065426421</v>
      </c>
      <c r="AA122">
        <f t="shared" si="125"/>
        <v>4.1271464370801425E-2</v>
      </c>
      <c r="AB122">
        <f t="shared" si="120"/>
        <v>4.1271464370801425E-2</v>
      </c>
      <c r="AC122">
        <v>1</v>
      </c>
    </row>
    <row r="123" spans="23:29">
      <c r="W123">
        <f t="shared" si="126"/>
        <v>7.0810509829579669</v>
      </c>
      <c r="X123">
        <f t="shared" si="121"/>
        <v>7.0810509829579669</v>
      </c>
      <c r="Y123">
        <f t="shared" si="127"/>
        <v>7.1026140603475776</v>
      </c>
      <c r="AA123">
        <f t="shared" si="125"/>
        <v>2.1563077389610719E-2</v>
      </c>
      <c r="AB123">
        <f t="shared" si="120"/>
        <v>2.1563077389610719E-2</v>
      </c>
      <c r="AC123">
        <v>1</v>
      </c>
    </row>
    <row r="124" spans="23:29">
      <c r="W124">
        <f t="shared" si="126"/>
        <v>6.0432028685412131</v>
      </c>
      <c r="X124">
        <f t="shared" si="121"/>
        <v>6.0432028685412131</v>
      </c>
      <c r="Y124">
        <f t="shared" si="127"/>
        <v>6.0506223901059135</v>
      </c>
      <c r="AA124">
        <f t="shared" si="125"/>
        <v>7.419521564700382E-3</v>
      </c>
      <c r="AB124">
        <f t="shared" si="120"/>
        <v>7.419521564700382E-3</v>
      </c>
      <c r="AC124">
        <v>1</v>
      </c>
    </row>
    <row r="125" spans="23:29">
      <c r="W125">
        <f t="shared" si="126"/>
        <v>5.107469941801825</v>
      </c>
      <c r="X125">
        <f t="shared" si="121"/>
        <v>5.107469941801825</v>
      </c>
      <c r="Y125">
        <f t="shared" si="127"/>
        <v>5.1054002371882721</v>
      </c>
      <c r="AA125">
        <f t="shared" si="125"/>
        <v>-2.0697046135529362E-3</v>
      </c>
      <c r="AB125">
        <f t="shared" si="120"/>
        <v>-2.0697046135529362E-3</v>
      </c>
      <c r="AC125">
        <v>1</v>
      </c>
    </row>
    <row r="126" spans="23:29">
      <c r="W126">
        <f>J4*J20</f>
        <v>20.280643325973504</v>
      </c>
      <c r="X126">
        <f t="shared" si="121"/>
        <v>20.280643325973504</v>
      </c>
      <c r="Y126">
        <f>AV20</f>
        <v>20.158858865819511</v>
      </c>
      <c r="AA126">
        <f t="shared" ref="AA126:AA140" si="128">AE4-J4</f>
        <v>-0.12178446015399302</v>
      </c>
      <c r="AB126">
        <f t="shared" si="120"/>
        <v>-0.12178446015399302</v>
      </c>
      <c r="AC126">
        <v>1</v>
      </c>
    </row>
    <row r="127" spans="23:29">
      <c r="W127">
        <f t="shared" ref="W127:W140" si="129">J5*J21</f>
        <v>19.617549131207213</v>
      </c>
      <c r="X127">
        <f t="shared" si="121"/>
        <v>19.617549131207213</v>
      </c>
      <c r="Y127">
        <f t="shared" ref="Y127:Y139" si="130">AV21</f>
        <v>19.497673265031004</v>
      </c>
      <c r="AA127">
        <f t="shared" si="128"/>
        <v>-0.11987586617620849</v>
      </c>
      <c r="AB127">
        <f t="shared" si="120"/>
        <v>-0.11987586617620849</v>
      </c>
      <c r="AC127">
        <v>1</v>
      </c>
    </row>
    <row r="128" spans="23:29">
      <c r="W128">
        <f t="shared" si="129"/>
        <v>18.847263470536273</v>
      </c>
      <c r="X128">
        <f t="shared" si="121"/>
        <v>18.847263470536273</v>
      </c>
      <c r="Y128">
        <f t="shared" si="130"/>
        <v>18.72978123425932</v>
      </c>
      <c r="AA128">
        <f t="shared" si="128"/>
        <v>-0.11748223627695253</v>
      </c>
      <c r="AB128">
        <f t="shared" si="120"/>
        <v>-0.11748223627695253</v>
      </c>
      <c r="AC128">
        <v>1</v>
      </c>
    </row>
    <row r="129" spans="23:29">
      <c r="W129">
        <f t="shared" si="129"/>
        <v>17.965491711017314</v>
      </c>
      <c r="X129">
        <f t="shared" si="121"/>
        <v>17.965491711017314</v>
      </c>
      <c r="Y129">
        <f t="shared" si="130"/>
        <v>17.850982332937754</v>
      </c>
      <c r="AA129">
        <f t="shared" si="128"/>
        <v>-0.11450937807956052</v>
      </c>
      <c r="AB129">
        <f t="shared" si="120"/>
        <v>-0.11450937807956052</v>
      </c>
      <c r="AC129">
        <v>1</v>
      </c>
    </row>
    <row r="130" spans="23:29">
      <c r="W130">
        <f t="shared" si="129"/>
        <v>16.9728928632113</v>
      </c>
      <c r="X130">
        <f t="shared" si="121"/>
        <v>16.9728928632113</v>
      </c>
      <c r="Y130">
        <f t="shared" si="130"/>
        <v>16.862027178245917</v>
      </c>
      <c r="AA130">
        <f t="shared" si="128"/>
        <v>-0.11086568496538263</v>
      </c>
      <c r="AB130">
        <f t="shared" si="120"/>
        <v>-0.11086568496538263</v>
      </c>
      <c r="AC130">
        <v>1</v>
      </c>
    </row>
    <row r="131" spans="23:29">
      <c r="W131">
        <f t="shared" si="129"/>
        <v>15.876421504004544</v>
      </c>
      <c r="X131">
        <f t="shared" si="121"/>
        <v>15.876421504004544</v>
      </c>
      <c r="Y131">
        <f t="shared" si="130"/>
        <v>15.76994652844966</v>
      </c>
      <c r="AA131">
        <f t="shared" si="128"/>
        <v>-0.1064749755548835</v>
      </c>
      <c r="AB131">
        <f t="shared" si="120"/>
        <v>-0.1064749755548835</v>
      </c>
      <c r="AC131">
        <v>1</v>
      </c>
    </row>
    <row r="132" spans="23:29">
      <c r="W132">
        <f t="shared" si="129"/>
        <v>14.690166257673143</v>
      </c>
      <c r="X132">
        <f t="shared" si="121"/>
        <v>14.690166257673143</v>
      </c>
      <c r="Y132">
        <f t="shared" si="130"/>
        <v>14.588873633900258</v>
      </c>
      <c r="AA132">
        <f t="shared" si="128"/>
        <v>-0.10129262377288484</v>
      </c>
      <c r="AB132">
        <f t="shared" si="120"/>
        <v>-0.10129262377288484</v>
      </c>
      <c r="AC132">
        <v>1</v>
      </c>
    </row>
    <row r="133" spans="23:29">
      <c r="W133">
        <f t="shared" si="129"/>
        <v>13.435338408890871</v>
      </c>
      <c r="X133">
        <f t="shared" si="121"/>
        <v>13.435338408890871</v>
      </c>
      <c r="Y133">
        <f t="shared" si="130"/>
        <v>13.340016230205137</v>
      </c>
      <c r="AA133">
        <f t="shared" si="128"/>
        <v>-9.5322178685734116E-2</v>
      </c>
      <c r="AB133">
        <f t="shared" si="120"/>
        <v>-9.5322178685734116E-2</v>
      </c>
      <c r="AC133">
        <v>1</v>
      </c>
    </row>
    <row r="134" spans="23:29">
      <c r="W134">
        <f t="shared" si="129"/>
        <v>12.139183451454191</v>
      </c>
      <c r="X134">
        <f t="shared" si="121"/>
        <v>12.139183451454191</v>
      </c>
      <c r="Y134">
        <f t="shared" si="130"/>
        <v>12.050555365654164</v>
      </c>
      <c r="AA134">
        <f t="shared" si="128"/>
        <v>-8.8628085800026568E-2</v>
      </c>
      <c r="AB134">
        <f t="shared" si="120"/>
        <v>-8.8628085800026568E-2</v>
      </c>
      <c r="AC134">
        <v>1</v>
      </c>
    </row>
    <row r="135" spans="23:29">
      <c r="W135">
        <f t="shared" si="129"/>
        <v>10.832831183448617</v>
      </c>
      <c r="X135">
        <f t="shared" si="121"/>
        <v>10.832831183448617</v>
      </c>
      <c r="Y135">
        <f t="shared" si="130"/>
        <v>10.751491409435678</v>
      </c>
      <c r="AA135">
        <f t="shared" si="128"/>
        <v>-8.1339774012938904E-2</v>
      </c>
      <c r="AB135">
        <f t="shared" si="120"/>
        <v>-8.1339774012938904E-2</v>
      </c>
      <c r="AC135">
        <v>1</v>
      </c>
    </row>
    <row r="136" spans="23:29">
      <c r="W136">
        <f t="shared" si="129"/>
        <v>9.5483984223109193</v>
      </c>
      <c r="X136">
        <f t="shared" si="121"/>
        <v>9.5483984223109193</v>
      </c>
      <c r="Y136">
        <f t="shared" si="130"/>
        <v>9.4747544073682448</v>
      </c>
      <c r="AA136">
        <f t="shared" si="128"/>
        <v>-7.3644014942674474E-2</v>
      </c>
      <c r="AB136">
        <f t="shared" si="120"/>
        <v>-7.3644014942674474E-2</v>
      </c>
      <c r="AC136">
        <v>1</v>
      </c>
    </row>
    <row r="137" spans="23:29">
      <c r="W137">
        <f t="shared" si="129"/>
        <v>8.3158943195806057</v>
      </c>
      <c r="X137">
        <f t="shared" si="121"/>
        <v>8.3158943195806057</v>
      </c>
      <c r="Y137">
        <f t="shared" si="130"/>
        <v>8.2501284605699343</v>
      </c>
      <c r="AA137">
        <f t="shared" si="128"/>
        <v>-6.5765859010671335E-2</v>
      </c>
      <c r="AB137">
        <f t="shared" si="120"/>
        <v>-6.5765859010671335E-2</v>
      </c>
      <c r="AC137">
        <v>1</v>
      </c>
    </row>
    <row r="138" spans="23:29">
      <c r="W138">
        <f t="shared" si="129"/>
        <v>7.1605435803486071</v>
      </c>
      <c r="X138">
        <f t="shared" si="121"/>
        <v>7.1605435803486071</v>
      </c>
      <c r="Y138">
        <f t="shared" si="130"/>
        <v>7.1026013654221121</v>
      </c>
      <c r="AA138">
        <f t="shared" si="128"/>
        <v>-5.7942214926494984E-2</v>
      </c>
      <c r="AB138">
        <f t="shared" si="120"/>
        <v>-5.7942214926494984E-2</v>
      </c>
      <c r="AC138">
        <v>1</v>
      </c>
    </row>
    <row r="139" spans="23:29">
      <c r="W139">
        <f t="shared" si="129"/>
        <v>6.1010060313116794</v>
      </c>
      <c r="X139">
        <f t="shared" si="121"/>
        <v>6.1010060313116794</v>
      </c>
      <c r="Y139">
        <f t="shared" si="130"/>
        <v>6.0506115754678644</v>
      </c>
      <c r="AA139">
        <f t="shared" si="128"/>
        <v>-5.0394455843814967E-2</v>
      </c>
      <c r="AB139">
        <f t="shared" si="120"/>
        <v>-5.0394455843814967E-2</v>
      </c>
      <c r="AC139">
        <v>1</v>
      </c>
    </row>
    <row r="140" spans="23:29">
      <c r="W140">
        <f t="shared" si="129"/>
        <v>5.1486973618782681</v>
      </c>
      <c r="X140">
        <f t="shared" si="121"/>
        <v>5.1486973618782681</v>
      </c>
      <c r="Y140">
        <f>AV34</f>
        <v>5.1053911120021178</v>
      </c>
      <c r="AA140">
        <f t="shared" si="128"/>
        <v>-4.3306249876150282E-2</v>
      </c>
      <c r="AB140">
        <f t="shared" si="120"/>
        <v>-4.3306249876150282E-2</v>
      </c>
      <c r="AC140">
        <v>1</v>
      </c>
    </row>
    <row r="141" spans="23:29">
      <c r="W141">
        <f>K4*K20</f>
        <v>20.88251343744907</v>
      </c>
      <c r="X141">
        <f t="shared" si="121"/>
        <v>20.88251343744907</v>
      </c>
      <c r="Y141">
        <f>AW20</f>
        <v>20.158813827007595</v>
      </c>
      <c r="AA141">
        <f t="shared" ref="AA141:AA155" si="131">AF4-K4</f>
        <v>-0.72369961044147502</v>
      </c>
      <c r="AB141">
        <f t="shared" si="120"/>
        <v>-0.72369961044147502</v>
      </c>
      <c r="AC141">
        <v>1</v>
      </c>
    </row>
    <row r="142" spans="23:29">
      <c r="W142">
        <f t="shared" ref="W142:W155" si="132">K5*K21</f>
        <v>20.1801593559161</v>
      </c>
      <c r="X142">
        <f t="shared" si="121"/>
        <v>20.1801593559161</v>
      </c>
      <c r="Y142">
        <f t="shared" ref="Y142:Y155" si="133">AW21</f>
        <v>19.497629703436335</v>
      </c>
      <c r="AA142">
        <f t="shared" si="131"/>
        <v>-0.68252965247976505</v>
      </c>
      <c r="AB142">
        <f t="shared" si="120"/>
        <v>-0.68252965247976505</v>
      </c>
      <c r="AC142">
        <v>1</v>
      </c>
    </row>
    <row r="143" spans="23:29">
      <c r="W143">
        <f t="shared" si="132"/>
        <v>19.365975058493007</v>
      </c>
      <c r="X143">
        <f t="shared" si="121"/>
        <v>19.365975058493007</v>
      </c>
      <c r="Y143">
        <f t="shared" si="133"/>
        <v>18.729739388284816</v>
      </c>
      <c r="AA143">
        <f t="shared" si="131"/>
        <v>-0.63623567020819038</v>
      </c>
      <c r="AB143">
        <f t="shared" si="120"/>
        <v>-0.63623567020819038</v>
      </c>
      <c r="AC143">
        <v>1</v>
      </c>
    </row>
    <row r="144" spans="23:29">
      <c r="W144">
        <f t="shared" si="132"/>
        <v>18.436196611236053</v>
      </c>
      <c r="X144">
        <f t="shared" si="121"/>
        <v>18.436196611236053</v>
      </c>
      <c r="Y144">
        <f t="shared" si="133"/>
        <v>17.850942450370933</v>
      </c>
      <c r="AA144">
        <f t="shared" si="131"/>
        <v>-0.58525416086511939</v>
      </c>
      <c r="AB144">
        <f t="shared" si="120"/>
        <v>-0.58525416086511939</v>
      </c>
      <c r="AC144">
        <v>1</v>
      </c>
    </row>
    <row r="145" spans="23:29">
      <c r="W145">
        <f t="shared" si="132"/>
        <v>17.392414166209107</v>
      </c>
      <c r="X145">
        <f t="shared" si="121"/>
        <v>17.392414166209107</v>
      </c>
      <c r="Y145">
        <f t="shared" si="133"/>
        <v>16.861989505197275</v>
      </c>
      <c r="AA145">
        <f t="shared" si="131"/>
        <v>-0.53042466101183194</v>
      </c>
      <c r="AB145">
        <f t="shared" si="120"/>
        <v>-0.53042466101183194</v>
      </c>
      <c r="AC145">
        <v>1</v>
      </c>
    </row>
    <row r="146" spans="23:29">
      <c r="W146">
        <f t="shared" si="132"/>
        <v>16.24290515833091</v>
      </c>
      <c r="X146">
        <f t="shared" si="121"/>
        <v>16.24290515833091</v>
      </c>
      <c r="Y146">
        <f t="shared" si="133"/>
        <v>15.76991129532162</v>
      </c>
      <c r="AA146">
        <f t="shared" si="131"/>
        <v>-0.47299386300928958</v>
      </c>
      <c r="AB146">
        <f t="shared" si="120"/>
        <v>-0.47299386300928958</v>
      </c>
      <c r="AC146">
        <v>1</v>
      </c>
    </row>
    <row r="147" spans="23:29">
      <c r="W147">
        <f t="shared" si="132"/>
        <v>15.003389790584274</v>
      </c>
      <c r="X147">
        <f t="shared" si="121"/>
        <v>15.003389790584274</v>
      </c>
      <c r="Y147">
        <f t="shared" si="133"/>
        <v>14.588841039518799</v>
      </c>
      <c r="AA147">
        <f t="shared" si="131"/>
        <v>-0.41454875106547462</v>
      </c>
      <c r="AB147">
        <f t="shared" si="120"/>
        <v>-0.41454875106547462</v>
      </c>
      <c r="AC147">
        <v>1</v>
      </c>
    </row>
    <row r="148" spans="23:29">
      <c r="W148">
        <f t="shared" si="132"/>
        <v>13.696860219204472</v>
      </c>
      <c r="X148">
        <f t="shared" si="121"/>
        <v>13.696860219204472</v>
      </c>
      <c r="Y148">
        <f t="shared" si="133"/>
        <v>13.339986426014041</v>
      </c>
      <c r="AA148">
        <f t="shared" si="131"/>
        <v>-0.35687379319043089</v>
      </c>
      <c r="AB148">
        <f t="shared" si="120"/>
        <v>-0.35687379319043089</v>
      </c>
      <c r="AC148">
        <v>1</v>
      </c>
    </row>
    <row r="149" spans="23:29">
      <c r="W149">
        <f t="shared" si="132"/>
        <v>12.352279234575748</v>
      </c>
      <c r="X149">
        <f t="shared" si="121"/>
        <v>12.352279234575748</v>
      </c>
      <c r="Y149">
        <f t="shared" si="133"/>
        <v>12.050528442369458</v>
      </c>
      <c r="AA149">
        <f t="shared" si="131"/>
        <v>-0.30175079220629009</v>
      </c>
      <c r="AB149">
        <f t="shared" si="120"/>
        <v>-0.30175079220629009</v>
      </c>
      <c r="AC149">
        <v>1</v>
      </c>
    </row>
    <row r="150" spans="23:29">
      <c r="W150">
        <f t="shared" si="132"/>
        <v>11.002210432357664</v>
      </c>
      <c r="X150">
        <f t="shared" si="121"/>
        <v>11.002210432357664</v>
      </c>
      <c r="Y150">
        <f t="shared" si="133"/>
        <v>10.751467388512541</v>
      </c>
      <c r="AA150">
        <f t="shared" si="131"/>
        <v>-0.25074304384512303</v>
      </c>
      <c r="AB150">
        <f t="shared" ref="AB150:AB213" si="134">IFERROR(AA150,"")</f>
        <v>-0.25074304384512303</v>
      </c>
      <c r="AC150">
        <v>1</v>
      </c>
    </row>
    <row r="151" spans="23:29">
      <c r="W151">
        <f t="shared" si="132"/>
        <v>9.6797492825302616</v>
      </c>
      <c r="X151">
        <f t="shared" si="121"/>
        <v>9.6797492825302616</v>
      </c>
      <c r="Y151">
        <f t="shared" si="133"/>
        <v>9.4747332389239123</v>
      </c>
      <c r="AA151">
        <f t="shared" si="131"/>
        <v>-0.20501604360634929</v>
      </c>
      <c r="AB151">
        <f t="shared" si="134"/>
        <v>-0.20501604360634929</v>
      </c>
      <c r="AC151">
        <v>1</v>
      </c>
    </row>
    <row r="152" spans="23:29">
      <c r="W152">
        <f t="shared" si="132"/>
        <v>8.4153476437057222</v>
      </c>
      <c r="X152">
        <f t="shared" si="121"/>
        <v>8.4153476437057222</v>
      </c>
      <c r="Y152">
        <f t="shared" si="133"/>
        <v>8.2501100281781774</v>
      </c>
      <c r="AA152">
        <f t="shared" si="131"/>
        <v>-0.16523761552754479</v>
      </c>
      <c r="AB152">
        <f t="shared" si="134"/>
        <v>-0.16523761552754479</v>
      </c>
      <c r="AC152">
        <v>1</v>
      </c>
    </row>
    <row r="153" spans="23:29">
      <c r="W153">
        <f t="shared" si="132"/>
        <v>7.2341596045643666</v>
      </c>
      <c r="X153">
        <f t="shared" ref="X153:X216" si="135">IFERROR(W153, NA())</f>
        <v>7.2341596045643666</v>
      </c>
      <c r="Y153">
        <f t="shared" si="133"/>
        <v>7.1025854968290973</v>
      </c>
      <c r="AA153">
        <f t="shared" si="131"/>
        <v>-0.13157410773526923</v>
      </c>
      <c r="AB153">
        <f t="shared" si="134"/>
        <v>-0.13157410773526923</v>
      </c>
      <c r="AC153">
        <v>1</v>
      </c>
    </row>
    <row r="154" spans="23:29">
      <c r="W154">
        <f t="shared" si="132"/>
        <v>6.1543669281633404</v>
      </c>
      <c r="X154">
        <f t="shared" si="135"/>
        <v>6.1543669281633404</v>
      </c>
      <c r="Y154">
        <f t="shared" si="133"/>
        <v>6.0505980572246676</v>
      </c>
      <c r="AA154">
        <f t="shared" si="131"/>
        <v>-0.10376887093867282</v>
      </c>
      <c r="AB154">
        <f t="shared" si="134"/>
        <v>-0.10376887093867282</v>
      </c>
      <c r="AC154">
        <v>1</v>
      </c>
    </row>
    <row r="155" spans="23:29">
      <c r="W155">
        <f t="shared" si="132"/>
        <v>5.1866482937888261</v>
      </c>
      <c r="X155">
        <f t="shared" si="135"/>
        <v>5.1866482937888261</v>
      </c>
      <c r="Y155">
        <f t="shared" si="133"/>
        <v>5.105379705565297</v>
      </c>
      <c r="AA155">
        <f t="shared" si="131"/>
        <v>-8.1268588223529115E-2</v>
      </c>
      <c r="AB155">
        <f t="shared" si="134"/>
        <v>-8.1268588223529115E-2</v>
      </c>
      <c r="AC155">
        <v>1</v>
      </c>
    </row>
    <row r="156" spans="23:29">
      <c r="W156">
        <f>L4*L20</f>
        <v>21.448652542283984</v>
      </c>
      <c r="X156">
        <f t="shared" si="135"/>
        <v>21.448652542283984</v>
      </c>
      <c r="Y156">
        <f>AX20</f>
        <v>20.15875752877572</v>
      </c>
      <c r="AA156">
        <f t="shared" ref="AA156:AA170" si="136">AG4-L4</f>
        <v>-1.2898950135082643</v>
      </c>
      <c r="AB156">
        <f t="shared" si="134"/>
        <v>-1.2898950135082643</v>
      </c>
      <c r="AC156">
        <v>1</v>
      </c>
    </row>
    <row r="157" spans="23:29">
      <c r="W157">
        <f t="shared" ref="W157:W170" si="137">L5*L21</f>
        <v>20.708374654484839</v>
      </c>
      <c r="X157">
        <f t="shared" si="135"/>
        <v>20.708374654484839</v>
      </c>
      <c r="Y157">
        <f t="shared" ref="Y157:Y170" si="138">AX21</f>
        <v>19.497575251716725</v>
      </c>
      <c r="AA157">
        <f t="shared" si="136"/>
        <v>-1.2107994027681137</v>
      </c>
      <c r="AB157">
        <f t="shared" si="134"/>
        <v>-1.2107994027681137</v>
      </c>
      <c r="AC157">
        <v>1</v>
      </c>
    </row>
    <row r="158" spans="23:29">
      <c r="W158">
        <f t="shared" si="137"/>
        <v>19.85191448218109</v>
      </c>
      <c r="X158">
        <f t="shared" si="135"/>
        <v>19.85191448218109</v>
      </c>
      <c r="Y158">
        <f t="shared" si="138"/>
        <v>18.729687081079629</v>
      </c>
      <c r="AA158">
        <f t="shared" si="136"/>
        <v>-1.1222274011014619</v>
      </c>
      <c r="AB158">
        <f t="shared" si="134"/>
        <v>-1.1222274011014619</v>
      </c>
      <c r="AC158">
        <v>1</v>
      </c>
    </row>
    <row r="159" spans="23:29">
      <c r="W159">
        <f t="shared" si="137"/>
        <v>18.876065428418045</v>
      </c>
      <c r="X159">
        <f t="shared" si="135"/>
        <v>18.876065428418045</v>
      </c>
      <c r="Y159">
        <f t="shared" si="138"/>
        <v>17.850892597413019</v>
      </c>
      <c r="AA159">
        <f t="shared" si="136"/>
        <v>-1.0251728310050261</v>
      </c>
      <c r="AB159">
        <f t="shared" si="134"/>
        <v>-1.0251728310050261</v>
      </c>
      <c r="AC159">
        <v>1</v>
      </c>
    </row>
    <row r="160" spans="23:29">
      <c r="W160">
        <f t="shared" si="137"/>
        <v>17.783357671441827</v>
      </c>
      <c r="X160">
        <f t="shared" si="135"/>
        <v>17.783357671441827</v>
      </c>
      <c r="Y160">
        <f t="shared" si="138"/>
        <v>16.861942414123206</v>
      </c>
      <c r="AA160">
        <f t="shared" si="136"/>
        <v>-0.92141525731862117</v>
      </c>
      <c r="AB160">
        <f t="shared" si="134"/>
        <v>-0.92141525731862117</v>
      </c>
      <c r="AC160">
        <v>1</v>
      </c>
    </row>
    <row r="161" spans="23:29">
      <c r="W161">
        <f t="shared" si="137"/>
        <v>16.583373680706252</v>
      </c>
      <c r="X161">
        <f t="shared" si="135"/>
        <v>16.583373680706252</v>
      </c>
      <c r="Y161">
        <f t="shared" si="138"/>
        <v>15.769867254132963</v>
      </c>
      <c r="AA161">
        <f t="shared" si="136"/>
        <v>-0.81350642657328898</v>
      </c>
      <c r="AB161">
        <f t="shared" si="134"/>
        <v>-0.81350642657328898</v>
      </c>
      <c r="AC161">
        <v>1</v>
      </c>
    </row>
    <row r="162" spans="23:29">
      <c r="W162">
        <f t="shared" si="137"/>
        <v>15.293413970395379</v>
      </c>
      <c r="X162">
        <f t="shared" si="135"/>
        <v>15.293413970395379</v>
      </c>
      <c r="Y162">
        <f t="shared" si="138"/>
        <v>14.588800296746792</v>
      </c>
      <c r="AA162">
        <f t="shared" si="136"/>
        <v>-0.70461367364858773</v>
      </c>
      <c r="AB162">
        <f t="shared" si="134"/>
        <v>-0.70461367364858773</v>
      </c>
      <c r="AC162">
        <v>1</v>
      </c>
    </row>
    <row r="163" spans="23:29">
      <c r="W163">
        <f t="shared" si="137"/>
        <v>13.938165604500131</v>
      </c>
      <c r="X163">
        <f t="shared" si="135"/>
        <v>13.938165604500131</v>
      </c>
      <c r="Y163">
        <f t="shared" si="138"/>
        <v>13.339949170962452</v>
      </c>
      <c r="AA163">
        <f t="shared" si="136"/>
        <v>-0.59821643353767939</v>
      </c>
      <c r="AB163">
        <f t="shared" si="134"/>
        <v>-0.59821643353767939</v>
      </c>
      <c r="AC163">
        <v>1</v>
      </c>
    </row>
    <row r="164" spans="23:29">
      <c r="W164">
        <f t="shared" si="137"/>
        <v>12.548194699804997</v>
      </c>
      <c r="X164">
        <f t="shared" si="135"/>
        <v>12.548194699804997</v>
      </c>
      <c r="Y164">
        <f t="shared" si="138"/>
        <v>12.050494788432758</v>
      </c>
      <c r="AA164">
        <f t="shared" si="136"/>
        <v>-0.4976999113722389</v>
      </c>
      <c r="AB164">
        <f t="shared" si="134"/>
        <v>-0.4976999113722389</v>
      </c>
      <c r="AC164">
        <v>1</v>
      </c>
    </row>
    <row r="165" spans="23:29">
      <c r="W165">
        <f t="shared" si="137"/>
        <v>11.15737130148289</v>
      </c>
      <c r="X165">
        <f t="shared" si="135"/>
        <v>11.15737130148289</v>
      </c>
      <c r="Y165">
        <f t="shared" si="138"/>
        <v>10.751437362509558</v>
      </c>
      <c r="AA165">
        <f t="shared" si="136"/>
        <v>-0.40593393897333208</v>
      </c>
      <c r="AB165">
        <f t="shared" si="134"/>
        <v>-0.40593393897333208</v>
      </c>
      <c r="AC165">
        <v>1</v>
      </c>
    </row>
    <row r="166" spans="23:29">
      <c r="W166">
        <f t="shared" si="137"/>
        <v>9.7996481167740654</v>
      </c>
      <c r="X166">
        <f t="shared" si="135"/>
        <v>9.7996481167740654</v>
      </c>
      <c r="Y166">
        <f t="shared" si="138"/>
        <v>9.4747067785015169</v>
      </c>
      <c r="AA166">
        <f t="shared" si="136"/>
        <v>-0.32494133827254856</v>
      </c>
      <c r="AB166">
        <f t="shared" si="134"/>
        <v>-0.32494133827254856</v>
      </c>
      <c r="AC166">
        <v>1</v>
      </c>
    </row>
    <row r="167" spans="23:29">
      <c r="W167">
        <f t="shared" si="137"/>
        <v>8.5058226780799622</v>
      </c>
      <c r="X167">
        <f t="shared" si="135"/>
        <v>8.5058226780799622</v>
      </c>
      <c r="Y167">
        <f t="shared" si="138"/>
        <v>8.2500869878043037</v>
      </c>
      <c r="AA167">
        <f t="shared" si="136"/>
        <v>-0.25573569027565846</v>
      </c>
      <c r="AB167">
        <f t="shared" si="134"/>
        <v>-0.25573569027565846</v>
      </c>
      <c r="AC167">
        <v>1</v>
      </c>
    </row>
    <row r="168" spans="23:29">
      <c r="W168">
        <f t="shared" si="137"/>
        <v>7.300918005839045</v>
      </c>
      <c r="X168">
        <f t="shared" si="135"/>
        <v>7.300918005839045</v>
      </c>
      <c r="Y168">
        <f t="shared" si="138"/>
        <v>7.1025656611875423</v>
      </c>
      <c r="AA168">
        <f t="shared" si="136"/>
        <v>-0.19835234465150275</v>
      </c>
      <c r="AB168">
        <f t="shared" si="134"/>
        <v>-0.19835234465150275</v>
      </c>
      <c r="AC168">
        <v>1</v>
      </c>
    </row>
    <row r="169" spans="23:29">
      <c r="W169">
        <f t="shared" si="137"/>
        <v>6.2026170847534505</v>
      </c>
      <c r="X169">
        <f t="shared" si="135"/>
        <v>6.2026170847534505</v>
      </c>
      <c r="Y169">
        <f t="shared" si="138"/>
        <v>6.0505811595056178</v>
      </c>
      <c r="AA169">
        <f t="shared" si="136"/>
        <v>-0.15203592524783272</v>
      </c>
      <c r="AB169">
        <f t="shared" si="134"/>
        <v>-0.15203592524783272</v>
      </c>
      <c r="AC169">
        <v>1</v>
      </c>
    </row>
    <row r="170" spans="23:29">
      <c r="W170">
        <f t="shared" si="137"/>
        <v>5.2208754250677885</v>
      </c>
      <c r="X170">
        <f t="shared" si="135"/>
        <v>5.2208754250677885</v>
      </c>
      <c r="Y170">
        <f t="shared" si="138"/>
        <v>5.1053654475909456</v>
      </c>
      <c r="AA170">
        <f t="shared" si="136"/>
        <v>-0.11550997747684288</v>
      </c>
      <c r="AB170">
        <f t="shared" si="134"/>
        <v>-0.11550997747684288</v>
      </c>
      <c r="AC170">
        <v>1</v>
      </c>
    </row>
    <row r="171" spans="23:29">
      <c r="W171">
        <f>M4*M20</f>
        <v>21.969504826413239</v>
      </c>
      <c r="X171">
        <f t="shared" si="135"/>
        <v>21.969504826413239</v>
      </c>
      <c r="Y171">
        <f>AY20</f>
        <v>20.158687156428059</v>
      </c>
      <c r="AA171">
        <f t="shared" ref="AA171:AA185" si="139">AH4-M4</f>
        <v>-1.8108176699851803</v>
      </c>
      <c r="AB171">
        <f t="shared" si="134"/>
        <v>-1.8108176699851803</v>
      </c>
      <c r="AC171">
        <v>1</v>
      </c>
    </row>
    <row r="172" spans="23:29">
      <c r="W172">
        <f t="shared" ref="W172:W185" si="140">M5*M21</f>
        <v>21.193487451650626</v>
      </c>
      <c r="X172">
        <f t="shared" si="135"/>
        <v>21.193487451650626</v>
      </c>
      <c r="Y172">
        <f t="shared" ref="Y172:Y185" si="141">AY21</f>
        <v>19.4975071874949</v>
      </c>
      <c r="AA172">
        <f t="shared" si="139"/>
        <v>-1.6959802641557253</v>
      </c>
      <c r="AB172">
        <f t="shared" si="134"/>
        <v>-1.6959802641557253</v>
      </c>
      <c r="AC172">
        <v>1</v>
      </c>
    </row>
    <row r="173" spans="23:29">
      <c r="W173">
        <f t="shared" si="140"/>
        <v>20.297298810718612</v>
      </c>
      <c r="X173">
        <f t="shared" si="135"/>
        <v>20.297298810718612</v>
      </c>
      <c r="Y173">
        <f t="shared" si="141"/>
        <v>18.729621697483992</v>
      </c>
      <c r="AA173">
        <f t="shared" si="139"/>
        <v>-1.5676771132346197</v>
      </c>
      <c r="AB173">
        <f t="shared" si="134"/>
        <v>-1.5676771132346197</v>
      </c>
      <c r="AC173">
        <v>1</v>
      </c>
    </row>
    <row r="174" spans="23:29">
      <c r="W174">
        <f t="shared" si="140"/>
        <v>19.278295368886376</v>
      </c>
      <c r="X174">
        <f t="shared" si="135"/>
        <v>19.278295368886376</v>
      </c>
      <c r="Y174">
        <f t="shared" si="141"/>
        <v>17.850830281607188</v>
      </c>
      <c r="AA174">
        <f t="shared" si="139"/>
        <v>-1.4274650872791881</v>
      </c>
      <c r="AB174">
        <f t="shared" si="134"/>
        <v>-1.4274650872791881</v>
      </c>
      <c r="AC174">
        <v>1</v>
      </c>
    </row>
    <row r="175" spans="23:29">
      <c r="W175">
        <f t="shared" si="140"/>
        <v>18.139926669950054</v>
      </c>
      <c r="X175">
        <f t="shared" si="135"/>
        <v>18.139926669950054</v>
      </c>
      <c r="Y175">
        <f t="shared" si="141"/>
        <v>16.861883550650489</v>
      </c>
      <c r="AA175">
        <f t="shared" si="139"/>
        <v>-1.2780431192995643</v>
      </c>
      <c r="AB175">
        <f t="shared" si="134"/>
        <v>-1.2780431192995643</v>
      </c>
      <c r="AC175">
        <v>1</v>
      </c>
    </row>
    <row r="176" spans="23:29">
      <c r="W176">
        <f t="shared" si="140"/>
        <v>16.893026211342864</v>
      </c>
      <c r="X176">
        <f t="shared" si="135"/>
        <v>16.893026211342864</v>
      </c>
      <c r="Y176">
        <f t="shared" si="141"/>
        <v>15.769812202993062</v>
      </c>
      <c r="AA176">
        <f t="shared" si="139"/>
        <v>-1.1232140083498017</v>
      </c>
      <c r="AB176">
        <f t="shared" si="134"/>
        <v>-1.1232140083498017</v>
      </c>
      <c r="AC176">
        <v>1</v>
      </c>
    </row>
    <row r="177" spans="23:29">
      <c r="W177">
        <f t="shared" si="140"/>
        <v>15.556384698928648</v>
      </c>
      <c r="X177">
        <f t="shared" si="135"/>
        <v>15.556384698928648</v>
      </c>
      <c r="Y177">
        <f t="shared" si="141"/>
        <v>14.588749368601794</v>
      </c>
      <c r="AA177">
        <f t="shared" si="139"/>
        <v>-0.96763533032685345</v>
      </c>
      <c r="AB177">
        <f t="shared" si="134"/>
        <v>-0.96763533032685345</v>
      </c>
      <c r="AC177">
        <v>1</v>
      </c>
    </row>
    <row r="178" spans="23:29">
      <c r="W178">
        <f t="shared" si="140"/>
        <v>14.156262007532545</v>
      </c>
      <c r="X178">
        <f t="shared" si="135"/>
        <v>14.156262007532545</v>
      </c>
      <c r="Y178">
        <f t="shared" si="141"/>
        <v>13.339902602440585</v>
      </c>
      <c r="AA178">
        <f t="shared" si="139"/>
        <v>-0.81635940509196026</v>
      </c>
      <c r="AB178">
        <f t="shared" si="134"/>
        <v>-0.81635940509196026</v>
      </c>
      <c r="AC178">
        <v>1</v>
      </c>
    </row>
    <row r="179" spans="23:29">
      <c r="W179">
        <f t="shared" si="140"/>
        <v>12.724685716122877</v>
      </c>
      <c r="X179">
        <f t="shared" si="135"/>
        <v>12.724685716122877</v>
      </c>
      <c r="Y179">
        <f t="shared" si="141"/>
        <v>12.050452721276212</v>
      </c>
      <c r="AA179">
        <f t="shared" si="139"/>
        <v>-0.67423299484666543</v>
      </c>
      <c r="AB179">
        <f t="shared" si="134"/>
        <v>-0.67423299484666543</v>
      </c>
      <c r="AC179">
        <v>1</v>
      </c>
    </row>
    <row r="180" spans="23:29">
      <c r="W180">
        <f t="shared" si="140"/>
        <v>11.296689343637146</v>
      </c>
      <c r="X180">
        <f t="shared" si="135"/>
        <v>11.296689343637146</v>
      </c>
      <c r="Y180">
        <f t="shared" si="141"/>
        <v>10.751399830241668</v>
      </c>
      <c r="AA180">
        <f t="shared" si="139"/>
        <v>-0.5452895133954776</v>
      </c>
      <c r="AB180">
        <f t="shared" si="134"/>
        <v>-0.5452895133954776</v>
      </c>
      <c r="AC180">
        <v>1</v>
      </c>
    </row>
    <row r="181" spans="23:29">
      <c r="W181">
        <f t="shared" si="140"/>
        <v>9.906959341839773</v>
      </c>
      <c r="X181">
        <f t="shared" si="135"/>
        <v>9.906959341839773</v>
      </c>
      <c r="Y181">
        <f t="shared" si="141"/>
        <v>9.4746737031813506</v>
      </c>
      <c r="AA181">
        <f t="shared" si="139"/>
        <v>-0.4322856386584224</v>
      </c>
      <c r="AB181">
        <f t="shared" si="134"/>
        <v>-0.4322856386584224</v>
      </c>
      <c r="AC181">
        <v>1</v>
      </c>
    </row>
    <row r="182" spans="23:29">
      <c r="W182">
        <f t="shared" si="140"/>
        <v>8.586551646292591</v>
      </c>
      <c r="X182">
        <f t="shared" si="135"/>
        <v>8.586551646292591</v>
      </c>
      <c r="Y182">
        <f t="shared" si="141"/>
        <v>8.2500581875179311</v>
      </c>
      <c r="AA182">
        <f t="shared" si="139"/>
        <v>-0.33649345877465997</v>
      </c>
      <c r="AB182">
        <f t="shared" si="134"/>
        <v>-0.33649345877465997</v>
      </c>
      <c r="AC182">
        <v>1</v>
      </c>
    </row>
    <row r="183" spans="23:29">
      <c r="W183">
        <f t="shared" si="140"/>
        <v>7.3603155095173083</v>
      </c>
      <c r="X183">
        <f t="shared" si="135"/>
        <v>7.3603155095173083</v>
      </c>
      <c r="Y183">
        <f t="shared" si="141"/>
        <v>7.1025408667913954</v>
      </c>
      <c r="AA183">
        <f t="shared" si="139"/>
        <v>-0.25777464272591288</v>
      </c>
      <c r="AB183">
        <f t="shared" si="134"/>
        <v>-0.25777464272591288</v>
      </c>
      <c r="AC183">
        <v>1</v>
      </c>
    </row>
    <row r="184" spans="23:29">
      <c r="W184">
        <f t="shared" si="140"/>
        <v>6.2454356389556613</v>
      </c>
      <c r="X184">
        <f t="shared" si="135"/>
        <v>6.2454356389556613</v>
      </c>
      <c r="Y184">
        <f t="shared" si="141"/>
        <v>6.0505600374895261</v>
      </c>
      <c r="AA184">
        <f t="shared" si="139"/>
        <v>-0.19487560146613525</v>
      </c>
      <c r="AB184">
        <f t="shared" si="134"/>
        <v>-0.19487560146613525</v>
      </c>
      <c r="AC184">
        <v>1</v>
      </c>
    </row>
    <row r="185" spans="23:29">
      <c r="W185">
        <f t="shared" si="140"/>
        <v>5.2511790405962184</v>
      </c>
      <c r="X185">
        <f t="shared" si="135"/>
        <v>5.2511790405962184</v>
      </c>
      <c r="Y185">
        <f t="shared" si="141"/>
        <v>5.1053476252349945</v>
      </c>
      <c r="AA185">
        <f t="shared" si="139"/>
        <v>-0.1458314153612239</v>
      </c>
      <c r="AB185">
        <f t="shared" si="134"/>
        <v>-0.1458314153612239</v>
      </c>
      <c r="AC185">
        <v>1</v>
      </c>
    </row>
    <row r="186" spans="23:29">
      <c r="W186">
        <f>N4*N20</f>
        <v>22.439009014688267</v>
      </c>
      <c r="X186">
        <f t="shared" si="135"/>
        <v>22.439009014688267</v>
      </c>
      <c r="Y186">
        <f>AZ20</f>
        <v>20.158599191684416</v>
      </c>
      <c r="AA186">
        <f t="shared" ref="AA186:AA200" si="142">AI4-N4</f>
        <v>-2.2804098230038505</v>
      </c>
      <c r="AB186">
        <f t="shared" si="134"/>
        <v>-2.2804098230038505</v>
      </c>
      <c r="AC186">
        <v>1</v>
      </c>
    </row>
    <row r="187" spans="23:29">
      <c r="W187">
        <f t="shared" ref="W187:W200" si="143">N5*N21</f>
        <v>21.630079756931256</v>
      </c>
      <c r="X187">
        <f t="shared" si="135"/>
        <v>21.630079756931256</v>
      </c>
      <c r="Y187">
        <f t="shared" ref="Y187:Y200" si="144">AZ21</f>
        <v>19.497422107885889</v>
      </c>
      <c r="AA187">
        <f t="shared" si="142"/>
        <v>-2.1326576490453668</v>
      </c>
      <c r="AB187">
        <f t="shared" si="134"/>
        <v>-2.1326576490453668</v>
      </c>
      <c r="AC187">
        <v>1</v>
      </c>
    </row>
    <row r="188" spans="23:29">
      <c r="W188">
        <f t="shared" si="143"/>
        <v>20.697399741972998</v>
      </c>
      <c r="X188">
        <f t="shared" si="135"/>
        <v>20.697399741972998</v>
      </c>
      <c r="Y188">
        <f t="shared" si="144"/>
        <v>18.729539968631396</v>
      </c>
      <c r="AA188">
        <f t="shared" si="142"/>
        <v>-1.9678597733416012</v>
      </c>
      <c r="AB188">
        <f t="shared" si="134"/>
        <v>-1.9678597733416012</v>
      </c>
      <c r="AC188">
        <v>1</v>
      </c>
    </row>
    <row r="189" spans="23:29">
      <c r="W189">
        <f t="shared" si="143"/>
        <v>19.638874640620351</v>
      </c>
      <c r="X189">
        <f t="shared" si="135"/>
        <v>19.638874640620351</v>
      </c>
      <c r="Y189">
        <f t="shared" si="144"/>
        <v>17.850752387461736</v>
      </c>
      <c r="AA189">
        <f t="shared" si="142"/>
        <v>-1.7881222531586154</v>
      </c>
      <c r="AB189">
        <f t="shared" si="134"/>
        <v>-1.7881222531586154</v>
      </c>
      <c r="AC189">
        <v>1</v>
      </c>
    </row>
    <row r="190" spans="23:29">
      <c r="W190">
        <f t="shared" si="143"/>
        <v>18.458827139924217</v>
      </c>
      <c r="X190">
        <f t="shared" si="135"/>
        <v>18.458827139924217</v>
      </c>
      <c r="Y190">
        <f t="shared" si="144"/>
        <v>16.861809971887531</v>
      </c>
      <c r="AA190">
        <f t="shared" si="142"/>
        <v>-1.597017168036686</v>
      </c>
      <c r="AB190">
        <f t="shared" si="134"/>
        <v>-1.597017168036686</v>
      </c>
      <c r="AC190">
        <v>1</v>
      </c>
    </row>
    <row r="191" spans="23:29">
      <c r="W191">
        <f t="shared" si="143"/>
        <v>17.169258553650987</v>
      </c>
      <c r="X191">
        <f t="shared" si="135"/>
        <v>17.169258553650987</v>
      </c>
      <c r="Y191">
        <f t="shared" si="144"/>
        <v>15.76974338960869</v>
      </c>
      <c r="AA191">
        <f t="shared" si="142"/>
        <v>-1.3995151640422971</v>
      </c>
      <c r="AB191">
        <f t="shared" si="134"/>
        <v>-1.3995151640422971</v>
      </c>
      <c r="AC191">
        <v>1</v>
      </c>
    </row>
    <row r="192" spans="23:29">
      <c r="W192">
        <f t="shared" si="143"/>
        <v>15.790330592479963</v>
      </c>
      <c r="X192">
        <f t="shared" si="135"/>
        <v>15.790330592479963</v>
      </c>
      <c r="Y192">
        <f t="shared" si="144"/>
        <v>14.588685708920568</v>
      </c>
      <c r="AA192">
        <f t="shared" si="142"/>
        <v>-1.2016448835593945</v>
      </c>
      <c r="AB192">
        <f t="shared" si="134"/>
        <v>-1.2016448835593945</v>
      </c>
      <c r="AC192">
        <v>1</v>
      </c>
    </row>
    <row r="193" spans="23:29">
      <c r="W193">
        <f t="shared" si="143"/>
        <v>14.349729424626368</v>
      </c>
      <c r="X193">
        <f t="shared" si="135"/>
        <v>14.349729424626368</v>
      </c>
      <c r="Y193">
        <f t="shared" si="144"/>
        <v>13.339844392245469</v>
      </c>
      <c r="AA193">
        <f t="shared" si="142"/>
        <v>-1.0098850323808986</v>
      </c>
      <c r="AB193">
        <f t="shared" si="134"/>
        <v>-1.0098850323808986</v>
      </c>
      <c r="AC193">
        <v>1</v>
      </c>
    </row>
    <row r="194" spans="23:29">
      <c r="W194">
        <f t="shared" si="143"/>
        <v>12.880786460654424</v>
      </c>
      <c r="X194">
        <f t="shared" si="135"/>
        <v>12.880786460654424</v>
      </c>
      <c r="Y194">
        <f t="shared" si="144"/>
        <v>12.050400137743555</v>
      </c>
      <c r="AA194">
        <f t="shared" si="142"/>
        <v>-0.83038632291086856</v>
      </c>
      <c r="AB194">
        <f t="shared" si="134"/>
        <v>-0.83038632291086856</v>
      </c>
      <c r="AC194">
        <v>1</v>
      </c>
    </row>
    <row r="195" spans="23:29">
      <c r="W195">
        <f t="shared" si="143"/>
        <v>11.419550822042686</v>
      </c>
      <c r="X195">
        <f t="shared" si="135"/>
        <v>11.419550822042686</v>
      </c>
      <c r="Y195">
        <f t="shared" si="144"/>
        <v>10.751352915275305</v>
      </c>
      <c r="AA195">
        <f t="shared" si="142"/>
        <v>-0.66819790676738045</v>
      </c>
      <c r="AB195">
        <f t="shared" si="134"/>
        <v>-0.66819790676738045</v>
      </c>
      <c r="AC195">
        <v>1</v>
      </c>
    </row>
    <row r="196" spans="23:29">
      <c r="W196">
        <f t="shared" si="143"/>
        <v>10.001324885264344</v>
      </c>
      <c r="X196">
        <f t="shared" si="135"/>
        <v>10.001324885264344</v>
      </c>
      <c r="Y196">
        <f t="shared" si="144"/>
        <v>9.474632359355887</v>
      </c>
      <c r="AA196">
        <f t="shared" si="142"/>
        <v>-0.52669252590845694</v>
      </c>
      <c r="AB196">
        <f t="shared" si="134"/>
        <v>-0.52669252590845694</v>
      </c>
      <c r="AC196">
        <v>1</v>
      </c>
    </row>
    <row r="197" spans="23:29">
      <c r="W197">
        <f t="shared" si="143"/>
        <v>8.6573493642985948</v>
      </c>
      <c r="X197">
        <f t="shared" si="135"/>
        <v>8.6573493642985948</v>
      </c>
      <c r="Y197">
        <f t="shared" si="144"/>
        <v>8.2500221874427346</v>
      </c>
      <c r="AA197">
        <f t="shared" si="142"/>
        <v>-0.40732717685586017</v>
      </c>
      <c r="AB197">
        <f t="shared" si="134"/>
        <v>-0.40732717685586017</v>
      </c>
      <c r="AC197">
        <v>1</v>
      </c>
    </row>
    <row r="198" spans="23:29">
      <c r="W198">
        <f t="shared" si="143"/>
        <v>7.412274831382657</v>
      </c>
      <c r="X198">
        <f t="shared" si="135"/>
        <v>7.412274831382657</v>
      </c>
      <c r="Y198">
        <f t="shared" si="144"/>
        <v>7.10250987403965</v>
      </c>
      <c r="AA198">
        <f t="shared" si="142"/>
        <v>-0.30976495734300702</v>
      </c>
      <c r="AB198">
        <f t="shared" si="134"/>
        <v>-0.30976495734300702</v>
      </c>
      <c r="AC198">
        <v>1</v>
      </c>
    </row>
    <row r="199" spans="23:29">
      <c r="W199">
        <f t="shared" si="143"/>
        <v>6.2828064001541462</v>
      </c>
      <c r="X199">
        <f t="shared" si="135"/>
        <v>6.2828064001541462</v>
      </c>
      <c r="Y199">
        <f t="shared" si="144"/>
        <v>6.0505336351767935</v>
      </c>
      <c r="AA199">
        <f t="shared" si="142"/>
        <v>-0.23227276497735261</v>
      </c>
      <c r="AB199">
        <f t="shared" si="134"/>
        <v>-0.23227276497735261</v>
      </c>
      <c r="AC199">
        <v>1</v>
      </c>
    </row>
    <row r="200" spans="23:29">
      <c r="W200">
        <f t="shared" si="143"/>
        <v>5.2775731258339729</v>
      </c>
      <c r="X200">
        <f t="shared" si="135"/>
        <v>5.2775731258339729</v>
      </c>
      <c r="Y200">
        <f t="shared" si="144"/>
        <v>5.1053253474650395</v>
      </c>
      <c r="AA200">
        <f t="shared" si="142"/>
        <v>-0.17224777836893335</v>
      </c>
      <c r="AB200">
        <f t="shared" si="134"/>
        <v>-0.17224777836893335</v>
      </c>
      <c r="AC200">
        <v>1</v>
      </c>
    </row>
    <row r="201" spans="23:29">
      <c r="W201">
        <f>O4*O20</f>
        <v>22.854502244520731</v>
      </c>
      <c r="X201">
        <f t="shared" si="135"/>
        <v>22.854502244520731</v>
      </c>
      <c r="Y201">
        <f>BA20</f>
        <v>20.158489236834413</v>
      </c>
      <c r="AA201">
        <f t="shared" ref="AA201:AA215" si="145">AJ4-O4</f>
        <v>-2.696013007686318</v>
      </c>
      <c r="AB201">
        <f t="shared" si="134"/>
        <v>-2.696013007686318</v>
      </c>
      <c r="AC201">
        <v>1</v>
      </c>
    </row>
    <row r="202" spans="23:29">
      <c r="W202">
        <f t="shared" ref="W202:W215" si="146">O5*O21</f>
        <v>22.015898251192368</v>
      </c>
      <c r="X202">
        <f t="shared" si="135"/>
        <v>22.015898251192368</v>
      </c>
      <c r="Y202">
        <f t="shared" ref="Y202:Y215" si="147">BA21</f>
        <v>19.497315759418772</v>
      </c>
      <c r="AA202">
        <f t="shared" si="145"/>
        <v>-2.5185824917735964</v>
      </c>
      <c r="AB202">
        <f t="shared" si="134"/>
        <v>-2.5185824917735964</v>
      </c>
      <c r="AC202">
        <v>1</v>
      </c>
    </row>
    <row r="203" spans="23:29">
      <c r="W203">
        <f t="shared" si="146"/>
        <v>21.050391426617011</v>
      </c>
      <c r="X203">
        <f t="shared" si="135"/>
        <v>21.050391426617011</v>
      </c>
      <c r="Y203">
        <f t="shared" si="147"/>
        <v>18.729437808568669</v>
      </c>
      <c r="AA203">
        <f t="shared" si="145"/>
        <v>-2.3209536180483425</v>
      </c>
      <c r="AB203">
        <f t="shared" si="134"/>
        <v>-2.3209536180483425</v>
      </c>
      <c r="AC203">
        <v>1</v>
      </c>
    </row>
    <row r="204" spans="23:29">
      <c r="W204">
        <f t="shared" si="146"/>
        <v>19.956406607461318</v>
      </c>
      <c r="X204">
        <f t="shared" si="135"/>
        <v>19.956406607461318</v>
      </c>
      <c r="Y204">
        <f t="shared" si="147"/>
        <v>17.850655020735879</v>
      </c>
      <c r="AA204">
        <f t="shared" si="145"/>
        <v>-2.1057515867254395</v>
      </c>
      <c r="AB204">
        <f t="shared" si="134"/>
        <v>-2.1057515867254395</v>
      </c>
      <c r="AC204">
        <v>1</v>
      </c>
    </row>
    <row r="205" spans="23:29">
      <c r="W205">
        <f t="shared" si="146"/>
        <v>18.739073990282357</v>
      </c>
      <c r="X205">
        <f t="shared" si="135"/>
        <v>18.739073990282357</v>
      </c>
      <c r="Y205">
        <f t="shared" si="147"/>
        <v>16.861717999336829</v>
      </c>
      <c r="AA205">
        <f t="shared" si="145"/>
        <v>-1.877355990945528</v>
      </c>
      <c r="AB205">
        <f t="shared" si="134"/>
        <v>-1.877355990945528</v>
      </c>
      <c r="AC205">
        <v>1</v>
      </c>
    </row>
    <row r="206" spans="23:29">
      <c r="W206">
        <f t="shared" si="146"/>
        <v>17.411459157021433</v>
      </c>
      <c r="X206">
        <f t="shared" si="135"/>
        <v>17.411459157021433</v>
      </c>
      <c r="Y206">
        <f t="shared" si="147"/>
        <v>15.76965737372274</v>
      </c>
      <c r="AA206">
        <f t="shared" si="145"/>
        <v>-1.6418017832986926</v>
      </c>
      <c r="AB206">
        <f t="shared" si="134"/>
        <v>-1.6418017832986926</v>
      </c>
      <c r="AC206">
        <v>1</v>
      </c>
    </row>
    <row r="207" spans="23:29">
      <c r="W207">
        <f t="shared" si="146"/>
        <v>15.994957539968921</v>
      </c>
      <c r="X207">
        <f t="shared" si="135"/>
        <v>15.994957539968921</v>
      </c>
      <c r="Y207">
        <f t="shared" si="147"/>
        <v>14.588606135100305</v>
      </c>
      <c r="AA207">
        <f t="shared" si="145"/>
        <v>-1.4063514048686159</v>
      </c>
      <c r="AB207">
        <f t="shared" si="134"/>
        <v>-1.4063514048686159</v>
      </c>
      <c r="AC207">
        <v>1</v>
      </c>
    </row>
    <row r="208" spans="23:29">
      <c r="W208">
        <f t="shared" si="146"/>
        <v>14.518522507733</v>
      </c>
      <c r="X208">
        <f t="shared" si="135"/>
        <v>14.518522507733</v>
      </c>
      <c r="Y208">
        <f t="shared" si="147"/>
        <v>13.339771630215962</v>
      </c>
      <c r="AA208">
        <f t="shared" si="145"/>
        <v>-1.1787508775170377</v>
      </c>
      <c r="AB208">
        <f t="shared" si="134"/>
        <v>-1.1787508775170377</v>
      </c>
      <c r="AC208">
        <v>1</v>
      </c>
    </row>
    <row r="209" spans="23:29">
      <c r="W209">
        <f t="shared" si="146"/>
        <v>13.01662698571926</v>
      </c>
      <c r="X209">
        <f t="shared" si="135"/>
        <v>13.01662698571926</v>
      </c>
      <c r="Y209">
        <f t="shared" si="147"/>
        <v>12.050334408973068</v>
      </c>
      <c r="AA209">
        <f t="shared" si="145"/>
        <v>-0.9662925767461914</v>
      </c>
      <c r="AB209">
        <f t="shared" si="134"/>
        <v>-0.9662925767461914</v>
      </c>
      <c r="AC209">
        <v>1</v>
      </c>
    </row>
    <row r="210" spans="23:29">
      <c r="W210">
        <f t="shared" si="146"/>
        <v>11.526191615643933</v>
      </c>
      <c r="X210">
        <f t="shared" si="135"/>
        <v>11.526191615643933</v>
      </c>
      <c r="Y210">
        <f t="shared" si="147"/>
        <v>10.751294272143117</v>
      </c>
      <c r="AA210">
        <f t="shared" si="145"/>
        <v>-0.7748973435008164</v>
      </c>
      <c r="AB210">
        <f t="shared" si="134"/>
        <v>-0.7748973435008164</v>
      </c>
      <c r="AC210">
        <v>1</v>
      </c>
    </row>
    <row r="211" spans="23:29">
      <c r="W211">
        <f t="shared" si="146"/>
        <v>10.083027697800729</v>
      </c>
      <c r="X211">
        <f t="shared" si="135"/>
        <v>10.083027697800729</v>
      </c>
      <c r="Y211">
        <f t="shared" si="147"/>
        <v>9.4745806800814485</v>
      </c>
      <c r="AA211">
        <f t="shared" si="145"/>
        <v>-0.60844701771928023</v>
      </c>
      <c r="AB211">
        <f t="shared" si="134"/>
        <v>-0.60844701771928023</v>
      </c>
      <c r="AC211">
        <v>1</v>
      </c>
    </row>
    <row r="212" spans="23:29">
      <c r="W212">
        <f t="shared" si="146"/>
        <v>8.7185020207999706</v>
      </c>
      <c r="X212">
        <f t="shared" si="135"/>
        <v>8.7185020207999706</v>
      </c>
      <c r="Y212">
        <f t="shared" si="147"/>
        <v>8.2499771877905506</v>
      </c>
      <c r="AA212">
        <f t="shared" si="145"/>
        <v>-0.46852483300942005</v>
      </c>
      <c r="AB212">
        <f t="shared" si="134"/>
        <v>-0.46852483300942005</v>
      </c>
      <c r="AC212">
        <v>1</v>
      </c>
    </row>
    <row r="213" spans="23:29">
      <c r="W213">
        <f t="shared" si="146"/>
        <v>7.4570572455559025</v>
      </c>
      <c r="X213">
        <f t="shared" si="135"/>
        <v>7.4570572455559025</v>
      </c>
      <c r="Y213">
        <f t="shared" si="147"/>
        <v>7.1024711334803277</v>
      </c>
      <c r="AA213">
        <f t="shared" si="145"/>
        <v>-0.35458611207557489</v>
      </c>
      <c r="AB213">
        <f t="shared" si="134"/>
        <v>-0.35458611207557489</v>
      </c>
      <c r="AC213">
        <v>1</v>
      </c>
    </row>
    <row r="214" spans="23:29">
      <c r="W214">
        <f t="shared" si="146"/>
        <v>6.3149513087578359</v>
      </c>
      <c r="X214">
        <f t="shared" si="135"/>
        <v>6.3149513087578359</v>
      </c>
      <c r="Y214">
        <f t="shared" si="147"/>
        <v>6.0505006326099</v>
      </c>
      <c r="AA214">
        <f t="shared" si="145"/>
        <v>-0.26445067614793594</v>
      </c>
      <c r="AB214">
        <f t="shared" ref="AB214:AB260" si="148">IFERROR(AA214,"")</f>
        <v>-0.26445067614793594</v>
      </c>
      <c r="AC214">
        <v>1</v>
      </c>
    </row>
    <row r="215" spans="23:29">
      <c r="W215">
        <f t="shared" si="146"/>
        <v>5.3002361567652478</v>
      </c>
      <c r="X215">
        <f t="shared" si="135"/>
        <v>5.3002361567652478</v>
      </c>
      <c r="Y215">
        <f t="shared" si="147"/>
        <v>5.1052975005260013</v>
      </c>
      <c r="AA215">
        <f t="shared" si="145"/>
        <v>-0.19493865623924655</v>
      </c>
      <c r="AB215">
        <f t="shared" si="148"/>
        <v>-0.19493865623924655</v>
      </c>
      <c r="AC215">
        <v>1</v>
      </c>
    </row>
    <row r="216" spans="23:29">
      <c r="W216">
        <f>P4*P20</f>
        <v>23.216245883644344</v>
      </c>
      <c r="X216">
        <f t="shared" si="135"/>
        <v>23.216245883644344</v>
      </c>
      <c r="Y216">
        <f>BB20</f>
        <v>20.158351794958691</v>
      </c>
      <c r="AA216">
        <f t="shared" ref="AA216:AA230" si="149">AK4-P4</f>
        <v>-3.0578940886856536</v>
      </c>
      <c r="AB216">
        <f t="shared" si="148"/>
        <v>-3.0578940886856536</v>
      </c>
      <c r="AC216">
        <v>1</v>
      </c>
    </row>
    <row r="217" spans="23:29">
      <c r="W217">
        <f t="shared" ref="W217:W230" si="150">P5*P21</f>
        <v>22.351387054161165</v>
      </c>
      <c r="X217">
        <f t="shared" ref="X217:X260" si="151">IFERROR(W217, NA())</f>
        <v>22.351387054161165</v>
      </c>
      <c r="Y217">
        <f t="shared" ref="Y217:Y230" si="152">BB21</f>
        <v>19.497182825466329</v>
      </c>
      <c r="AA217">
        <f t="shared" si="149"/>
        <v>-2.8542042286948366</v>
      </c>
      <c r="AB217">
        <f t="shared" si="148"/>
        <v>-2.8542042286948366</v>
      </c>
      <c r="AC217">
        <v>1</v>
      </c>
    </row>
    <row r="218" spans="23:29">
      <c r="W218">
        <f t="shared" si="150"/>
        <v>21.356894919532976</v>
      </c>
      <c r="X218">
        <f t="shared" si="151"/>
        <v>21.356894919532976</v>
      </c>
      <c r="Y218">
        <f t="shared" si="152"/>
        <v>18.729310110057469</v>
      </c>
      <c r="AA218">
        <f t="shared" si="149"/>
        <v>-2.6275848094755077</v>
      </c>
      <c r="AB218">
        <f t="shared" si="148"/>
        <v>-2.6275848094755077</v>
      </c>
      <c r="AC218">
        <v>1</v>
      </c>
    </row>
    <row r="219" spans="23:29">
      <c r="W219">
        <f t="shared" si="150"/>
        <v>20.23167177341006</v>
      </c>
      <c r="X219">
        <f t="shared" si="151"/>
        <v>20.23167177341006</v>
      </c>
      <c r="Y219">
        <f t="shared" si="152"/>
        <v>17.850533313822226</v>
      </c>
      <c r="AA219">
        <f t="shared" si="149"/>
        <v>-2.3811384595878344</v>
      </c>
      <c r="AB219">
        <f t="shared" si="148"/>
        <v>-2.3811384595878344</v>
      </c>
      <c r="AC219">
        <v>1</v>
      </c>
    </row>
    <row r="220" spans="23:29">
      <c r="W220">
        <f t="shared" si="150"/>
        <v>18.981577240617721</v>
      </c>
      <c r="X220">
        <f t="shared" si="151"/>
        <v>18.981577240617721</v>
      </c>
      <c r="Y220">
        <f t="shared" si="152"/>
        <v>16.861603035059371</v>
      </c>
      <c r="AA220">
        <f t="shared" si="149"/>
        <v>-2.1199742055583499</v>
      </c>
      <c r="AB220">
        <f t="shared" si="148"/>
        <v>-2.1199742055583499</v>
      </c>
      <c r="AC220">
        <v>1</v>
      </c>
    </row>
    <row r="221" spans="23:29">
      <c r="W221">
        <f t="shared" si="150"/>
        <v>17.620626390747745</v>
      </c>
      <c r="X221">
        <f t="shared" si="151"/>
        <v>17.620626390747745</v>
      </c>
      <c r="Y221">
        <f t="shared" si="152"/>
        <v>15.769549855184843</v>
      </c>
      <c r="AA221">
        <f t="shared" si="149"/>
        <v>-1.8510765355629015</v>
      </c>
      <c r="AB221">
        <f t="shared" si="148"/>
        <v>-1.8510765355629015</v>
      </c>
      <c r="AC221">
        <v>1</v>
      </c>
    </row>
    <row r="222" spans="23:29">
      <c r="W222">
        <f t="shared" si="150"/>
        <v>16.1713033958087</v>
      </c>
      <c r="X222">
        <f t="shared" si="151"/>
        <v>16.1713033958087</v>
      </c>
      <c r="Y222">
        <f t="shared" si="152"/>
        <v>14.588506669045689</v>
      </c>
      <c r="AA222">
        <f t="shared" si="149"/>
        <v>-1.5827967267630108</v>
      </c>
      <c r="AB222">
        <f t="shared" si="148"/>
        <v>-1.5827967267630108</v>
      </c>
      <c r="AC222">
        <v>1</v>
      </c>
    </row>
    <row r="223" spans="23:29">
      <c r="W223">
        <f t="shared" si="150"/>
        <v>14.663667537615892</v>
      </c>
      <c r="X223">
        <f t="shared" si="151"/>
        <v>14.663667537615892</v>
      </c>
      <c r="Y223">
        <f t="shared" si="152"/>
        <v>13.339680678795297</v>
      </c>
      <c r="AA223">
        <f t="shared" si="149"/>
        <v>-1.3239868588205947</v>
      </c>
      <c r="AB223">
        <f t="shared" si="148"/>
        <v>-1.3239868588205947</v>
      </c>
      <c r="AC223">
        <v>1</v>
      </c>
    </row>
    <row r="224" spans="23:29">
      <c r="W224">
        <f t="shared" si="150"/>
        <v>13.133175122863575</v>
      </c>
      <c r="X224">
        <f t="shared" si="151"/>
        <v>13.133175122863575</v>
      </c>
      <c r="Y224">
        <f t="shared" si="152"/>
        <v>12.050252249018282</v>
      </c>
      <c r="AA224">
        <f t="shared" si="149"/>
        <v>-1.082922873845293</v>
      </c>
      <c r="AB224">
        <f t="shared" si="148"/>
        <v>-1.082922873845293</v>
      </c>
      <c r="AC224">
        <v>1</v>
      </c>
    </row>
    <row r="225" spans="23:29">
      <c r="W225">
        <f t="shared" si="150"/>
        <v>11.617484107967519</v>
      </c>
      <c r="X225">
        <f t="shared" si="151"/>
        <v>11.617484107967519</v>
      </c>
      <c r="Y225">
        <f t="shared" si="152"/>
        <v>10.751220969127505</v>
      </c>
      <c r="AA225">
        <f t="shared" si="149"/>
        <v>-0.86626313884001327</v>
      </c>
      <c r="AB225">
        <f t="shared" si="148"/>
        <v>-0.86626313884001327</v>
      </c>
      <c r="AC225">
        <v>1</v>
      </c>
    </row>
    <row r="226" spans="23:29">
      <c r="W226">
        <f t="shared" si="150"/>
        <v>10.152821175408381</v>
      </c>
      <c r="X226">
        <f t="shared" si="151"/>
        <v>10.152821175408381</v>
      </c>
      <c r="Y226">
        <f t="shared" si="152"/>
        <v>9.4745160817811964</v>
      </c>
      <c r="AA226">
        <f t="shared" si="149"/>
        <v>-0.67830509362718416</v>
      </c>
      <c r="AB226">
        <f t="shared" si="148"/>
        <v>-0.67830509362718416</v>
      </c>
      <c r="AC226">
        <v>1</v>
      </c>
    </row>
    <row r="227" spans="23:29">
      <c r="W227">
        <f t="shared" si="150"/>
        <v>8.7706346990460382</v>
      </c>
      <c r="X227">
        <f t="shared" si="151"/>
        <v>8.7706346990460382</v>
      </c>
      <c r="Y227">
        <f t="shared" si="152"/>
        <v>8.2499209389156469</v>
      </c>
      <c r="AA227">
        <f t="shared" si="149"/>
        <v>-0.52071376013039128</v>
      </c>
      <c r="AB227">
        <f t="shared" si="148"/>
        <v>-0.52071376013039128</v>
      </c>
      <c r="AC227">
        <v>1</v>
      </c>
    </row>
    <row r="228" spans="23:29">
      <c r="W228">
        <f t="shared" si="150"/>
        <v>7.4951625710464835</v>
      </c>
      <c r="X228">
        <f t="shared" si="151"/>
        <v>7.4951625710464835</v>
      </c>
      <c r="Y228">
        <f t="shared" si="152"/>
        <v>7.1024227083754807</v>
      </c>
      <c r="AA228">
        <f t="shared" si="149"/>
        <v>-0.3927398626710028</v>
      </c>
      <c r="AB228">
        <f t="shared" si="148"/>
        <v>-0.3927398626710028</v>
      </c>
      <c r="AC228">
        <v>1</v>
      </c>
    </row>
    <row r="229" spans="23:29">
      <c r="W229">
        <f t="shared" si="150"/>
        <v>6.3422568616500445</v>
      </c>
      <c r="X229">
        <f t="shared" si="151"/>
        <v>6.3422568616500445</v>
      </c>
      <c r="Y229">
        <f>BB33</f>
        <v>6.0504593799075668</v>
      </c>
      <c r="AA229">
        <f t="shared" si="149"/>
        <v>-0.29179748174247777</v>
      </c>
      <c r="AB229">
        <f t="shared" si="148"/>
        <v>-0.29179748174247777</v>
      </c>
      <c r="AC229">
        <v>1</v>
      </c>
    </row>
    <row r="230" spans="23:29">
      <c r="W230">
        <f t="shared" si="150"/>
        <v>5.3194582094470055</v>
      </c>
      <c r="X230">
        <f t="shared" si="151"/>
        <v>5.3194582094470055</v>
      </c>
      <c r="Y230">
        <f t="shared" si="152"/>
        <v>5.1052626922793936</v>
      </c>
      <c r="AA230">
        <f t="shared" si="149"/>
        <v>-0.21419551716761198</v>
      </c>
      <c r="AB230">
        <f t="shared" si="148"/>
        <v>-0.21419551716761198</v>
      </c>
      <c r="AC230">
        <v>1</v>
      </c>
    </row>
    <row r="231" spans="23:29">
      <c r="W231">
        <f>Q4*Q20</f>
        <v>23.526745240253856</v>
      </c>
      <c r="X231">
        <f t="shared" si="151"/>
        <v>23.526745240253856</v>
      </c>
      <c r="Y231">
        <f>BC20</f>
        <v>20.158179995249576</v>
      </c>
      <c r="AA231">
        <f t="shared" ref="AA231:AA245" si="153">AL4-Q4</f>
        <v>-3.3685652450042802</v>
      </c>
      <c r="AB231">
        <f t="shared" si="148"/>
        <v>-3.3685652450042802</v>
      </c>
      <c r="AC231">
        <v>1</v>
      </c>
    </row>
    <row r="232" spans="23:29">
      <c r="W232">
        <f t="shared" ref="W232:W245" si="154">Q5*Q21</f>
        <v>22.639040348964016</v>
      </c>
      <c r="X232">
        <f t="shared" si="151"/>
        <v>22.639040348964016</v>
      </c>
      <c r="Y232">
        <f t="shared" ref="Y232:Y245" si="155">BC21</f>
        <v>19.497016660574872</v>
      </c>
      <c r="AA232">
        <f t="shared" si="153"/>
        <v>-3.1420236883891448</v>
      </c>
      <c r="AB232">
        <f t="shared" si="148"/>
        <v>-3.1420236883891448</v>
      </c>
      <c r="AC232">
        <v>1</v>
      </c>
    </row>
    <row r="233" spans="23:29">
      <c r="W233">
        <f t="shared" si="154"/>
        <v>21.619369955740694</v>
      </c>
      <c r="X233">
        <f t="shared" si="151"/>
        <v>21.619369955740694</v>
      </c>
      <c r="Y233">
        <f t="shared" si="155"/>
        <v>18.729150489367168</v>
      </c>
      <c r="AA233">
        <f t="shared" si="153"/>
        <v>-2.8902194663735266</v>
      </c>
      <c r="AB233">
        <f t="shared" si="148"/>
        <v>-2.8902194663735266</v>
      </c>
      <c r="AC233">
        <v>1</v>
      </c>
    </row>
    <row r="234" spans="23:29">
      <c r="W234">
        <f t="shared" si="154"/>
        <v>20.467065130322265</v>
      </c>
      <c r="X234">
        <f t="shared" si="151"/>
        <v>20.467065130322265</v>
      </c>
      <c r="Y234">
        <f t="shared" si="155"/>
        <v>17.850381182513967</v>
      </c>
      <c r="AA234">
        <f t="shared" si="153"/>
        <v>-2.6166839478082977</v>
      </c>
      <c r="AB234">
        <f t="shared" si="148"/>
        <v>-2.6166839478082977</v>
      </c>
      <c r="AC234">
        <v>1</v>
      </c>
    </row>
    <row r="235" spans="23:29">
      <c r="W235">
        <f t="shared" si="154"/>
        <v>19.188631013416909</v>
      </c>
      <c r="X235">
        <f t="shared" si="151"/>
        <v>19.188631013416909</v>
      </c>
      <c r="Y235">
        <f t="shared" si="155"/>
        <v>16.861459331917064</v>
      </c>
      <c r="AA235">
        <f t="shared" si="153"/>
        <v>-2.3271716814998449</v>
      </c>
      <c r="AB235">
        <f t="shared" si="148"/>
        <v>-2.3271716814998449</v>
      </c>
      <c r="AC235">
        <v>1</v>
      </c>
    </row>
    <row r="236" spans="23:29">
      <c r="W236">
        <f t="shared" si="154"/>
        <v>17.798914226579011</v>
      </c>
      <c r="X236">
        <f t="shared" si="151"/>
        <v>17.798914226579011</v>
      </c>
      <c r="Y236">
        <f t="shared" si="155"/>
        <v>15.769415459074212</v>
      </c>
      <c r="AA236">
        <f t="shared" si="153"/>
        <v>-2.0294987675047995</v>
      </c>
      <c r="AB236">
        <f t="shared" si="148"/>
        <v>-2.0294987675047995</v>
      </c>
      <c r="AC236">
        <v>1</v>
      </c>
    </row>
    <row r="237" spans="23:29">
      <c r="W237">
        <f t="shared" si="154"/>
        <v>16.321343651078216</v>
      </c>
      <c r="X237">
        <f t="shared" si="151"/>
        <v>16.321343651078216</v>
      </c>
      <c r="Y237">
        <f t="shared" si="155"/>
        <v>14.588382338384749</v>
      </c>
      <c r="AA237">
        <f t="shared" si="153"/>
        <v>-1.7329613126934671</v>
      </c>
      <c r="AB237">
        <f t="shared" si="148"/>
        <v>-1.7329613126934671</v>
      </c>
      <c r="AC237">
        <v>1</v>
      </c>
    </row>
    <row r="238" spans="23:29">
      <c r="W238">
        <f t="shared" si="154"/>
        <v>14.786929039296949</v>
      </c>
      <c r="X238">
        <f t="shared" si="151"/>
        <v>14.786929039296949</v>
      </c>
      <c r="Y238">
        <f t="shared" si="155"/>
        <v>13.339566991263519</v>
      </c>
      <c r="AA238">
        <f t="shared" si="153"/>
        <v>-1.4473620480334297</v>
      </c>
      <c r="AB238">
        <f t="shared" si="148"/>
        <v>-1.4473620480334297</v>
      </c>
      <c r="AC238">
        <v>1</v>
      </c>
    </row>
    <row r="239" spans="23:29">
      <c r="W239">
        <f t="shared" si="154"/>
        <v>13.231962362967579</v>
      </c>
      <c r="X239">
        <f t="shared" si="151"/>
        <v>13.231962362967579</v>
      </c>
      <c r="Y239">
        <f t="shared" si="155"/>
        <v>12.050149550650271</v>
      </c>
      <c r="AA239">
        <f t="shared" si="153"/>
        <v>-1.1818128123173075</v>
      </c>
      <c r="AB239">
        <f t="shared" si="148"/>
        <v>-1.1818128123173075</v>
      </c>
      <c r="AC239">
        <v>1</v>
      </c>
    </row>
    <row r="240" spans="23:29">
      <c r="W240">
        <f t="shared" si="154"/>
        <v>11.694718139709217</v>
      </c>
      <c r="X240">
        <f t="shared" si="151"/>
        <v>11.694718139709217</v>
      </c>
      <c r="Y240">
        <f t="shared" si="155"/>
        <v>10.751129341763626</v>
      </c>
      <c r="AA240">
        <f t="shared" si="153"/>
        <v>-0.94358879794559058</v>
      </c>
      <c r="AB240">
        <f t="shared" si="148"/>
        <v>-0.94358879794559058</v>
      </c>
      <c r="AC240">
        <v>1</v>
      </c>
    </row>
    <row r="241" spans="23:29">
      <c r="W241">
        <f t="shared" si="154"/>
        <v>10.211759007086171</v>
      </c>
      <c r="X241">
        <f t="shared" si="151"/>
        <v>10.211759007086171</v>
      </c>
      <c r="Y241">
        <f t="shared" si="155"/>
        <v>9.4744353351445962</v>
      </c>
      <c r="AA241">
        <f t="shared" si="153"/>
        <v>-0.73732367194157433</v>
      </c>
      <c r="AB241">
        <f t="shared" si="148"/>
        <v>-0.73732367194157433</v>
      </c>
      <c r="AC241">
        <v>1</v>
      </c>
    </row>
    <row r="242" spans="23:29">
      <c r="W242">
        <f t="shared" si="154"/>
        <v>8.8145827523175484</v>
      </c>
      <c r="X242">
        <f t="shared" si="151"/>
        <v>8.8145827523175484</v>
      </c>
      <c r="Y242">
        <f t="shared" si="155"/>
        <v>8.2498506289006244</v>
      </c>
      <c r="AA242">
        <f t="shared" si="153"/>
        <v>-0.56473212341692403</v>
      </c>
      <c r="AB242">
        <f t="shared" si="148"/>
        <v>-0.56473212341692403</v>
      </c>
      <c r="AC242">
        <v>1</v>
      </c>
    </row>
    <row r="243" spans="23:29">
      <c r="W243">
        <f t="shared" si="154"/>
        <v>7.5272343725995654</v>
      </c>
      <c r="X243">
        <f t="shared" si="151"/>
        <v>7.5272343725995654</v>
      </c>
      <c r="Y243">
        <f t="shared" si="155"/>
        <v>7.1023621779230055</v>
      </c>
      <c r="AA243">
        <f t="shared" si="153"/>
        <v>-0.4248721946765599</v>
      </c>
      <c r="AB243">
        <f t="shared" si="148"/>
        <v>-0.4248721946765599</v>
      </c>
      <c r="AC243">
        <v>1</v>
      </c>
    </row>
    <row r="244" spans="23:29">
      <c r="W244">
        <f t="shared" si="154"/>
        <v>6.3652058285150659</v>
      </c>
      <c r="X244">
        <f t="shared" si="151"/>
        <v>6.3652058285150659</v>
      </c>
      <c r="Y244">
        <f t="shared" si="155"/>
        <v>6.0504078148206952</v>
      </c>
      <c r="AA244">
        <f t="shared" si="153"/>
        <v>-0.31479801369437066</v>
      </c>
      <c r="AB244">
        <f t="shared" si="148"/>
        <v>-0.31479801369437066</v>
      </c>
      <c r="AC244">
        <v>1</v>
      </c>
    </row>
    <row r="245" spans="23:29">
      <c r="W245">
        <f t="shared" si="154"/>
        <v>5.3355927623821389</v>
      </c>
      <c r="X245">
        <f t="shared" si="151"/>
        <v>5.3355927623821389</v>
      </c>
      <c r="Y245">
        <f t="shared" si="155"/>
        <v>5.1052191826386055</v>
      </c>
      <c r="AA245">
        <f t="shared" si="153"/>
        <v>-0.23037357974353334</v>
      </c>
      <c r="AB245">
        <f t="shared" si="148"/>
        <v>-0.23037357974353334</v>
      </c>
      <c r="AC245">
        <v>1</v>
      </c>
    </row>
    <row r="246" spans="23:29">
      <c r="W246">
        <f>R4*R20</f>
        <v>23.790022338049141</v>
      </c>
      <c r="X246">
        <f t="shared" si="151"/>
        <v>23.790022338049141</v>
      </c>
      <c r="Y246">
        <f>BD20</f>
        <v>20.157965249731099</v>
      </c>
      <c r="AA246">
        <f t="shared" ref="AA246:AA260" si="156">AM4-R4</f>
        <v>-3.6320570883180423</v>
      </c>
      <c r="AB246">
        <f t="shared" si="148"/>
        <v>-3.6320570883180423</v>
      </c>
      <c r="AC246">
        <v>1</v>
      </c>
    </row>
    <row r="247" spans="23:29">
      <c r="W247">
        <f t="shared" ref="W247:W260" si="157">R5*R21</f>
        <v>22.882721575649057</v>
      </c>
      <c r="X247">
        <f t="shared" si="151"/>
        <v>22.882721575649057</v>
      </c>
      <c r="Y247">
        <f t="shared" ref="Y247:Y260" si="158">BD21</f>
        <v>19.496808958443403</v>
      </c>
      <c r="AA247">
        <f t="shared" si="156"/>
        <v>-3.3859126172056548</v>
      </c>
      <c r="AB247">
        <f t="shared" si="148"/>
        <v>-3.3859126172056548</v>
      </c>
      <c r="AC247">
        <v>1</v>
      </c>
    </row>
    <row r="248" spans="23:29">
      <c r="W248">
        <f t="shared" si="157"/>
        <v>21.841486861781672</v>
      </c>
      <c r="X248">
        <f t="shared" si="151"/>
        <v>21.841486861781672</v>
      </c>
      <c r="Y248">
        <f t="shared" si="158"/>
        <v>18.728950967330288</v>
      </c>
      <c r="AA248">
        <f t="shared" si="156"/>
        <v>-3.1125358944513835</v>
      </c>
      <c r="AB248">
        <f t="shared" si="148"/>
        <v>-3.1125358944513835</v>
      </c>
      <c r="AC248">
        <v>1</v>
      </c>
    </row>
    <row r="249" spans="23:29">
      <c r="W249">
        <f t="shared" si="157"/>
        <v>20.66602658042347</v>
      </c>
      <c r="X249">
        <f t="shared" si="151"/>
        <v>20.66602658042347</v>
      </c>
      <c r="Y249">
        <f t="shared" si="158"/>
        <v>17.850191022025129</v>
      </c>
      <c r="AA249">
        <f t="shared" si="156"/>
        <v>-2.8158355583983408</v>
      </c>
      <c r="AB249">
        <f t="shared" si="148"/>
        <v>-2.8158355583983408</v>
      </c>
      <c r="AC249">
        <v>1</v>
      </c>
    </row>
    <row r="250" spans="23:29">
      <c r="W250">
        <f t="shared" si="157"/>
        <v>19.363407156638772</v>
      </c>
      <c r="X250">
        <f t="shared" si="151"/>
        <v>19.363407156638772</v>
      </c>
      <c r="Y250">
        <f t="shared" si="158"/>
        <v>16.861279706433645</v>
      </c>
      <c r="AA250">
        <f t="shared" si="156"/>
        <v>-2.5021274502051263</v>
      </c>
      <c r="AB250">
        <f t="shared" si="148"/>
        <v>-2.5021274502051263</v>
      </c>
      <c r="AC250">
        <v>1</v>
      </c>
    </row>
    <row r="251" spans="23:29">
      <c r="W251">
        <f t="shared" si="157"/>
        <v>17.949192015339499</v>
      </c>
      <c r="X251">
        <f t="shared" si="151"/>
        <v>17.949192015339499</v>
      </c>
      <c r="Y251">
        <f t="shared" si="158"/>
        <v>15.769247467157301</v>
      </c>
      <c r="AA251">
        <f t="shared" si="156"/>
        <v>-2.1799445481821973</v>
      </c>
      <c r="AB251">
        <f t="shared" si="148"/>
        <v>-2.1799445481821973</v>
      </c>
      <c r="AC251">
        <v>1</v>
      </c>
    </row>
    <row r="252" spans="23:29">
      <c r="W252">
        <f t="shared" si="157"/>
        <v>16.447618048149934</v>
      </c>
      <c r="X252">
        <f t="shared" si="151"/>
        <v>16.447618048149934</v>
      </c>
      <c r="Y252">
        <f t="shared" si="158"/>
        <v>14.588226928038688</v>
      </c>
      <c r="AA252">
        <f t="shared" si="156"/>
        <v>-1.8593911201112459</v>
      </c>
      <c r="AB252">
        <f t="shared" si="148"/>
        <v>-1.8593911201112459</v>
      </c>
      <c r="AC252">
        <v>1</v>
      </c>
    </row>
    <row r="253" spans="23:29">
      <c r="W253">
        <f t="shared" si="157"/>
        <v>14.890501356225776</v>
      </c>
      <c r="X253">
        <f t="shared" si="151"/>
        <v>14.890501356225776</v>
      </c>
      <c r="Y253">
        <f t="shared" si="158"/>
        <v>13.339424884573804</v>
      </c>
      <c r="AA253">
        <f t="shared" si="156"/>
        <v>-1.5510764716519727</v>
      </c>
      <c r="AB253">
        <f t="shared" si="148"/>
        <v>-1.5510764716519727</v>
      </c>
      <c r="AC253">
        <v>1</v>
      </c>
    </row>
    <row r="254" spans="23:29">
      <c r="W254">
        <f t="shared" si="157"/>
        <v>13.314836011884998</v>
      </c>
      <c r="X254">
        <f t="shared" si="151"/>
        <v>13.314836011884998</v>
      </c>
      <c r="Y254">
        <f t="shared" si="158"/>
        <v>12.050021180151864</v>
      </c>
      <c r="AA254">
        <f t="shared" si="156"/>
        <v>-1.2648148317331334</v>
      </c>
      <c r="AB254">
        <f t="shared" si="148"/>
        <v>-1.2648148317331334</v>
      </c>
      <c r="AC254">
        <v>1</v>
      </c>
    </row>
    <row r="255" spans="23:29">
      <c r="W255">
        <f t="shared" si="157"/>
        <v>11.759407309079942</v>
      </c>
      <c r="X255">
        <f t="shared" si="151"/>
        <v>11.759407309079942</v>
      </c>
      <c r="Y255">
        <f t="shared" si="158"/>
        <v>10.75101480975502</v>
      </c>
      <c r="AA255">
        <f t="shared" si="156"/>
        <v>-1.0083924993249216</v>
      </c>
      <c r="AB255">
        <f t="shared" si="148"/>
        <v>-1.0083924993249216</v>
      </c>
      <c r="AC255">
        <v>1</v>
      </c>
    </row>
    <row r="256" spans="23:29">
      <c r="W256">
        <f t="shared" si="157"/>
        <v>10.261047853347081</v>
      </c>
      <c r="X256">
        <f t="shared" si="151"/>
        <v>10.261047853347081</v>
      </c>
      <c r="Y256">
        <f t="shared" si="158"/>
        <v>9.4743344037842849</v>
      </c>
      <c r="AA256">
        <f t="shared" si="156"/>
        <v>-0.78671344956279654</v>
      </c>
      <c r="AB256">
        <f t="shared" si="148"/>
        <v>-0.78671344956279654</v>
      </c>
      <c r="AC256">
        <v>1</v>
      </c>
    </row>
    <row r="257" spans="23:29">
      <c r="W257">
        <f t="shared" si="157"/>
        <v>8.8512826073688249</v>
      </c>
      <c r="X257">
        <f t="shared" si="151"/>
        <v>8.8512826073688249</v>
      </c>
      <c r="Y257">
        <f t="shared" si="158"/>
        <v>8.2497627430671283</v>
      </c>
      <c r="AA257">
        <f t="shared" si="156"/>
        <v>-0.60151986430169657</v>
      </c>
      <c r="AB257">
        <f t="shared" si="148"/>
        <v>-0.60151986430169657</v>
      </c>
      <c r="AC257">
        <v>1</v>
      </c>
    </row>
    <row r="258" spans="23:29">
      <c r="W258">
        <f t="shared" si="157"/>
        <v>7.5539809185087936</v>
      </c>
      <c r="X258">
        <f t="shared" si="151"/>
        <v>7.5539809185087936</v>
      </c>
      <c r="Y258">
        <f t="shared" si="158"/>
        <v>7.1022865163082836</v>
      </c>
      <c r="AA258">
        <f t="shared" si="156"/>
        <v>-0.45169440220051005</v>
      </c>
      <c r="AB258">
        <f t="shared" si="148"/>
        <v>-0.45169440220051005</v>
      </c>
      <c r="AC258">
        <v>1</v>
      </c>
    </row>
    <row r="259" spans="23:29">
      <c r="W259">
        <f t="shared" si="157"/>
        <v>6.384321236212064</v>
      </c>
      <c r="X259">
        <f t="shared" si="151"/>
        <v>6.384321236212064</v>
      </c>
      <c r="Y259">
        <f t="shared" si="158"/>
        <v>6.0503433596980853</v>
      </c>
      <c r="AA259">
        <f t="shared" si="156"/>
        <v>-0.3339778765139787</v>
      </c>
      <c r="AB259">
        <f t="shared" si="148"/>
        <v>-0.3339778765139787</v>
      </c>
      <c r="AC259">
        <v>1</v>
      </c>
    </row>
    <row r="260" spans="23:29">
      <c r="W260">
        <f t="shared" si="157"/>
        <v>5.3490177252808593</v>
      </c>
      <c r="X260">
        <f t="shared" si="151"/>
        <v>5.3490177252808593</v>
      </c>
      <c r="Y260">
        <f t="shared" si="158"/>
        <v>5.1051647966305138</v>
      </c>
      <c r="AA260">
        <f t="shared" si="156"/>
        <v>-0.24385292865034547</v>
      </c>
      <c r="AB260">
        <f t="shared" si="148"/>
        <v>-0.24385292865034547</v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629.36459539551936</v>
      </c>
      <c r="BW1" t="s">
        <v>38</v>
      </c>
      <c r="CN1" t="s">
        <v>35</v>
      </c>
      <c r="CQ1" t="s">
        <v>40</v>
      </c>
      <c r="CR1">
        <f>SUM(CN4:DC18)</f>
        <v>18.535288115208079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16.699721276670907</v>
      </c>
      <c r="E4">
        <f>'Raw data and fitting summary'!E6</f>
        <v>17.223790138304945</v>
      </c>
      <c r="F4">
        <f>'Raw data and fitting summary'!F6</f>
        <v>17.792620881229677</v>
      </c>
      <c r="G4">
        <f>'Raw data and fitting summary'!G6</f>
        <v>18.396435374221959</v>
      </c>
      <c r="H4">
        <f>'Raw data and fitting summary'!H6</f>
        <v>19.02241727156165</v>
      </c>
      <c r="I4">
        <f>'Raw data and fitting summary'!I6</f>
        <v>19.655682452551567</v>
      </c>
      <c r="J4">
        <f>'Raw data and fitting summary'!J6</f>
        <v>20.280643325973504</v>
      </c>
      <c r="K4">
        <f>'Raw data and fitting summary'!K6</f>
        <v>20.88251343744907</v>
      </c>
      <c r="L4">
        <f>'Raw data and fitting summary'!L6</f>
        <v>21.448652542283984</v>
      </c>
      <c r="M4">
        <f>'Raw data and fitting summary'!M6</f>
        <v>21.969504826413239</v>
      </c>
      <c r="N4">
        <f>'Raw data and fitting summary'!N6</f>
        <v>22.439009014688267</v>
      </c>
      <c r="O4">
        <f>'Raw data and fitting summary'!O6</f>
        <v>22.854502244520731</v>
      </c>
      <c r="P4">
        <f>'Raw data and fitting summary'!P6</f>
        <v>23.216245883644344</v>
      </c>
      <c r="Q4">
        <f>'Raw data and fitting summary'!Q6</f>
        <v>23.526745240253856</v>
      </c>
      <c r="R4">
        <f>'Raw data and fitting summary'!R6</f>
        <v>23.790022338049141</v>
      </c>
      <c r="T4">
        <f>'Raw data and fitting summary'!D41</f>
        <v>0.1568221354125956</v>
      </c>
      <c r="U4">
        <f>'Raw data and fitting summary'!F41</f>
        <v>23.312558063318463</v>
      </c>
      <c r="V4">
        <f>'Raw data and fitting summary'!H41</f>
        <v>36119.396337491453</v>
      </c>
      <c r="X4">
        <f>($U$4*B4/(B4+$T$4*(1+$C$3/$V$4)))*C20</f>
        <v>20.152240651069263</v>
      </c>
      <c r="Y4">
        <f t="shared" ref="Y4:Y18" si="4">($U$4*B4/(B4+$T$4*(1+$D$3/$V$4)))*D20</f>
        <v>20.15223732460106</v>
      </c>
      <c r="Z4">
        <f t="shared" ref="Z4:Z18" si="5">($U$4*B4/(B4+$T$4*(1+$E$3/$V$4)))*E20</f>
        <v>20.15223649298418</v>
      </c>
      <c r="AA4">
        <f t="shared" ref="AA4:AA18" si="6">($U$4*B4/(B4+$T$4*(1+$F$3/$V$4)))*F20</f>
        <v>20.152235453463174</v>
      </c>
      <c r="AB4">
        <f t="shared" ref="AB4:AB18" si="7">($U$4*B4/(B4+$T$4*(1+$G$3/$V$4)))*G20</f>
        <v>20.152234154062072</v>
      </c>
      <c r="AC4">
        <f t="shared" ref="AC4:AC18" si="8">($U$4*B4/(B4+$T$4*(1+$H$3/$V$4)))*H20</f>
        <v>20.152232529810934</v>
      </c>
      <c r="AD4">
        <f t="shared" ref="AD4:AD18" si="9">($U$4*B4/(B4+$T$4*(1+$I$3/$V$4)))*I20</f>
        <v>20.152230499497371</v>
      </c>
      <c r="AE4">
        <f t="shared" ref="AE4:AE18" si="10">($U$4*B4/(B4+$T$4*(1+$J$3/$V$4)))*J20</f>
        <v>20.152227961605998</v>
      </c>
      <c r="AF4">
        <f t="shared" ref="AF4:AF18" si="11">($U$4*B4/(B4+$T$4*(1+$K$3/$V$4)))*K20</f>
        <v>20.152224789242673</v>
      </c>
      <c r="AG4">
        <f t="shared" ref="AG4:AG18" si="12">($U$4*B4/(B4+$T$4*(1+$L$3/$V$4)))*L20</f>
        <v>20.152220823789929</v>
      </c>
      <c r="AH4">
        <f t="shared" ref="AH4:AH18" si="13">($U$4*B4/(B4+$T$4*(1+$M$3/$V$4)))*M20</f>
        <v>20.152215866976192</v>
      </c>
      <c r="AI4">
        <f t="shared" ref="AI4:AI18" si="14">($U$4*B4/(B4+$T$4*(1+$N$3/$V$4)))*N20</f>
        <v>20.152209670962449</v>
      </c>
      <c r="AJ4">
        <f t="shared" ref="AJ4:AJ18" si="15">($U$4*B4/(B4+$T$4*(1+$O$3/$V$4)))*O20</f>
        <v>20.152201925950628</v>
      </c>
      <c r="AK4">
        <f t="shared" ref="AK4:AK18" si="16">($U$4*B4/(B4+$T$4*(1+$P$3/$V$4)))*P20</f>
        <v>20.152192244694223</v>
      </c>
      <c r="AL4">
        <f t="shared" ref="AL4:AL18" si="17">($U$4*B4/(B4+$T$4*(1+$Q$3/$V$4)))*Q20</f>
        <v>20.152180143136796</v>
      </c>
      <c r="AM4">
        <f t="shared" ref="AM4:AM18" si="18">($U$4*B4/(B4+$T$4*(1+$R$3/$V$4)))*R20</f>
        <v>20.152165016210454</v>
      </c>
      <c r="AO4">
        <f>IFERROR(X4, 0)</f>
        <v>20.152240651069263</v>
      </c>
      <c r="AP4">
        <f t="shared" ref="AP4:BD18" si="19">IFERROR(Y4, 0)</f>
        <v>20.15223732460106</v>
      </c>
      <c r="AQ4">
        <f t="shared" si="19"/>
        <v>20.15223649298418</v>
      </c>
      <c r="AR4">
        <f t="shared" si="19"/>
        <v>20.152235453463174</v>
      </c>
      <c r="AS4">
        <f t="shared" si="19"/>
        <v>20.152234154062072</v>
      </c>
      <c r="AT4">
        <f t="shared" si="19"/>
        <v>20.152232529810934</v>
      </c>
      <c r="AU4">
        <f t="shared" si="19"/>
        <v>20.152230499497371</v>
      </c>
      <c r="AV4">
        <f t="shared" si="19"/>
        <v>20.152227961605998</v>
      </c>
      <c r="AW4">
        <f t="shared" si="19"/>
        <v>20.152224789242673</v>
      </c>
      <c r="AX4">
        <f t="shared" si="19"/>
        <v>20.152220823789929</v>
      </c>
      <c r="AY4">
        <f t="shared" si="19"/>
        <v>20.152215866976192</v>
      </c>
      <c r="AZ4">
        <f t="shared" si="19"/>
        <v>20.152209670962449</v>
      </c>
      <c r="BA4">
        <f t="shared" si="19"/>
        <v>20.152201925950628</v>
      </c>
      <c r="BB4">
        <f t="shared" si="19"/>
        <v>20.152192244694223</v>
      </c>
      <c r="BC4">
        <f t="shared" si="19"/>
        <v>20.152180143136796</v>
      </c>
      <c r="BD4">
        <f t="shared" si="19"/>
        <v>20.152165016210454</v>
      </c>
      <c r="BF4">
        <f>(C4-AO4)^2</f>
        <v>42.456653270769131</v>
      </c>
      <c r="BG4">
        <f>(D4-AP4)^2</f>
        <v>11.919867061215244</v>
      </c>
      <c r="BH4">
        <f t="shared" ref="BH4:BU4" si="20">(E4-AQ4)^2</f>
        <v>8.5757980522340969</v>
      </c>
      <c r="BI4">
        <f t="shared" si="20"/>
        <v>5.5677809294966671</v>
      </c>
      <c r="BJ4">
        <f t="shared" si="20"/>
        <v>3.082829355288029</v>
      </c>
      <c r="BK4">
        <f t="shared" si="20"/>
        <v>1.2764825177728962</v>
      </c>
      <c r="BL4">
        <f t="shared" si="20"/>
        <v>0.24655996292569271</v>
      </c>
      <c r="BM4">
        <f t="shared" si="20"/>
        <v>1.6490505805639186E-2</v>
      </c>
      <c r="BN4">
        <f t="shared" si="20"/>
        <v>0.53332150969912639</v>
      </c>
      <c r="BO4">
        <f t="shared" si="20"/>
        <v>1.6807352007174499</v>
      </c>
      <c r="BP4">
        <f t="shared" si="20"/>
        <v>3.3025391620917839</v>
      </c>
      <c r="BQ4">
        <f t="shared" si="20"/>
        <v>5.2294512384648311</v>
      </c>
      <c r="BR4">
        <f t="shared" si="20"/>
        <v>7.3024270117440793</v>
      </c>
      <c r="BS4">
        <f t="shared" si="20"/>
        <v>9.3884247023634764</v>
      </c>
      <c r="BT4">
        <f t="shared" si="20"/>
        <v>11.387689594680671</v>
      </c>
      <c r="BU4">
        <f t="shared" si="20"/>
        <v>13.234005894055349</v>
      </c>
      <c r="BW4">
        <f>ABS((AO4-C4)/AO4)</f>
        <v>0.32333263221327702</v>
      </c>
      <c r="BX4">
        <f t="shared" ref="BX4:CJ4" si="21">ABS((AP4-D4)/AP4)</f>
        <v>0.17132172434846513</v>
      </c>
      <c r="BY4">
        <f t="shared" si="21"/>
        <v>0.14531619632881673</v>
      </c>
      <c r="BZ4">
        <f t="shared" si="21"/>
        <v>0.11708947018222712</v>
      </c>
      <c r="CA4">
        <f t="shared" si="21"/>
        <v>8.7126755595294522E-2</v>
      </c>
      <c r="CB4">
        <f t="shared" si="21"/>
        <v>5.6064024498425326E-2</v>
      </c>
      <c r="CC4">
        <f t="shared" si="21"/>
        <v>2.4639855471988031E-2</v>
      </c>
      <c r="CD4">
        <f t="shared" si="21"/>
        <v>6.3722663624172105E-3</v>
      </c>
      <c r="CE4">
        <f t="shared" si="21"/>
        <v>3.6238611659206353E-2</v>
      </c>
      <c r="CF4">
        <f t="shared" si="21"/>
        <v>6.4331952782276131E-2</v>
      </c>
      <c r="CG4">
        <f t="shared" si="21"/>
        <v>9.0178120928878683E-2</v>
      </c>
      <c r="CH4">
        <f t="shared" si="21"/>
        <v>0.11347635723644209</v>
      </c>
      <c r="CI4">
        <f t="shared" si="21"/>
        <v>0.13409454353919834</v>
      </c>
      <c r="CJ4">
        <f t="shared" si="21"/>
        <v>0.15204567333148786</v>
      </c>
      <c r="CK4">
        <f>ABS((BC4-Q4)/BC4)</f>
        <v>0.16745409544516857</v>
      </c>
      <c r="CL4">
        <f>ABS((BD4-R4)/BD4)</f>
        <v>0.18051942899993056</v>
      </c>
      <c r="CN4">
        <f>IFERROR(BW4, 0)</f>
        <v>0.32333263221327702</v>
      </c>
      <c r="CO4">
        <f t="shared" ref="CO4:DC4" si="22">IFERROR(BX4, 0)</f>
        <v>0.17132172434846513</v>
      </c>
      <c r="CP4">
        <f t="shared" si="22"/>
        <v>0.14531619632881673</v>
      </c>
      <c r="CQ4">
        <f t="shared" si="22"/>
        <v>0.11708947018222712</v>
      </c>
      <c r="CR4">
        <f t="shared" si="22"/>
        <v>8.7126755595294522E-2</v>
      </c>
      <c r="CS4">
        <f t="shared" si="22"/>
        <v>5.6064024498425326E-2</v>
      </c>
      <c r="CT4">
        <f t="shared" si="22"/>
        <v>2.4639855471988031E-2</v>
      </c>
      <c r="CU4">
        <f t="shared" si="22"/>
        <v>6.3722663624172105E-3</v>
      </c>
      <c r="CV4">
        <f t="shared" si="22"/>
        <v>3.6238611659206353E-2</v>
      </c>
      <c r="CW4">
        <f t="shared" si="22"/>
        <v>6.4331952782276131E-2</v>
      </c>
      <c r="CX4">
        <f t="shared" si="22"/>
        <v>9.0178120928878683E-2</v>
      </c>
      <c r="CY4">
        <f t="shared" si="22"/>
        <v>0.11347635723644209</v>
      </c>
      <c r="CZ4">
        <f t="shared" si="22"/>
        <v>0.13409454353919834</v>
      </c>
      <c r="DA4">
        <f t="shared" si="22"/>
        <v>0.15204567333148786</v>
      </c>
      <c r="DB4">
        <f t="shared" si="22"/>
        <v>0.16745409544516857</v>
      </c>
      <c r="DC4">
        <f t="shared" si="22"/>
        <v>0.18051942899993056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16.247506558394129</v>
      </c>
      <c r="E5">
        <f>'Raw data and fitting summary'!E7</f>
        <v>16.743155801994128</v>
      </c>
      <c r="F5">
        <f>'Raw data and fitting summary'!F7</f>
        <v>17.280187829874031</v>
      </c>
      <c r="G5">
        <f>'Raw data and fitting summary'!G7</f>
        <v>17.849166963347106</v>
      </c>
      <c r="H5">
        <f>'Raw data and fitting summary'!H7</f>
        <v>18.437862740486139</v>
      </c>
      <c r="I5">
        <f>'Raw data and fitting summary'!I7</f>
        <v>19.032197727701767</v>
      </c>
      <c r="J5">
        <f>'Raw data and fitting summary'!J7</f>
        <v>19.617549131207213</v>
      </c>
      <c r="K5">
        <f>'Raw data and fitting summary'!K7</f>
        <v>20.1801593559161</v>
      </c>
      <c r="L5">
        <f>'Raw data and fitting summary'!L7</f>
        <v>20.708374654484839</v>
      </c>
      <c r="M5">
        <f>'Raw data and fitting summary'!M7</f>
        <v>21.193487451650626</v>
      </c>
      <c r="N5">
        <f>'Raw data and fitting summary'!N7</f>
        <v>21.630079756931256</v>
      </c>
      <c r="O5">
        <f>'Raw data and fitting summary'!O7</f>
        <v>22.015898251192368</v>
      </c>
      <c r="P5">
        <f>'Raw data and fitting summary'!P7</f>
        <v>22.351387054161165</v>
      </c>
      <c r="Q5">
        <f>'Raw data and fitting summary'!Q7</f>
        <v>22.639040348964016</v>
      </c>
      <c r="R5">
        <f>'Raw data and fitting summary'!R7</f>
        <v>22.882721575649057</v>
      </c>
      <c r="X5">
        <f t="shared" ref="X5:X18" si="23">($U$4*B5/(B5+$T$4*(1+$C$3/$V$4)))*C21</f>
        <v>19.491654467852165</v>
      </c>
      <c r="Y5">
        <f t="shared" si="4"/>
        <v>19.491650577901432</v>
      </c>
      <c r="Z5">
        <f t="shared" si="5"/>
        <v>19.49164960541399</v>
      </c>
      <c r="AA5">
        <f t="shared" si="6"/>
        <v>19.491648389804823</v>
      </c>
      <c r="AB5">
        <f t="shared" si="7"/>
        <v>19.491646870293579</v>
      </c>
      <c r="AC5">
        <f t="shared" si="8"/>
        <v>19.491644970904858</v>
      </c>
      <c r="AD5">
        <f t="shared" si="9"/>
        <v>19.491642596669479</v>
      </c>
      <c r="AE5">
        <f t="shared" si="10"/>
        <v>19.491639628876069</v>
      </c>
      <c r="AF5">
        <f t="shared" si="11"/>
        <v>19.491635919135572</v>
      </c>
      <c r="AG5">
        <f t="shared" si="12"/>
        <v>19.49163128196194</v>
      </c>
      <c r="AH5">
        <f t="shared" si="13"/>
        <v>19.491625485498002</v>
      </c>
      <c r="AI5">
        <f t="shared" si="14"/>
        <v>19.491618239922929</v>
      </c>
      <c r="AJ5">
        <f t="shared" si="15"/>
        <v>19.49160918296166</v>
      </c>
      <c r="AK5">
        <f t="shared" si="16"/>
        <v>19.491597861771915</v>
      </c>
      <c r="AL5">
        <f t="shared" si="17"/>
        <v>19.491583710303225</v>
      </c>
      <c r="AM5">
        <f t="shared" si="18"/>
        <v>19.491566020996256</v>
      </c>
      <c r="AO5">
        <f t="shared" ref="AO5:AO18" si="24">IFERROR(X5, 0)</f>
        <v>19.491654467852165</v>
      </c>
      <c r="AP5">
        <f t="shared" si="19"/>
        <v>19.491650577901432</v>
      </c>
      <c r="AQ5">
        <f t="shared" si="19"/>
        <v>19.49164960541399</v>
      </c>
      <c r="AR5">
        <f t="shared" si="19"/>
        <v>19.491648389804823</v>
      </c>
      <c r="AS5">
        <f t="shared" si="19"/>
        <v>19.491646870293579</v>
      </c>
      <c r="AT5">
        <f t="shared" si="19"/>
        <v>19.491644970904858</v>
      </c>
      <c r="AU5">
        <f t="shared" si="19"/>
        <v>19.491642596669479</v>
      </c>
      <c r="AV5">
        <f t="shared" si="19"/>
        <v>19.491639628876069</v>
      </c>
      <c r="AW5">
        <f t="shared" si="19"/>
        <v>19.491635919135572</v>
      </c>
      <c r="AX5">
        <f t="shared" si="19"/>
        <v>19.49163128196194</v>
      </c>
      <c r="AY5">
        <f t="shared" si="19"/>
        <v>19.491625485498002</v>
      </c>
      <c r="AZ5">
        <f t="shared" si="19"/>
        <v>19.491618239922929</v>
      </c>
      <c r="BA5">
        <f t="shared" si="19"/>
        <v>19.49160918296166</v>
      </c>
      <c r="BB5">
        <f t="shared" si="19"/>
        <v>19.491597861771915</v>
      </c>
      <c r="BC5">
        <f t="shared" si="19"/>
        <v>19.491583710303225</v>
      </c>
      <c r="BD5">
        <f t="shared" si="19"/>
        <v>19.491566020996256</v>
      </c>
      <c r="BF5">
        <f t="shared" ref="BF5:BF18" si="25">(C5-AO5)^2</f>
        <v>37.924919195861321</v>
      </c>
      <c r="BG5">
        <f t="shared" ref="BG5:BG18" si="26">(D5-AP5)^2</f>
        <v>10.524470419304999</v>
      </c>
      <c r="BH5">
        <f t="shared" ref="BH5:BH18" si="27">(E5-AQ5)^2</f>
        <v>7.5542181874373791</v>
      </c>
      <c r="BI5">
        <f t="shared" ref="BI5:BI18" si="28">(F5-AR5)^2</f>
        <v>4.8905578081294125</v>
      </c>
      <c r="BJ5">
        <f t="shared" ref="BJ5:BJ18" si="29">(G5-AS5)^2</f>
        <v>2.6977402447228953</v>
      </c>
      <c r="BK5">
        <f t="shared" ref="BK5:BK18" si="30">(H5-AT5)^2</f>
        <v>1.1104569891462497</v>
      </c>
      <c r="BL5">
        <f t="shared" ref="BL5:BL18" si="31">(I5-AU5)^2</f>
        <v>0.21108958762075761</v>
      </c>
      <c r="BM5">
        <f t="shared" ref="BM5:BM18" si="32">(J5-AV5)^2</f>
        <v>1.5853202777276316E-2</v>
      </c>
      <c r="BN5">
        <f t="shared" ref="BN5:BN18" si="33">(K5-AW5)^2</f>
        <v>0.47406452299606999</v>
      </c>
      <c r="BO5">
        <f t="shared" ref="BO5:BO18" si="34">(L5-AX5)^2</f>
        <v>1.4804644345783979</v>
      </c>
      <c r="BP5">
        <f t="shared" ref="BP5:BP18" si="35">(M5-AY5)^2</f>
        <v>2.8963341518368741</v>
      </c>
      <c r="BQ5">
        <f t="shared" ref="BQ5:BQ18" si="36">(N5-AZ5)^2</f>
        <v>4.5730176597255561</v>
      </c>
      <c r="BR5">
        <f t="shared" ref="BR5:BR18" si="37">(O5-BA5)^2</f>
        <v>6.3720352999890544</v>
      </c>
      <c r="BS5">
        <f t="shared" ref="BS5:BS18" si="38">(P5-BB5)^2</f>
        <v>8.178394224906361</v>
      </c>
      <c r="BT5">
        <f t="shared" ref="BT5:BT18" si="39">(Q5-BC5)^2</f>
        <v>9.9064832922498898</v>
      </c>
      <c r="BU5">
        <f t="shared" ref="BU5:BU18" si="40">(R5-BD5)^2</f>
        <v>11.49993599585255</v>
      </c>
      <c r="BW5">
        <f t="shared" ref="BW5:BW18" si="41">ABS((AO5-C5)/AO5)</f>
        <v>0.31594655777814196</v>
      </c>
      <c r="BX5">
        <f t="shared" ref="BX5:BX18" si="42">ABS((AP5-D5)/AP5)</f>
        <v>0.1664376244865243</v>
      </c>
      <c r="BY5">
        <f t="shared" ref="BY5:BY18" si="43">ABS((AQ5-E5)/AQ5)</f>
        <v>0.14100878371302356</v>
      </c>
      <c r="BZ5">
        <f t="shared" ref="BZ5:BZ18" si="44">ABS((AR5-F5)/AR5)</f>
        <v>0.11345682600592696</v>
      </c>
      <c r="CA5">
        <f t="shared" ref="CA5:CA18" si="45">ABS((AS5-G5)/AS5)</f>
        <v>8.4265835405099077E-2</v>
      </c>
      <c r="CB5">
        <f t="shared" ref="CB5:CB18" si="46">ABS((AT5-H5)/AT5)</f>
        <v>5.4063278496591621E-2</v>
      </c>
      <c r="CC5">
        <f t="shared" ref="CC5:CC18" si="47">ABS((AU5-I5)/AU5)</f>
        <v>2.3571377665534278E-2</v>
      </c>
      <c r="CD5">
        <f t="shared" ref="CD5:CD18" si="48">ABS((AV5-J5)/AV5)</f>
        <v>6.4596670535922518E-3</v>
      </c>
      <c r="CE5">
        <f t="shared" ref="CE5:CE18" si="49">ABS((AW5-K5)/AW5)</f>
        <v>3.5324045638703026E-2</v>
      </c>
      <c r="CF5">
        <f t="shared" ref="CF5:CF18" si="50">ABS((AX5-L5)/AX5)</f>
        <v>6.2423886175648348E-2</v>
      </c>
      <c r="CG5">
        <f t="shared" ref="CG5:CG18" si="51">ABS((AY5-M5)/AY5)</f>
        <v>8.7312470035853559E-2</v>
      </c>
      <c r="CH5">
        <f t="shared" ref="CH5:CH18" si="52">ABS((AZ5-N5)/AZ5)</f>
        <v>0.10971185104725213</v>
      </c>
      <c r="CI5">
        <f t="shared" ref="CI5:CI18" si="53">ABS((BA5-O5)/BA5)</f>
        <v>0.12950644785332976</v>
      </c>
      <c r="CJ5">
        <f t="shared" ref="CJ5:CJ18" si="54">ABS((BB5-P5)/BB5)</f>
        <v>0.14671907417082719</v>
      </c>
      <c r="CK5">
        <f t="shared" ref="CK5:CK18" si="55">ABS((BC5-Q5)/BC5)</f>
        <v>0.16147772728170109</v>
      </c>
      <c r="CL5">
        <f t="shared" ref="CL5:CL18" si="56">ABS((BD5-R5)/BD5)</f>
        <v>0.17398066173851084</v>
      </c>
      <c r="CN5">
        <f t="shared" ref="CN5:CN18" si="57">IFERROR(BW5, 0)</f>
        <v>0.31594655777814196</v>
      </c>
      <c r="CO5">
        <f t="shared" ref="CO5:CO18" si="58">IFERROR(BX5, 0)</f>
        <v>0.1664376244865243</v>
      </c>
      <c r="CP5">
        <f t="shared" ref="CP5:CP18" si="59">IFERROR(BY5, 0)</f>
        <v>0.14100878371302356</v>
      </c>
      <c r="CQ5">
        <f t="shared" ref="CQ5:CQ18" si="60">IFERROR(BZ5, 0)</f>
        <v>0.11345682600592696</v>
      </c>
      <c r="CR5">
        <f t="shared" ref="CR5:CR18" si="61">IFERROR(CA5, 0)</f>
        <v>8.4265835405099077E-2</v>
      </c>
      <c r="CS5">
        <f t="shared" ref="CS5:CS18" si="62">IFERROR(CB5, 0)</f>
        <v>5.4063278496591621E-2</v>
      </c>
      <c r="CT5">
        <f t="shared" ref="CT5:CT18" si="63">IFERROR(CC5, 0)</f>
        <v>2.3571377665534278E-2</v>
      </c>
      <c r="CU5">
        <f t="shared" ref="CU5:CU18" si="64">IFERROR(CD5, 0)</f>
        <v>6.4596670535922518E-3</v>
      </c>
      <c r="CV5">
        <f t="shared" ref="CV5:CV18" si="65">IFERROR(CE5, 0)</f>
        <v>3.5324045638703026E-2</v>
      </c>
      <c r="CW5">
        <f t="shared" ref="CW5:CW18" si="66">IFERROR(CF5, 0)</f>
        <v>6.2423886175648348E-2</v>
      </c>
      <c r="CX5">
        <f t="shared" ref="CX5:CX18" si="67">IFERROR(CG5, 0)</f>
        <v>8.7312470035853559E-2</v>
      </c>
      <c r="CY5">
        <f t="shared" ref="CY5:CY18" si="68">IFERROR(CH5, 0)</f>
        <v>0.10971185104725213</v>
      </c>
      <c r="CZ5">
        <f t="shared" ref="CZ5:CZ18" si="69">IFERROR(CI5, 0)</f>
        <v>0.12950644785332976</v>
      </c>
      <c r="DA5">
        <f t="shared" ref="DA5:DA18" si="70">IFERROR(CJ5, 0)</f>
        <v>0.14671907417082719</v>
      </c>
      <c r="DB5">
        <f t="shared" ref="DB5:DB18" si="71">IFERROR(CK5, 0)</f>
        <v>0.16147772728170109</v>
      </c>
      <c r="DC5">
        <f t="shared" ref="DC5:DC18" si="72">IFERROR(CL5, 0)</f>
        <v>0.17398066173851084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15.715551302445661</v>
      </c>
      <c r="E6">
        <f>'Raw data and fitting summary'!E8</f>
        <v>16.178813318488242</v>
      </c>
      <c r="F6">
        <f>'Raw data and fitting summary'!F8</f>
        <v>16.67971168233468</v>
      </c>
      <c r="G6">
        <f>'Raw data and fitting summary'!G8</f>
        <v>17.209228639800816</v>
      </c>
      <c r="H6">
        <f>'Raw data and fitting summary'!H8</f>
        <v>17.755822294024298</v>
      </c>
      <c r="I6">
        <f>'Raw data and fitting summary'!I8</f>
        <v>18.306343660578055</v>
      </c>
      <c r="J6">
        <f>'Raw data and fitting summary'!J8</f>
        <v>18.847263470536273</v>
      </c>
      <c r="K6">
        <f>'Raw data and fitting summary'!K8</f>
        <v>19.365975058493007</v>
      </c>
      <c r="L6">
        <f>'Raw data and fitting summary'!L8</f>
        <v>19.85191448218109</v>
      </c>
      <c r="M6">
        <f>'Raw data and fitting summary'!M8</f>
        <v>20.297298810718612</v>
      </c>
      <c r="N6">
        <f>'Raw data and fitting summary'!N8</f>
        <v>20.697399741972998</v>
      </c>
      <c r="O6">
        <f>'Raw data and fitting summary'!O8</f>
        <v>21.050391426617011</v>
      </c>
      <c r="P6">
        <f>'Raw data and fitting summary'!P8</f>
        <v>21.356894919532976</v>
      </c>
      <c r="Q6">
        <f>'Raw data and fitting summary'!Q8</f>
        <v>21.619369955740694</v>
      </c>
      <c r="R6">
        <f>'Raw data and fitting summary'!R8</f>
        <v>21.841486861781672</v>
      </c>
      <c r="X6">
        <f t="shared" si="23"/>
        <v>18.724426063789256</v>
      </c>
      <c r="Y6">
        <f t="shared" si="4"/>
        <v>18.724421576606911</v>
      </c>
      <c r="Z6">
        <f t="shared" si="5"/>
        <v>18.724420454811661</v>
      </c>
      <c r="AA6">
        <f t="shared" si="6"/>
        <v>18.724419052567786</v>
      </c>
      <c r="AB6">
        <f t="shared" si="7"/>
        <v>18.724417299763239</v>
      </c>
      <c r="AC6">
        <f t="shared" si="8"/>
        <v>18.724415108758016</v>
      </c>
      <c r="AD6">
        <f t="shared" si="9"/>
        <v>18.724412370002209</v>
      </c>
      <c r="AE6">
        <f t="shared" si="10"/>
        <v>18.724408946558579</v>
      </c>
      <c r="AF6">
        <f t="shared" si="11"/>
        <v>18.724404667255797</v>
      </c>
      <c r="AG6">
        <f t="shared" si="12"/>
        <v>18.724399318130075</v>
      </c>
      <c r="AH6">
        <f t="shared" si="13"/>
        <v>18.72439263172722</v>
      </c>
      <c r="AI6">
        <f t="shared" si="14"/>
        <v>18.724384273730365</v>
      </c>
      <c r="AJ6">
        <f t="shared" si="15"/>
        <v>18.724373826244786</v>
      </c>
      <c r="AK6">
        <f t="shared" si="16"/>
        <v>18.724360766904212</v>
      </c>
      <c r="AL6">
        <f t="shared" si="17"/>
        <v>18.724344442754109</v>
      </c>
      <c r="AM6">
        <f t="shared" si="18"/>
        <v>18.724324037606507</v>
      </c>
      <c r="AO6">
        <f t="shared" si="24"/>
        <v>18.724426063789256</v>
      </c>
      <c r="AP6">
        <f t="shared" si="19"/>
        <v>18.724421576606911</v>
      </c>
      <c r="AQ6">
        <f t="shared" si="19"/>
        <v>18.724420454811661</v>
      </c>
      <c r="AR6">
        <f t="shared" si="19"/>
        <v>18.724419052567786</v>
      </c>
      <c r="AS6">
        <f t="shared" si="19"/>
        <v>18.724417299763239</v>
      </c>
      <c r="AT6">
        <f t="shared" si="19"/>
        <v>18.724415108758016</v>
      </c>
      <c r="AU6">
        <f t="shared" si="19"/>
        <v>18.724412370002209</v>
      </c>
      <c r="AV6">
        <f t="shared" si="19"/>
        <v>18.724408946558579</v>
      </c>
      <c r="AW6">
        <f t="shared" si="19"/>
        <v>18.724404667255797</v>
      </c>
      <c r="AX6">
        <f t="shared" si="19"/>
        <v>18.724399318130075</v>
      </c>
      <c r="AY6">
        <f t="shared" si="19"/>
        <v>18.72439263172722</v>
      </c>
      <c r="AZ6">
        <f t="shared" si="19"/>
        <v>18.724384273730365</v>
      </c>
      <c r="BA6">
        <f t="shared" si="19"/>
        <v>18.724373826244786</v>
      </c>
      <c r="BB6">
        <f t="shared" si="19"/>
        <v>18.724360766904212</v>
      </c>
      <c r="BC6">
        <f t="shared" si="19"/>
        <v>18.724344442754109</v>
      </c>
      <c r="BD6">
        <f t="shared" si="19"/>
        <v>18.724324037606507</v>
      </c>
      <c r="BF6">
        <f t="shared" si="25"/>
        <v>33.079212655860168</v>
      </c>
      <c r="BG6">
        <f t="shared" si="26"/>
        <v>9.0533003267311969</v>
      </c>
      <c r="BH6">
        <f t="shared" si="27"/>
        <v>6.4801156925007168</v>
      </c>
      <c r="BI6">
        <f t="shared" si="28"/>
        <v>4.1808282298855817</v>
      </c>
      <c r="BJ6">
        <f t="shared" si="29"/>
        <v>2.295796675278722</v>
      </c>
      <c r="BK6">
        <f t="shared" si="30"/>
        <v>0.93817204075378646</v>
      </c>
      <c r="BL6">
        <f t="shared" si="31"/>
        <v>0.17478144579957844</v>
      </c>
      <c r="BM6">
        <f t="shared" si="32"/>
        <v>1.509323406178566E-2</v>
      </c>
      <c r="BN6">
        <f t="shared" si="33"/>
        <v>0.41161256691226605</v>
      </c>
      <c r="BO6">
        <f t="shared" si="34"/>
        <v>1.2712904451649878</v>
      </c>
      <c r="BP6">
        <f t="shared" si="35"/>
        <v>2.4740338479093009</v>
      </c>
      <c r="BQ6">
        <f t="shared" si="36"/>
        <v>3.8927900379246938</v>
      </c>
      <c r="BR6">
        <f t="shared" si="37"/>
        <v>5.4103578772413643</v>
      </c>
      <c r="BS6">
        <f t="shared" si="38"/>
        <v>6.9302360647568468</v>
      </c>
      <c r="BT6">
        <f t="shared" si="39"/>
        <v>8.3811727208432405</v>
      </c>
      <c r="BU6">
        <f t="shared" si="40"/>
        <v>9.7167040724196845</v>
      </c>
      <c r="BW6">
        <f t="shared" si="41"/>
        <v>0.30716311790933271</v>
      </c>
      <c r="BX6">
        <f t="shared" si="42"/>
        <v>0.16069229491822271</v>
      </c>
      <c r="BY6">
        <f t="shared" si="43"/>
        <v>0.13595118430857858</v>
      </c>
      <c r="BZ6">
        <f t="shared" si="44"/>
        <v>0.10920004324260747</v>
      </c>
      <c r="CA6">
        <f t="shared" si="45"/>
        <v>8.0920470618948526E-2</v>
      </c>
      <c r="CB6">
        <f t="shared" si="46"/>
        <v>5.1728868918350122E-2</v>
      </c>
      <c r="CC6">
        <f t="shared" si="47"/>
        <v>2.2327467541460984E-2</v>
      </c>
      <c r="CD6">
        <f t="shared" si="48"/>
        <v>6.5611963682449537E-3</v>
      </c>
      <c r="CE6">
        <f t="shared" si="49"/>
        <v>3.4263860594679001E-2</v>
      </c>
      <c r="CF6">
        <f t="shared" si="50"/>
        <v>6.021635967564995E-2</v>
      </c>
      <c r="CG6">
        <f t="shared" si="51"/>
        <v>8.4003054727992008E-2</v>
      </c>
      <c r="CH6">
        <f t="shared" si="52"/>
        <v>0.10537144716746183</v>
      </c>
      <c r="CI6">
        <f t="shared" si="53"/>
        <v>0.12422405266829224</v>
      </c>
      <c r="CJ6">
        <f t="shared" si="54"/>
        <v>0.14059407343196656</v>
      </c>
      <c r="CK6">
        <f t="shared" si="55"/>
        <v>0.15461291698823099</v>
      </c>
      <c r="CL6">
        <f t="shared" si="56"/>
        <v>0.16647665453313873</v>
      </c>
      <c r="CN6">
        <f t="shared" si="57"/>
        <v>0.30716311790933271</v>
      </c>
      <c r="CO6">
        <f t="shared" si="58"/>
        <v>0.16069229491822271</v>
      </c>
      <c r="CP6">
        <f t="shared" si="59"/>
        <v>0.13595118430857858</v>
      </c>
      <c r="CQ6">
        <f t="shared" si="60"/>
        <v>0.10920004324260747</v>
      </c>
      <c r="CR6">
        <f t="shared" si="61"/>
        <v>8.0920470618948526E-2</v>
      </c>
      <c r="CS6">
        <f t="shared" si="62"/>
        <v>5.1728868918350122E-2</v>
      </c>
      <c r="CT6">
        <f t="shared" si="63"/>
        <v>2.2327467541460984E-2</v>
      </c>
      <c r="CU6">
        <f t="shared" si="64"/>
        <v>6.5611963682449537E-3</v>
      </c>
      <c r="CV6">
        <f t="shared" si="65"/>
        <v>3.4263860594679001E-2</v>
      </c>
      <c r="CW6">
        <f t="shared" si="66"/>
        <v>6.021635967564995E-2</v>
      </c>
      <c r="CX6">
        <f t="shared" si="67"/>
        <v>8.4003054727992008E-2</v>
      </c>
      <c r="CY6">
        <f t="shared" si="68"/>
        <v>0.10537144716746183</v>
      </c>
      <c r="CZ6">
        <f t="shared" si="69"/>
        <v>0.12422405266829224</v>
      </c>
      <c r="DA6">
        <f t="shared" si="70"/>
        <v>0.14059407343196656</v>
      </c>
      <c r="DB6">
        <f t="shared" si="71"/>
        <v>0.15461291698823099</v>
      </c>
      <c r="DC6">
        <f t="shared" si="72"/>
        <v>0.16647665453313873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15.097665528587131</v>
      </c>
      <c r="E7">
        <f>'Raw data and fitting summary'!E9</f>
        <v>15.52472071867294</v>
      </c>
      <c r="F7">
        <f>'Raw data and fitting summary'!F9</f>
        <v>15.985359625831297</v>
      </c>
      <c r="G7">
        <f>'Raw data and fitting summary'!G9</f>
        <v>16.471066281519605</v>
      </c>
      <c r="H7">
        <f>'Raw data and fitting summary'!H9</f>
        <v>16.971093839967843</v>
      </c>
      <c r="I7">
        <f>'Raw data and fitting summary'!I9</f>
        <v>17.473341090521824</v>
      </c>
      <c r="J7">
        <f>'Raw data and fitting summary'!J9</f>
        <v>17.965491711017314</v>
      </c>
      <c r="K7">
        <f>'Raw data and fitting summary'!K9</f>
        <v>18.436196611236053</v>
      </c>
      <c r="L7">
        <f>'Raw data and fitting summary'!L9</f>
        <v>18.876065428418045</v>
      </c>
      <c r="M7">
        <f>'Raw data and fitting summary'!M9</f>
        <v>19.278295368886376</v>
      </c>
      <c r="N7">
        <f>'Raw data and fitting summary'!N9</f>
        <v>19.638874640620351</v>
      </c>
      <c r="O7">
        <f>'Raw data and fitting summary'!O9</f>
        <v>19.956406607461318</v>
      </c>
      <c r="P7">
        <f>'Raw data and fitting summary'!P9</f>
        <v>20.23167177341006</v>
      </c>
      <c r="Q7">
        <f>'Raw data and fitting summary'!Q9</f>
        <v>20.467065130322265</v>
      </c>
      <c r="R7">
        <f>'Raw data and fitting summary'!R9</f>
        <v>20.66602658042347</v>
      </c>
      <c r="X7">
        <f t="shared" si="23"/>
        <v>17.846343738392765</v>
      </c>
      <c r="Y7">
        <f t="shared" si="4"/>
        <v>17.846338643146382</v>
      </c>
      <c r="Z7">
        <f t="shared" si="5"/>
        <v>17.846337369335242</v>
      </c>
      <c r="AA7">
        <f t="shared" si="6"/>
        <v>17.846335777071573</v>
      </c>
      <c r="AB7">
        <f t="shared" si="7"/>
        <v>17.846333786742385</v>
      </c>
      <c r="AC7">
        <f t="shared" si="8"/>
        <v>17.846331298831519</v>
      </c>
      <c r="AD7">
        <f t="shared" si="9"/>
        <v>17.846328188943918</v>
      </c>
      <c r="AE7">
        <f t="shared" si="10"/>
        <v>17.846324301585941</v>
      </c>
      <c r="AF7">
        <f t="shared" si="11"/>
        <v>17.846319442390854</v>
      </c>
      <c r="AG7">
        <f t="shared" si="12"/>
        <v>17.846313368400711</v>
      </c>
      <c r="AH7">
        <f t="shared" si="13"/>
        <v>17.846305775918843</v>
      </c>
      <c r="AI7">
        <f t="shared" si="14"/>
        <v>17.8462962853256</v>
      </c>
      <c r="AJ7">
        <f t="shared" si="15"/>
        <v>17.84628442209824</v>
      </c>
      <c r="AK7">
        <f t="shared" si="16"/>
        <v>17.846269593086216</v>
      </c>
      <c r="AL7">
        <f t="shared" si="17"/>
        <v>17.846251056855841</v>
      </c>
      <c r="AM7">
        <f t="shared" si="18"/>
        <v>17.846227886622028</v>
      </c>
      <c r="AO7">
        <f t="shared" si="24"/>
        <v>17.846343738392765</v>
      </c>
      <c r="AP7">
        <f t="shared" si="19"/>
        <v>17.846338643146382</v>
      </c>
      <c r="AQ7">
        <f t="shared" si="19"/>
        <v>17.846337369335242</v>
      </c>
      <c r="AR7">
        <f t="shared" si="19"/>
        <v>17.846335777071573</v>
      </c>
      <c r="AS7">
        <f t="shared" si="19"/>
        <v>17.846333786742385</v>
      </c>
      <c r="AT7">
        <f t="shared" si="19"/>
        <v>17.846331298831519</v>
      </c>
      <c r="AU7">
        <f t="shared" si="19"/>
        <v>17.846328188943918</v>
      </c>
      <c r="AV7">
        <f t="shared" si="19"/>
        <v>17.846324301585941</v>
      </c>
      <c r="AW7">
        <f t="shared" si="19"/>
        <v>17.846319442390854</v>
      </c>
      <c r="AX7">
        <f t="shared" si="19"/>
        <v>17.846313368400711</v>
      </c>
      <c r="AY7">
        <f t="shared" si="19"/>
        <v>17.846305775918843</v>
      </c>
      <c r="AZ7">
        <f t="shared" si="19"/>
        <v>17.8462962853256</v>
      </c>
      <c r="BA7">
        <f t="shared" si="19"/>
        <v>17.84628442209824</v>
      </c>
      <c r="BB7">
        <f t="shared" si="19"/>
        <v>17.846269593086216</v>
      </c>
      <c r="BC7">
        <f t="shared" si="19"/>
        <v>17.846251056855841</v>
      </c>
      <c r="BD7">
        <f t="shared" si="19"/>
        <v>17.846227886622028</v>
      </c>
      <c r="BF7">
        <f t="shared" si="25"/>
        <v>28.061642944103369</v>
      </c>
      <c r="BG7">
        <f t="shared" si="26"/>
        <v>7.5552038907008541</v>
      </c>
      <c r="BH7">
        <f t="shared" si="27"/>
        <v>5.3899038726324431</v>
      </c>
      <c r="BI7">
        <f t="shared" si="28"/>
        <v>3.4632322354850715</v>
      </c>
      <c r="BJ7">
        <f t="shared" si="29"/>
        <v>1.8913607109216894</v>
      </c>
      <c r="BK7">
        <f t="shared" si="30"/>
        <v>0.76604060939814533</v>
      </c>
      <c r="BL7">
        <f t="shared" si="31"/>
        <v>0.13911937558933266</v>
      </c>
      <c r="BM7">
        <f t="shared" si="32"/>
        <v>1.4200871470584551E-2</v>
      </c>
      <c r="BN7">
        <f t="shared" si="33"/>
        <v>0.34795507432482703</v>
      </c>
      <c r="BO7">
        <f t="shared" si="34"/>
        <v>1.060389305109942</v>
      </c>
      <c r="BP7">
        <f t="shared" si="35"/>
        <v>2.0505941943673198</v>
      </c>
      <c r="BQ7">
        <f t="shared" si="36"/>
        <v>3.2133371598712337</v>
      </c>
      <c r="BR7">
        <f t="shared" si="37"/>
        <v>4.4526156371614531</v>
      </c>
      <c r="BS7">
        <f t="shared" si="38"/>
        <v>5.6901435618937484</v>
      </c>
      <c r="BT7">
        <f t="shared" si="39"/>
        <v>6.8686664076796671</v>
      </c>
      <c r="BU7">
        <f t="shared" si="40"/>
        <v>7.9512646735643164</v>
      </c>
      <c r="BW7">
        <f t="shared" si="41"/>
        <v>0.29682965924014543</v>
      </c>
      <c r="BX7">
        <f t="shared" si="42"/>
        <v>0.15401888138073844</v>
      </c>
      <c r="BY7">
        <f t="shared" si="43"/>
        <v>0.13008925039439503</v>
      </c>
      <c r="BZ7">
        <f t="shared" si="44"/>
        <v>0.10427777301104026</v>
      </c>
      <c r="CA7">
        <f t="shared" si="45"/>
        <v>7.7061626306935568E-2</v>
      </c>
      <c r="CB7">
        <f t="shared" si="46"/>
        <v>4.9042990640938172E-2</v>
      </c>
      <c r="CC7">
        <f t="shared" si="47"/>
        <v>2.0899934959907617E-2</v>
      </c>
      <c r="CD7">
        <f t="shared" si="48"/>
        <v>6.6774203705792391E-3</v>
      </c>
      <c r="CE7">
        <f t="shared" si="49"/>
        <v>3.3053155343843461E-2</v>
      </c>
      <c r="CF7">
        <f t="shared" si="50"/>
        <v>5.7701108277110474E-2</v>
      </c>
      <c r="CG7">
        <f t="shared" si="51"/>
        <v>8.0240113049043868E-2</v>
      </c>
      <c r="CH7">
        <f t="shared" si="52"/>
        <v>0.10044539923775259</v>
      </c>
      <c r="CI7">
        <f t="shared" si="53"/>
        <v>0.11823874009035798</v>
      </c>
      <c r="CJ7">
        <f t="shared" si="54"/>
        <v>0.13366391042573778</v>
      </c>
      <c r="CK7">
        <f t="shared" si="55"/>
        <v>0.14685516107090782</v>
      </c>
      <c r="CL7">
        <f t="shared" si="56"/>
        <v>0.15800530575513003</v>
      </c>
      <c r="CN7">
        <f t="shared" si="57"/>
        <v>0.29682965924014543</v>
      </c>
      <c r="CO7">
        <f t="shared" si="58"/>
        <v>0.15401888138073844</v>
      </c>
      <c r="CP7">
        <f t="shared" si="59"/>
        <v>0.13008925039439503</v>
      </c>
      <c r="CQ7">
        <f t="shared" si="60"/>
        <v>0.10427777301104026</v>
      </c>
      <c r="CR7">
        <f t="shared" si="61"/>
        <v>7.7061626306935568E-2</v>
      </c>
      <c r="CS7">
        <f t="shared" si="62"/>
        <v>4.9042990640938172E-2</v>
      </c>
      <c r="CT7">
        <f t="shared" si="63"/>
        <v>2.0899934959907617E-2</v>
      </c>
      <c r="CU7">
        <f t="shared" si="64"/>
        <v>6.6774203705792391E-3</v>
      </c>
      <c r="CV7">
        <f t="shared" si="65"/>
        <v>3.3053155343843461E-2</v>
      </c>
      <c r="CW7">
        <f t="shared" si="66"/>
        <v>5.7701108277110474E-2</v>
      </c>
      <c r="CX7">
        <f t="shared" si="67"/>
        <v>8.0240113049043868E-2</v>
      </c>
      <c r="CY7">
        <f t="shared" si="68"/>
        <v>0.10044539923775259</v>
      </c>
      <c r="CZ7">
        <f t="shared" si="69"/>
        <v>0.11823874009035798</v>
      </c>
      <c r="DA7">
        <f t="shared" si="70"/>
        <v>0.13366391042573778</v>
      </c>
      <c r="DB7">
        <f t="shared" si="71"/>
        <v>0.14685516107090782</v>
      </c>
      <c r="DC7">
        <f t="shared" si="72"/>
        <v>0.15800530575513003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14.390432654159531</v>
      </c>
      <c r="E8">
        <f>'Raw data and fitting summary'!E10</f>
        <v>14.777901718082981</v>
      </c>
      <c r="F8">
        <f>'Raw data and fitting summary'!F10</f>
        <v>15.194693480981794</v>
      </c>
      <c r="G8">
        <f>'Raw data and fitting summary'!G10</f>
        <v>15.6328819248918</v>
      </c>
      <c r="H8">
        <f>'Raw data and fitting summary'!H10</f>
        <v>16.082618489765334</v>
      </c>
      <c r="I8">
        <f>'Raw data and fitting summary'!I10</f>
        <v>16.532956986794034</v>
      </c>
      <c r="J8">
        <f>'Raw data and fitting summary'!J10</f>
        <v>16.9728928632113</v>
      </c>
      <c r="K8">
        <f>'Raw data and fitting summary'!K10</f>
        <v>17.392414166209107</v>
      </c>
      <c r="L8">
        <f>'Raw data and fitting summary'!L10</f>
        <v>17.783357671441827</v>
      </c>
      <c r="M8">
        <f>'Raw data and fitting summary'!M10</f>
        <v>18.139926669950054</v>
      </c>
      <c r="N8">
        <f>'Raw data and fitting summary'!N10</f>
        <v>18.458827139924217</v>
      </c>
      <c r="O8">
        <f>'Raw data and fitting summary'!O10</f>
        <v>18.739073990282357</v>
      </c>
      <c r="P8">
        <f>'Raw data and fitting summary'!P10</f>
        <v>18.981577240617721</v>
      </c>
      <c r="Q8">
        <f>'Raw data and fitting summary'!Q10</f>
        <v>19.188631013416909</v>
      </c>
      <c r="R8">
        <f>'Raw data and fitting summary'!R10</f>
        <v>19.363407156638772</v>
      </c>
      <c r="X8">
        <f t="shared" si="23"/>
        <v>16.858140220419966</v>
      </c>
      <c r="Y8">
        <f t="shared" si="4"/>
        <v>16.858134537179971</v>
      </c>
      <c r="Z8">
        <f t="shared" si="5"/>
        <v>16.858133116370571</v>
      </c>
      <c r="AA8">
        <f t="shared" si="6"/>
        <v>16.858131340359154</v>
      </c>
      <c r="AB8">
        <f t="shared" si="7"/>
        <v>16.858129120345414</v>
      </c>
      <c r="AC8">
        <f t="shared" si="8"/>
        <v>16.858126345329062</v>
      </c>
      <c r="AD8">
        <f t="shared" si="9"/>
        <v>16.858122876559904</v>
      </c>
      <c r="AE8">
        <f t="shared" si="10"/>
        <v>16.858118540600465</v>
      </c>
      <c r="AF8">
        <f t="shared" si="11"/>
        <v>16.858113120654298</v>
      </c>
      <c r="AG8">
        <f t="shared" si="12"/>
        <v>16.858106345726494</v>
      </c>
      <c r="AH8">
        <f t="shared" si="13"/>
        <v>16.8580978770744</v>
      </c>
      <c r="AI8">
        <f t="shared" si="14"/>
        <v>16.858087291271239</v>
      </c>
      <c r="AJ8">
        <f t="shared" si="15"/>
        <v>16.858074059035989</v>
      </c>
      <c r="AK8">
        <f t="shared" si="16"/>
        <v>16.858057518771133</v>
      </c>
      <c r="AL8">
        <f t="shared" si="17"/>
        <v>16.85803684348571</v>
      </c>
      <c r="AM8">
        <f t="shared" si="18"/>
        <v>16.858010999450251</v>
      </c>
      <c r="AO8">
        <f t="shared" si="24"/>
        <v>16.858140220419966</v>
      </c>
      <c r="AP8">
        <f t="shared" si="19"/>
        <v>16.858134537179971</v>
      </c>
      <c r="AQ8">
        <f t="shared" si="19"/>
        <v>16.858133116370571</v>
      </c>
      <c r="AR8">
        <f t="shared" si="19"/>
        <v>16.858131340359154</v>
      </c>
      <c r="AS8">
        <f t="shared" si="19"/>
        <v>16.858129120345414</v>
      </c>
      <c r="AT8">
        <f t="shared" si="19"/>
        <v>16.858126345329062</v>
      </c>
      <c r="AU8">
        <f t="shared" si="19"/>
        <v>16.858122876559904</v>
      </c>
      <c r="AV8">
        <f t="shared" si="19"/>
        <v>16.858118540600465</v>
      </c>
      <c r="AW8">
        <f t="shared" si="19"/>
        <v>16.858113120654298</v>
      </c>
      <c r="AX8">
        <f t="shared" si="19"/>
        <v>16.858106345726494</v>
      </c>
      <c r="AY8">
        <f t="shared" si="19"/>
        <v>16.8580978770744</v>
      </c>
      <c r="AZ8">
        <f t="shared" si="19"/>
        <v>16.858087291271239</v>
      </c>
      <c r="BA8">
        <f t="shared" si="19"/>
        <v>16.858074059035989</v>
      </c>
      <c r="BB8">
        <f t="shared" si="19"/>
        <v>16.858057518771133</v>
      </c>
      <c r="BC8">
        <f t="shared" si="19"/>
        <v>16.85803684348571</v>
      </c>
      <c r="BD8">
        <f t="shared" si="19"/>
        <v>16.858010999450251</v>
      </c>
      <c r="BF8">
        <f t="shared" si="25"/>
        <v>23.055605586539151</v>
      </c>
      <c r="BG8">
        <f t="shared" si="26"/>
        <v>6.0895525834626287</v>
      </c>
      <c r="BH8">
        <f t="shared" si="27"/>
        <v>4.3273626704215378</v>
      </c>
      <c r="BI8">
        <f t="shared" si="28"/>
        <v>2.7670255120099352</v>
      </c>
      <c r="BJ8">
        <f t="shared" si="29"/>
        <v>1.5012306899669459</v>
      </c>
      <c r="BK8">
        <f t="shared" si="30"/>
        <v>0.60141243404105138</v>
      </c>
      <c r="BL8">
        <f t="shared" si="31"/>
        <v>0.10573285586722993</v>
      </c>
      <c r="BM8">
        <f t="shared" si="32"/>
        <v>1.3173145130775948E-2</v>
      </c>
      <c r="BN8">
        <f t="shared" si="33"/>
        <v>0.28547760728096205</v>
      </c>
      <c r="BO8">
        <f t="shared" si="34"/>
        <v>0.8560900157379816</v>
      </c>
      <c r="BP8">
        <f t="shared" si="35"/>
        <v>1.6430850542450564</v>
      </c>
      <c r="BQ8">
        <f t="shared" si="36"/>
        <v>2.5623680630655592</v>
      </c>
      <c r="BR8">
        <f t="shared" si="37"/>
        <v>3.5381607413488414</v>
      </c>
      <c r="BS8">
        <f t="shared" si="38"/>
        <v>4.5093360090714096</v>
      </c>
      <c r="BT8">
        <f t="shared" si="39"/>
        <v>5.431669184917296</v>
      </c>
      <c r="BU8">
        <f t="shared" si="40"/>
        <v>6.2770099044550083</v>
      </c>
      <c r="BW8">
        <f t="shared" si="41"/>
        <v>0.28482532734815386</v>
      </c>
      <c r="BX8">
        <f t="shared" si="42"/>
        <v>0.14638048341458057</v>
      </c>
      <c r="BY8">
        <f t="shared" si="43"/>
        <v>0.12339630870914889</v>
      </c>
      <c r="BZ8">
        <f t="shared" si="44"/>
        <v>9.8672731027727403E-2</v>
      </c>
      <c r="CA8">
        <f t="shared" si="45"/>
        <v>7.2679903369283788E-2</v>
      </c>
      <c r="CB8">
        <f t="shared" si="46"/>
        <v>4.6002019422437188E-2</v>
      </c>
      <c r="CC8">
        <f t="shared" si="47"/>
        <v>1.9288380571599196E-2</v>
      </c>
      <c r="CD8">
        <f t="shared" si="48"/>
        <v>6.808252198157015E-3</v>
      </c>
      <c r="CE8">
        <f t="shared" si="49"/>
        <v>3.1694000492866047E-2</v>
      </c>
      <c r="CF8">
        <f t="shared" si="50"/>
        <v>5.4884653515659139E-2</v>
      </c>
      <c r="CG8">
        <f t="shared" si="51"/>
        <v>7.6036383358459067E-2</v>
      </c>
      <c r="CH8">
        <f t="shared" si="52"/>
        <v>9.4953823704650483E-2</v>
      </c>
      <c r="CI8">
        <f t="shared" si="53"/>
        <v>0.11157857799528086</v>
      </c>
      <c r="CJ8">
        <f t="shared" si="54"/>
        <v>0.12596467413176685</v>
      </c>
      <c r="CK8">
        <f t="shared" si="55"/>
        <v>0.138248254619979</v>
      </c>
      <c r="CL8">
        <f t="shared" si="56"/>
        <v>0.1486175419668562</v>
      </c>
      <c r="CN8">
        <f t="shared" si="57"/>
        <v>0.28482532734815386</v>
      </c>
      <c r="CO8">
        <f t="shared" si="58"/>
        <v>0.14638048341458057</v>
      </c>
      <c r="CP8">
        <f t="shared" si="59"/>
        <v>0.12339630870914889</v>
      </c>
      <c r="CQ8">
        <f t="shared" si="60"/>
        <v>9.8672731027727403E-2</v>
      </c>
      <c r="CR8">
        <f t="shared" si="61"/>
        <v>7.2679903369283788E-2</v>
      </c>
      <c r="CS8">
        <f t="shared" si="62"/>
        <v>4.6002019422437188E-2</v>
      </c>
      <c r="CT8">
        <f t="shared" si="63"/>
        <v>1.9288380571599196E-2</v>
      </c>
      <c r="CU8">
        <f t="shared" si="64"/>
        <v>6.808252198157015E-3</v>
      </c>
      <c r="CV8">
        <f t="shared" si="65"/>
        <v>3.1694000492866047E-2</v>
      </c>
      <c r="CW8">
        <f t="shared" si="66"/>
        <v>5.4884653515659139E-2</v>
      </c>
      <c r="CX8">
        <f t="shared" si="67"/>
        <v>7.6036383358459067E-2</v>
      </c>
      <c r="CY8">
        <f t="shared" si="68"/>
        <v>9.4953823704650483E-2</v>
      </c>
      <c r="CZ8">
        <f t="shared" si="69"/>
        <v>0.11157857799528086</v>
      </c>
      <c r="DA8">
        <f t="shared" si="70"/>
        <v>0.12596467413176685</v>
      </c>
      <c r="DB8">
        <f t="shared" si="71"/>
        <v>0.138248254619979</v>
      </c>
      <c r="DC8">
        <f t="shared" si="72"/>
        <v>0.1486175419668562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13.594414174154938</v>
      </c>
      <c r="E9">
        <f>'Raw data and fitting summary'!E11</f>
        <v>13.939688246072961</v>
      </c>
      <c r="F9">
        <f>'Raw data and fitting summary'!F11</f>
        <v>14.309947140913312</v>
      </c>
      <c r="G9">
        <f>'Raw data and fitting summary'!G11</f>
        <v>14.697940638511128</v>
      </c>
      <c r="H9">
        <f>'Raw data and fitting summary'!H11</f>
        <v>15.094809022463313</v>
      </c>
      <c r="I9">
        <f>'Raw data and fitting summary'!I11</f>
        <v>15.490844877238063</v>
      </c>
      <c r="J9">
        <f>'Raw data and fitting summary'!J11</f>
        <v>15.876421504004544</v>
      </c>
      <c r="K9">
        <f>'Raw data and fitting summary'!K11</f>
        <v>16.24290515833091</v>
      </c>
      <c r="L9">
        <f>'Raw data and fitting summary'!L11</f>
        <v>16.583373680706252</v>
      </c>
      <c r="M9">
        <f>'Raw data and fitting summary'!M11</f>
        <v>16.893026211342864</v>
      </c>
      <c r="N9">
        <f>'Raw data and fitting summary'!N11</f>
        <v>17.169258553650987</v>
      </c>
      <c r="O9">
        <f>'Raw data and fitting summary'!O11</f>
        <v>17.411459157021433</v>
      </c>
      <c r="P9">
        <f>'Raw data and fitting summary'!P11</f>
        <v>17.620626390747745</v>
      </c>
      <c r="Q9">
        <f>'Raw data and fitting summary'!Q11</f>
        <v>17.798914226579011</v>
      </c>
      <c r="R9">
        <f>'Raw data and fitting summary'!R11</f>
        <v>17.949192015339499</v>
      </c>
      <c r="U9" t="str">
        <f>BI1</f>
        <v>Sum R2</v>
      </c>
      <c r="V9">
        <f>BJ1</f>
        <v>629.36459539551936</v>
      </c>
      <c r="X9">
        <f t="shared" si="23"/>
        <v>15.76682220333843</v>
      </c>
      <c r="Y9">
        <f t="shared" si="4"/>
        <v>15.766815989284739</v>
      </c>
      <c r="Z9">
        <f t="shared" si="5"/>
        <v>15.76681443577208</v>
      </c>
      <c r="AA9">
        <f t="shared" si="6"/>
        <v>15.766812493881687</v>
      </c>
      <c r="AB9">
        <f t="shared" si="7"/>
        <v>15.766810066519373</v>
      </c>
      <c r="AC9">
        <f t="shared" si="8"/>
        <v>15.766807032317528</v>
      </c>
      <c r="AD9">
        <f t="shared" si="9"/>
        <v>15.766803239566864</v>
      </c>
      <c r="AE9">
        <f t="shared" si="10"/>
        <v>15.766798498631102</v>
      </c>
      <c r="AF9">
        <f t="shared" si="11"/>
        <v>15.766792572465407</v>
      </c>
      <c r="AG9">
        <f t="shared" si="12"/>
        <v>15.766785164764553</v>
      </c>
      <c r="AH9">
        <f t="shared" si="13"/>
        <v>15.766775905148274</v>
      </c>
      <c r="AI9">
        <f t="shared" si="14"/>
        <v>15.766764330643218</v>
      </c>
      <c r="AJ9">
        <f t="shared" si="15"/>
        <v>15.766749862535798</v>
      </c>
      <c r="AK9">
        <f t="shared" si="16"/>
        <v>15.766731777438862</v>
      </c>
      <c r="AL9">
        <f t="shared" si="17"/>
        <v>15.766709171126035</v>
      </c>
      <c r="AM9">
        <f t="shared" si="18"/>
        <v>15.766680913326164</v>
      </c>
      <c r="AO9">
        <f t="shared" si="24"/>
        <v>15.76682220333843</v>
      </c>
      <c r="AP9">
        <f t="shared" si="19"/>
        <v>15.766815989284739</v>
      </c>
      <c r="AQ9">
        <f t="shared" si="19"/>
        <v>15.76681443577208</v>
      </c>
      <c r="AR9">
        <f t="shared" si="19"/>
        <v>15.766812493881687</v>
      </c>
      <c r="AS9">
        <f t="shared" si="19"/>
        <v>15.766810066519373</v>
      </c>
      <c r="AT9">
        <f t="shared" si="19"/>
        <v>15.766807032317528</v>
      </c>
      <c r="AU9">
        <f t="shared" si="19"/>
        <v>15.766803239566864</v>
      </c>
      <c r="AV9">
        <f t="shared" si="19"/>
        <v>15.766798498631102</v>
      </c>
      <c r="AW9">
        <f t="shared" si="19"/>
        <v>15.766792572465407</v>
      </c>
      <c r="AX9">
        <f t="shared" si="19"/>
        <v>15.766785164764553</v>
      </c>
      <c r="AY9">
        <f t="shared" si="19"/>
        <v>15.766775905148274</v>
      </c>
      <c r="AZ9">
        <f t="shared" si="19"/>
        <v>15.766764330643218</v>
      </c>
      <c r="BA9">
        <f t="shared" si="19"/>
        <v>15.766749862535798</v>
      </c>
      <c r="BB9">
        <f t="shared" si="19"/>
        <v>15.766731777438862</v>
      </c>
      <c r="BC9">
        <f t="shared" si="19"/>
        <v>15.766709171126035</v>
      </c>
      <c r="BD9">
        <f t="shared" si="19"/>
        <v>15.766680913326164</v>
      </c>
      <c r="BF9">
        <f t="shared" si="25"/>
        <v>18.268079354940134</v>
      </c>
      <c r="BG9">
        <f t="shared" si="26"/>
        <v>4.7193296463792533</v>
      </c>
      <c r="BH9">
        <f t="shared" si="27"/>
        <v>3.3383901130844191</v>
      </c>
      <c r="BI9">
        <f t="shared" si="28"/>
        <v>2.1224566566796681</v>
      </c>
      <c r="BJ9">
        <f t="shared" si="29"/>
        <v>1.1424818541306732</v>
      </c>
      <c r="BK9">
        <f t="shared" si="30"/>
        <v>0.45158132524802636</v>
      </c>
      <c r="BL9">
        <f t="shared" si="31"/>
        <v>7.6153017739193751E-2</v>
      </c>
      <c r="BM9">
        <f t="shared" si="32"/>
        <v>1.2017203307105534E-2</v>
      </c>
      <c r="BN9">
        <f t="shared" si="33"/>
        <v>0.22668319441953541</v>
      </c>
      <c r="BO9">
        <f t="shared" si="34"/>
        <v>0.66681680436786717</v>
      </c>
      <c r="BP9">
        <f t="shared" si="35"/>
        <v>1.2684397522034085</v>
      </c>
      <c r="BQ9">
        <f t="shared" si="36"/>
        <v>1.966990045570167</v>
      </c>
      <c r="BR9">
        <f t="shared" si="37"/>
        <v>2.7050686633674346</v>
      </c>
      <c r="BS9">
        <f t="shared" si="38"/>
        <v>3.4369252372556933</v>
      </c>
      <c r="BT9">
        <f t="shared" si="39"/>
        <v>4.1298573874086362</v>
      </c>
      <c r="BU9">
        <f t="shared" si="40"/>
        <v>4.76335471041146</v>
      </c>
      <c r="BW9">
        <f t="shared" si="41"/>
        <v>0.27108299454250701</v>
      </c>
      <c r="BX9">
        <f t="shared" si="42"/>
        <v>0.13778316539028446</v>
      </c>
      <c r="BY9">
        <f t="shared" si="43"/>
        <v>0.11588429591418899</v>
      </c>
      <c r="BZ9">
        <f t="shared" si="44"/>
        <v>9.2400753388404394E-2</v>
      </c>
      <c r="CA9">
        <f t="shared" si="45"/>
        <v>6.7792370396975624E-2</v>
      </c>
      <c r="CB9">
        <f t="shared" si="46"/>
        <v>4.2621058815320585E-2</v>
      </c>
      <c r="CC9">
        <f t="shared" si="47"/>
        <v>1.7502492936315849E-2</v>
      </c>
      <c r="CD9">
        <f t="shared" si="48"/>
        <v>6.9527751866023347E-3</v>
      </c>
      <c r="CE9">
        <f t="shared" si="49"/>
        <v>3.019717445239746E-2</v>
      </c>
      <c r="CF9">
        <f t="shared" si="50"/>
        <v>5.1791694210853015E-2</v>
      </c>
      <c r="CG9">
        <f t="shared" si="51"/>
        <v>7.1431871231634581E-2</v>
      </c>
      <c r="CH9">
        <f t="shared" si="52"/>
        <v>8.8952570964860339E-2</v>
      </c>
      <c r="CI9">
        <f t="shared" si="53"/>
        <v>0.10431504963452962</v>
      </c>
      <c r="CJ9">
        <f t="shared" si="54"/>
        <v>0.11758268228813801</v>
      </c>
      <c r="CK9">
        <f t="shared" si="55"/>
        <v>0.12889215075867602</v>
      </c>
      <c r="CL9">
        <f t="shared" si="56"/>
        <v>0.13842552621006324</v>
      </c>
      <c r="CN9">
        <f t="shared" si="57"/>
        <v>0.27108299454250701</v>
      </c>
      <c r="CO9">
        <f t="shared" si="58"/>
        <v>0.13778316539028446</v>
      </c>
      <c r="CP9">
        <f t="shared" si="59"/>
        <v>0.11588429591418899</v>
      </c>
      <c r="CQ9">
        <f t="shared" si="60"/>
        <v>9.2400753388404394E-2</v>
      </c>
      <c r="CR9">
        <f t="shared" si="61"/>
        <v>6.7792370396975624E-2</v>
      </c>
      <c r="CS9">
        <f t="shared" si="62"/>
        <v>4.2621058815320585E-2</v>
      </c>
      <c r="CT9">
        <f t="shared" si="63"/>
        <v>1.7502492936315849E-2</v>
      </c>
      <c r="CU9">
        <f t="shared" si="64"/>
        <v>6.9527751866023347E-3</v>
      </c>
      <c r="CV9">
        <f t="shared" si="65"/>
        <v>3.019717445239746E-2</v>
      </c>
      <c r="CW9">
        <f t="shared" si="66"/>
        <v>5.1791694210853015E-2</v>
      </c>
      <c r="CX9">
        <f t="shared" si="67"/>
        <v>7.1431871231634581E-2</v>
      </c>
      <c r="CY9">
        <f t="shared" si="68"/>
        <v>8.8952570964860339E-2</v>
      </c>
      <c r="CZ9">
        <f t="shared" si="69"/>
        <v>0.10431504963452962</v>
      </c>
      <c r="DA9">
        <f t="shared" si="70"/>
        <v>0.11758268228813801</v>
      </c>
      <c r="DB9">
        <f t="shared" si="71"/>
        <v>0.12889215075867602</v>
      </c>
      <c r="DC9">
        <f t="shared" si="72"/>
        <v>0.13842552621006324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12.715223050377695</v>
      </c>
      <c r="E10">
        <f>'Raw data and fitting summary'!E12</f>
        <v>13.016786123440282</v>
      </c>
      <c r="F10">
        <f>'Raw data and fitting summary'!F12</f>
        <v>13.33907391769289</v>
      </c>
      <c r="G10">
        <f>'Raw data and fitting summary'!G12</f>
        <v>13.675586707711018</v>
      </c>
      <c r="H10">
        <f>'Raw data and fitting summary'!H12</f>
        <v>14.018520708308433</v>
      </c>
      <c r="I10">
        <f>'Raw data and fitting summary'!I12</f>
        <v>14.359455995089533</v>
      </c>
      <c r="J10">
        <f>'Raw data and fitting summary'!J12</f>
        <v>14.690166257673143</v>
      </c>
      <c r="K10">
        <f>'Raw data and fitting summary'!K12</f>
        <v>15.003389790584274</v>
      </c>
      <c r="L10">
        <f>'Raw data and fitting summary'!L12</f>
        <v>15.293413970395379</v>
      </c>
      <c r="M10">
        <f>'Raw data and fitting summary'!M12</f>
        <v>15.556384698928648</v>
      </c>
      <c r="N10">
        <f>'Raw data and fitting summary'!N12</f>
        <v>15.790330592479963</v>
      </c>
      <c r="O10">
        <f>'Raw data and fitting summary'!O12</f>
        <v>15.994957539968921</v>
      </c>
      <c r="P10">
        <f>'Raw data and fitting summary'!P12</f>
        <v>16.1713033958087</v>
      </c>
      <c r="Q10">
        <f>'Raw data and fitting summary'!Q12</f>
        <v>16.321343651078216</v>
      </c>
      <c r="R10">
        <f>'Raw data and fitting summary'!R12</f>
        <v>16.447618048149934</v>
      </c>
      <c r="U10" s="4" t="s">
        <v>39</v>
      </c>
      <c r="V10">
        <f>CR1</f>
        <v>18.535288115208079</v>
      </c>
      <c r="X10">
        <f t="shared" si="23"/>
        <v>14.586494478681988</v>
      </c>
      <c r="Y10">
        <f t="shared" si="4"/>
        <v>14.586487830567178</v>
      </c>
      <c r="Z10">
        <f t="shared" si="5"/>
        <v>14.58648616853942</v>
      </c>
      <c r="AA10">
        <f t="shared" si="6"/>
        <v>14.586484091005257</v>
      </c>
      <c r="AB10">
        <f t="shared" si="7"/>
        <v>14.586481494088387</v>
      </c>
      <c r="AC10">
        <f t="shared" si="8"/>
        <v>14.586478247943601</v>
      </c>
      <c r="AD10">
        <f t="shared" si="9"/>
        <v>14.586474190264646</v>
      </c>
      <c r="AE10">
        <f t="shared" si="10"/>
        <v>14.586469118169132</v>
      </c>
      <c r="AF10">
        <f t="shared" si="11"/>
        <v>14.586462778054695</v>
      </c>
      <c r="AG10">
        <f t="shared" si="12"/>
        <v>14.586454852919401</v>
      </c>
      <c r="AH10">
        <f t="shared" si="13"/>
        <v>14.586444946512396</v>
      </c>
      <c r="AI10">
        <f t="shared" si="14"/>
        <v>14.586432563522559</v>
      </c>
      <c r="AJ10">
        <f t="shared" si="15"/>
        <v>14.58641708481483</v>
      </c>
      <c r="AK10">
        <f t="shared" si="16"/>
        <v>14.586397736476364</v>
      </c>
      <c r="AL10">
        <f t="shared" si="17"/>
        <v>14.586373551125465</v>
      </c>
      <c r="AM10">
        <f t="shared" si="18"/>
        <v>14.586343319549627</v>
      </c>
      <c r="AO10">
        <f t="shared" si="24"/>
        <v>14.586494478681988</v>
      </c>
      <c r="AP10">
        <f t="shared" si="19"/>
        <v>14.586487830567178</v>
      </c>
      <c r="AQ10">
        <f t="shared" si="19"/>
        <v>14.58648616853942</v>
      </c>
      <c r="AR10">
        <f t="shared" si="19"/>
        <v>14.586484091005257</v>
      </c>
      <c r="AS10">
        <f t="shared" si="19"/>
        <v>14.586481494088387</v>
      </c>
      <c r="AT10">
        <f t="shared" si="19"/>
        <v>14.586478247943601</v>
      </c>
      <c r="AU10">
        <f t="shared" si="19"/>
        <v>14.586474190264646</v>
      </c>
      <c r="AV10">
        <f t="shared" si="19"/>
        <v>14.586469118169132</v>
      </c>
      <c r="AW10">
        <f t="shared" si="19"/>
        <v>14.586462778054695</v>
      </c>
      <c r="AX10">
        <f t="shared" si="19"/>
        <v>14.586454852919401</v>
      </c>
      <c r="AY10">
        <f t="shared" si="19"/>
        <v>14.586444946512396</v>
      </c>
      <c r="AZ10">
        <f t="shared" si="19"/>
        <v>14.586432563522559</v>
      </c>
      <c r="BA10">
        <f t="shared" si="19"/>
        <v>14.58641708481483</v>
      </c>
      <c r="BB10">
        <f t="shared" si="19"/>
        <v>14.586397736476364</v>
      </c>
      <c r="BC10">
        <f t="shared" si="19"/>
        <v>14.586373551125465</v>
      </c>
      <c r="BD10">
        <f t="shared" si="19"/>
        <v>14.586343319549627</v>
      </c>
      <c r="BF10">
        <f t="shared" si="25"/>
        <v>13.901661852694343</v>
      </c>
      <c r="BG10">
        <f t="shared" si="26"/>
        <v>3.5016318775775934</v>
      </c>
      <c r="BH10">
        <f t="shared" si="27"/>
        <v>2.4639582315842352</v>
      </c>
      <c r="BI10">
        <f t="shared" si="28"/>
        <v>1.5560321404831907</v>
      </c>
      <c r="BJ10">
        <f t="shared" si="29"/>
        <v>0.82972931184947329</v>
      </c>
      <c r="BK10">
        <f t="shared" si="30"/>
        <v>0.32257576682843386</v>
      </c>
      <c r="BL10">
        <f t="shared" si="31"/>
        <v>5.1537260940565557E-2</v>
      </c>
      <c r="BM10">
        <f t="shared" si="32"/>
        <v>1.0753096741314213E-2</v>
      </c>
      <c r="BN10">
        <f t="shared" si="33"/>
        <v>0.17382813377683934</v>
      </c>
      <c r="BO10">
        <f t="shared" si="34"/>
        <v>0.49979119378241454</v>
      </c>
      <c r="BP10">
        <f t="shared" si="35"/>
        <v>0.94078312331730041</v>
      </c>
      <c r="BQ10">
        <f t="shared" si="36"/>
        <v>1.4493704641275227</v>
      </c>
      <c r="BR10">
        <f t="shared" si="37"/>
        <v>1.9839862138056932</v>
      </c>
      <c r="BS10">
        <f t="shared" si="38"/>
        <v>2.5119259489836647</v>
      </c>
      <c r="BT10">
        <f t="shared" si="39"/>
        <v>3.0101212477300576</v>
      </c>
      <c r="BU10">
        <f t="shared" si="40"/>
        <v>3.4643436153261469</v>
      </c>
      <c r="BW10">
        <f t="shared" si="41"/>
        <v>0.25561270029986838</v>
      </c>
      <c r="BX10">
        <f t="shared" si="42"/>
        <v>0.12828754954075336</v>
      </c>
      <c r="BY10">
        <f t="shared" si="43"/>
        <v>0.10761330912476474</v>
      </c>
      <c r="BZ10">
        <f t="shared" si="44"/>
        <v>8.551822121970995E-2</v>
      </c>
      <c r="CA10">
        <f t="shared" si="45"/>
        <v>6.2447875914869326E-2</v>
      </c>
      <c r="CB10">
        <f t="shared" si="46"/>
        <v>3.8937262989799402E-2</v>
      </c>
      <c r="CC10">
        <f t="shared" si="47"/>
        <v>1.5563609972767095E-2</v>
      </c>
      <c r="CD10">
        <f t="shared" si="48"/>
        <v>7.1091323516287936E-3</v>
      </c>
      <c r="CE10">
        <f t="shared" si="49"/>
        <v>2.8583147187462365E-2</v>
      </c>
      <c r="CF10">
        <f t="shared" si="50"/>
        <v>4.8466822446201485E-2</v>
      </c>
      <c r="CG10">
        <f t="shared" si="51"/>
        <v>6.6495966355953215E-2</v>
      </c>
      <c r="CH10">
        <f t="shared" si="52"/>
        <v>8.2535467374530408E-2</v>
      </c>
      <c r="CI10">
        <f t="shared" si="53"/>
        <v>9.6565211796970349E-2</v>
      </c>
      <c r="CJ10">
        <f t="shared" si="54"/>
        <v>0.10865641318479508</v>
      </c>
      <c r="CK10">
        <f t="shared" si="55"/>
        <v>0.1189445816584673</v>
      </c>
      <c r="CL10">
        <f t="shared" si="56"/>
        <v>0.127603929773523</v>
      </c>
      <c r="CN10">
        <f t="shared" si="57"/>
        <v>0.25561270029986838</v>
      </c>
      <c r="CO10">
        <f t="shared" si="58"/>
        <v>0.12828754954075336</v>
      </c>
      <c r="CP10">
        <f t="shared" si="59"/>
        <v>0.10761330912476474</v>
      </c>
      <c r="CQ10">
        <f t="shared" si="60"/>
        <v>8.551822121970995E-2</v>
      </c>
      <c r="CR10">
        <f t="shared" si="61"/>
        <v>6.2447875914869326E-2</v>
      </c>
      <c r="CS10">
        <f t="shared" si="62"/>
        <v>3.8937262989799402E-2</v>
      </c>
      <c r="CT10">
        <f t="shared" si="63"/>
        <v>1.5563609972767095E-2</v>
      </c>
      <c r="CU10">
        <f t="shared" si="64"/>
        <v>7.1091323516287936E-3</v>
      </c>
      <c r="CV10">
        <f t="shared" si="65"/>
        <v>2.8583147187462365E-2</v>
      </c>
      <c r="CW10">
        <f t="shared" si="66"/>
        <v>4.8466822446201485E-2</v>
      </c>
      <c r="CX10">
        <f t="shared" si="67"/>
        <v>6.6495966355953215E-2</v>
      </c>
      <c r="CY10">
        <f t="shared" si="68"/>
        <v>8.2535467374530408E-2</v>
      </c>
      <c r="CZ10">
        <f t="shared" si="69"/>
        <v>9.6565211796970349E-2</v>
      </c>
      <c r="DA10">
        <f t="shared" si="70"/>
        <v>0.10865641318479508</v>
      </c>
      <c r="DB10">
        <f t="shared" si="71"/>
        <v>0.1189445816584673</v>
      </c>
      <c r="DC10">
        <f t="shared" si="72"/>
        <v>0.127603929773523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11.764191558325733</v>
      </c>
      <c r="E11">
        <f>'Raw data and fitting summary'!E13</f>
        <v>12.021873903415372</v>
      </c>
      <c r="F11">
        <f>'Raw data and fitting summary'!F13</f>
        <v>12.296258393748875</v>
      </c>
      <c r="G11">
        <f>'Raw data and fitting summary'!G13</f>
        <v>12.581649538392391</v>
      </c>
      <c r="H11">
        <f>'Raw data and fitting summary'!H13</f>
        <v>12.871332863168263</v>
      </c>
      <c r="I11">
        <f>'Raw data and fitting summary'!I13</f>
        <v>13.158180407749915</v>
      </c>
      <c r="J11">
        <f>'Raw data and fitting summary'!J13</f>
        <v>13.435338408890871</v>
      </c>
      <c r="K11">
        <f>'Raw data and fitting summary'!K13</f>
        <v>13.696860219204472</v>
      </c>
      <c r="L11">
        <f>'Raw data and fitting summary'!L13</f>
        <v>13.938165604500131</v>
      </c>
      <c r="M11">
        <f>'Raw data and fitting summary'!M13</f>
        <v>14.156262007532545</v>
      </c>
      <c r="N11">
        <f>'Raw data and fitting summary'!N13</f>
        <v>14.349729424626368</v>
      </c>
      <c r="O11">
        <f>'Raw data and fitting summary'!O13</f>
        <v>14.518522507733</v>
      </c>
      <c r="P11">
        <f>'Raw data and fitting summary'!P13</f>
        <v>14.663667537615892</v>
      </c>
      <c r="Q11">
        <f>'Raw data and fitting summary'!Q13</f>
        <v>14.786929039296949</v>
      </c>
      <c r="R11">
        <f>'Raw data and fitting summary'!R13</f>
        <v>14.890501356225776</v>
      </c>
      <c r="X11">
        <f t="shared" si="23"/>
        <v>13.338335019151886</v>
      </c>
      <c r="Y11">
        <f t="shared" si="4"/>
        <v>13.338328070350885</v>
      </c>
      <c r="Z11">
        <f t="shared" si="5"/>
        <v>13.338326333151766</v>
      </c>
      <c r="AA11">
        <f t="shared" si="6"/>
        <v>13.338324161653505</v>
      </c>
      <c r="AB11">
        <f t="shared" si="7"/>
        <v>13.33832144728167</v>
      </c>
      <c r="AC11">
        <f t="shared" si="8"/>
        <v>13.33831805431843</v>
      </c>
      <c r="AD11">
        <f t="shared" si="9"/>
        <v>13.338313813116811</v>
      </c>
      <c r="AE11">
        <f t="shared" si="10"/>
        <v>13.338308511618578</v>
      </c>
      <c r="AF11">
        <f t="shared" si="11"/>
        <v>13.338301884751715</v>
      </c>
      <c r="AG11">
        <f t="shared" si="12"/>
        <v>13.338293601177392</v>
      </c>
      <c r="AH11">
        <f t="shared" si="13"/>
        <v>13.338283246723959</v>
      </c>
      <c r="AI11">
        <f t="shared" si="14"/>
        <v>13.338270303679778</v>
      </c>
      <c r="AJ11">
        <f t="shared" si="15"/>
        <v>13.33825412490987</v>
      </c>
      <c r="AK11">
        <f t="shared" si="16"/>
        <v>13.338233901502681</v>
      </c>
      <c r="AL11">
        <f t="shared" si="17"/>
        <v>13.338208622329933</v>
      </c>
      <c r="AM11">
        <f t="shared" si="18"/>
        <v>13.338177023498746</v>
      </c>
      <c r="AO11">
        <f t="shared" si="24"/>
        <v>13.338335019151886</v>
      </c>
      <c r="AP11">
        <f t="shared" si="19"/>
        <v>13.338328070350885</v>
      </c>
      <c r="AQ11">
        <f t="shared" si="19"/>
        <v>13.338326333151766</v>
      </c>
      <c r="AR11">
        <f t="shared" si="19"/>
        <v>13.338324161653505</v>
      </c>
      <c r="AS11">
        <f t="shared" si="19"/>
        <v>13.33832144728167</v>
      </c>
      <c r="AT11">
        <f t="shared" si="19"/>
        <v>13.33831805431843</v>
      </c>
      <c r="AU11">
        <f t="shared" si="19"/>
        <v>13.338313813116811</v>
      </c>
      <c r="AV11">
        <f t="shared" si="19"/>
        <v>13.338308511618578</v>
      </c>
      <c r="AW11">
        <f t="shared" si="19"/>
        <v>13.338301884751715</v>
      </c>
      <c r="AX11">
        <f t="shared" si="19"/>
        <v>13.338293601177392</v>
      </c>
      <c r="AY11">
        <f t="shared" si="19"/>
        <v>13.338283246723959</v>
      </c>
      <c r="AZ11">
        <f t="shared" si="19"/>
        <v>13.338270303679778</v>
      </c>
      <c r="BA11">
        <f t="shared" si="19"/>
        <v>13.33825412490987</v>
      </c>
      <c r="BB11">
        <f t="shared" si="19"/>
        <v>13.338233901502681</v>
      </c>
      <c r="BC11">
        <f t="shared" si="19"/>
        <v>13.338208622329933</v>
      </c>
      <c r="BD11">
        <f t="shared" si="19"/>
        <v>13.338177023498746</v>
      </c>
      <c r="BF11">
        <f t="shared" si="25"/>
        <v>10.121905050265665</v>
      </c>
      <c r="BG11">
        <f t="shared" si="26"/>
        <v>2.4779057584907123</v>
      </c>
      <c r="BH11">
        <f t="shared" si="27"/>
        <v>1.7330469997588553</v>
      </c>
      <c r="BI11">
        <f t="shared" si="28"/>
        <v>1.0859010646386655</v>
      </c>
      <c r="BJ11">
        <f t="shared" si="29"/>
        <v>0.57255237770214573</v>
      </c>
      <c r="BK11">
        <f t="shared" si="30"/>
        <v>0.21807516875355804</v>
      </c>
      <c r="BL11">
        <f t="shared" si="31"/>
        <v>3.2448043729074214E-2</v>
      </c>
      <c r="BM11">
        <f t="shared" si="32"/>
        <v>9.4148009646717219E-3</v>
      </c>
      <c r="BN11">
        <f t="shared" si="33"/>
        <v>0.12856407920553545</v>
      </c>
      <c r="BO11">
        <f t="shared" si="34"/>
        <v>0.35984642037043613</v>
      </c>
      <c r="BP11">
        <f t="shared" si="35"/>
        <v>0.66908925313394996</v>
      </c>
      <c r="BQ11">
        <f t="shared" si="36"/>
        <v>1.0230495533460484</v>
      </c>
      <c r="BR11">
        <f t="shared" si="37"/>
        <v>1.3930334554919255</v>
      </c>
      <c r="BS11">
        <f t="shared" si="38"/>
        <v>1.7567743237402862</v>
      </c>
      <c r="BT11">
        <f t="shared" si="39"/>
        <v>2.0987908465370828</v>
      </c>
      <c r="BU11">
        <f t="shared" si="40"/>
        <v>2.4097108339764204</v>
      </c>
      <c r="BW11">
        <f t="shared" si="41"/>
        <v>0.23852258540284879</v>
      </c>
      <c r="BX11">
        <f t="shared" si="42"/>
        <v>0.11801602897474257</v>
      </c>
      <c r="BY11">
        <f t="shared" si="43"/>
        <v>9.8696972682728201E-2</v>
      </c>
      <c r="BZ11">
        <f t="shared" si="44"/>
        <v>7.8125689200182744E-2</v>
      </c>
      <c r="CA11">
        <f t="shared" si="45"/>
        <v>5.6729170299272394E-2</v>
      </c>
      <c r="CB11">
        <f t="shared" si="46"/>
        <v>3.5010800405900905E-2</v>
      </c>
      <c r="CC11">
        <f t="shared" si="47"/>
        <v>1.3504960813693951E-2</v>
      </c>
      <c r="CD11">
        <f t="shared" si="48"/>
        <v>7.2745278899324656E-3</v>
      </c>
      <c r="CE11">
        <f t="shared" si="49"/>
        <v>2.6881857792007215E-2</v>
      </c>
      <c r="CF11">
        <f t="shared" si="50"/>
        <v>4.4973669140840271E-2</v>
      </c>
      <c r="CG11">
        <f t="shared" si="51"/>
        <v>6.1325640315030142E-2</v>
      </c>
      <c r="CH11">
        <f t="shared" si="52"/>
        <v>7.5831355784381382E-2</v>
      </c>
      <c r="CI11">
        <f t="shared" si="53"/>
        <v>8.848747158137571E-2</v>
      </c>
      <c r="CJ11">
        <f t="shared" si="54"/>
        <v>9.9370999631659448E-2</v>
      </c>
      <c r="CK11">
        <f t="shared" si="55"/>
        <v>0.10861431680875533</v>
      </c>
      <c r="CL11">
        <f t="shared" si="56"/>
        <v>0.11638204606163183</v>
      </c>
      <c r="CN11">
        <f t="shared" si="57"/>
        <v>0.23852258540284879</v>
      </c>
      <c r="CO11">
        <f t="shared" si="58"/>
        <v>0.11801602897474257</v>
      </c>
      <c r="CP11">
        <f t="shared" si="59"/>
        <v>9.8696972682728201E-2</v>
      </c>
      <c r="CQ11">
        <f t="shared" si="60"/>
        <v>7.8125689200182744E-2</v>
      </c>
      <c r="CR11">
        <f t="shared" si="61"/>
        <v>5.6729170299272394E-2</v>
      </c>
      <c r="CS11">
        <f t="shared" si="62"/>
        <v>3.5010800405900905E-2</v>
      </c>
      <c r="CT11">
        <f t="shared" si="63"/>
        <v>1.3504960813693951E-2</v>
      </c>
      <c r="CU11">
        <f t="shared" si="64"/>
        <v>7.2745278899324656E-3</v>
      </c>
      <c r="CV11">
        <f t="shared" si="65"/>
        <v>2.6881857792007215E-2</v>
      </c>
      <c r="CW11">
        <f t="shared" si="66"/>
        <v>4.4973669140840271E-2</v>
      </c>
      <c r="CX11">
        <f t="shared" si="67"/>
        <v>6.1325640315030142E-2</v>
      </c>
      <c r="CY11">
        <f t="shared" si="68"/>
        <v>7.5831355784381382E-2</v>
      </c>
      <c r="CZ11">
        <f t="shared" si="69"/>
        <v>8.848747158137571E-2</v>
      </c>
      <c r="DA11">
        <f t="shared" si="70"/>
        <v>9.9370999631659448E-2</v>
      </c>
      <c r="DB11">
        <f t="shared" si="71"/>
        <v>0.10861431680875533</v>
      </c>
      <c r="DC11">
        <f t="shared" si="72"/>
        <v>0.11638204606163183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10.758356307661559</v>
      </c>
      <c r="E12">
        <f>'Raw data and fitting summary'!E14</f>
        <v>10.973455984492851</v>
      </c>
      <c r="F12">
        <f>'Raw data and fitting summary'!F14</f>
        <v>11.201615452356709</v>
      </c>
      <c r="G12">
        <f>'Raw data and fitting summary'!G14</f>
        <v>11.437967542873823</v>
      </c>
      <c r="H12">
        <f>'Raw data and fitting summary'!H14</f>
        <v>11.676879591714892</v>
      </c>
      <c r="I12">
        <f>'Raw data and fitting summary'!I14</f>
        <v>11.912471547048572</v>
      </c>
      <c r="J12">
        <f>'Raw data and fitting summary'!J14</f>
        <v>12.139183451454191</v>
      </c>
      <c r="K12">
        <f>'Raw data and fitting summary'!K14</f>
        <v>12.352279234575748</v>
      </c>
      <c r="L12">
        <f>'Raw data and fitting summary'!L14</f>
        <v>12.548194699804997</v>
      </c>
      <c r="M12">
        <f>'Raw data and fitting summary'!M14</f>
        <v>12.724685716122877</v>
      </c>
      <c r="N12">
        <f>'Raw data and fitting summary'!N14</f>
        <v>12.880786460654424</v>
      </c>
      <c r="O12">
        <f>'Raw data and fitting summary'!O14</f>
        <v>13.01662698571926</v>
      </c>
      <c r="P12">
        <f>'Raw data and fitting summary'!P14</f>
        <v>13.133175122863575</v>
      </c>
      <c r="Q12">
        <f>'Raw data and fitting summary'!Q14</f>
        <v>13.231962362967579</v>
      </c>
      <c r="R12">
        <f>'Raw data and fitting summary'!R14</f>
        <v>13.314836011884998</v>
      </c>
      <c r="X12">
        <f t="shared" si="23"/>
        <v>12.049497716639742</v>
      </c>
      <c r="Y12">
        <f t="shared" si="4"/>
        <v>12.049490628137141</v>
      </c>
      <c r="Z12">
        <f t="shared" si="5"/>
        <v>12.049488856012793</v>
      </c>
      <c r="AA12">
        <f t="shared" si="6"/>
        <v>12.049486640858092</v>
      </c>
      <c r="AB12">
        <f t="shared" si="7"/>
        <v>12.049483871915861</v>
      </c>
      <c r="AC12">
        <f t="shared" si="8"/>
        <v>12.049480410739864</v>
      </c>
      <c r="AD12">
        <f t="shared" si="9"/>
        <v>12.049476084272662</v>
      </c>
      <c r="AE12">
        <f t="shared" si="10"/>
        <v>12.049470676193032</v>
      </c>
      <c r="AF12">
        <f t="shared" si="11"/>
        <v>12.049463916100315</v>
      </c>
      <c r="AG12">
        <f t="shared" si="12"/>
        <v>12.049455465995088</v>
      </c>
      <c r="AH12">
        <f t="shared" si="13"/>
        <v>12.049444903380223</v>
      </c>
      <c r="AI12">
        <f t="shared" si="14"/>
        <v>12.049431700137681</v>
      </c>
      <c r="AJ12">
        <f t="shared" si="15"/>
        <v>12.049415196125194</v>
      </c>
      <c r="AK12">
        <f t="shared" si="16"/>
        <v>12.049394566173163</v>
      </c>
      <c r="AL12">
        <f t="shared" si="17"/>
        <v>12.049368778832465</v>
      </c>
      <c r="AM12">
        <f t="shared" si="18"/>
        <v>12.049336544811807</v>
      </c>
      <c r="AO12">
        <f t="shared" si="24"/>
        <v>12.049497716639742</v>
      </c>
      <c r="AP12">
        <f t="shared" si="19"/>
        <v>12.049490628137141</v>
      </c>
      <c r="AQ12">
        <f t="shared" si="19"/>
        <v>12.049488856012793</v>
      </c>
      <c r="AR12">
        <f t="shared" si="19"/>
        <v>12.049486640858092</v>
      </c>
      <c r="AS12">
        <f t="shared" si="19"/>
        <v>12.049483871915861</v>
      </c>
      <c r="AT12">
        <f t="shared" si="19"/>
        <v>12.049480410739864</v>
      </c>
      <c r="AU12">
        <f t="shared" si="19"/>
        <v>12.049476084272662</v>
      </c>
      <c r="AV12">
        <f t="shared" si="19"/>
        <v>12.049470676193032</v>
      </c>
      <c r="AW12">
        <f t="shared" si="19"/>
        <v>12.049463916100315</v>
      </c>
      <c r="AX12">
        <f t="shared" si="19"/>
        <v>12.049455465995088</v>
      </c>
      <c r="AY12">
        <f t="shared" si="19"/>
        <v>12.049444903380223</v>
      </c>
      <c r="AZ12">
        <f t="shared" si="19"/>
        <v>12.049431700137681</v>
      </c>
      <c r="BA12">
        <f t="shared" si="19"/>
        <v>12.049415196125194</v>
      </c>
      <c r="BB12">
        <f t="shared" si="19"/>
        <v>12.049394566173163</v>
      </c>
      <c r="BC12">
        <f t="shared" si="19"/>
        <v>12.049368778832465</v>
      </c>
      <c r="BD12">
        <f t="shared" si="19"/>
        <v>12.049336544811807</v>
      </c>
      <c r="BF12">
        <f t="shared" si="25"/>
        <v>7.0292590661322683</v>
      </c>
      <c r="BG12">
        <f t="shared" si="26"/>
        <v>1.667027833509942</v>
      </c>
      <c r="BH12">
        <f t="shared" si="27"/>
        <v>1.1578467405914521</v>
      </c>
      <c r="BI12">
        <f t="shared" si="28"/>
        <v>0.71888555229074769</v>
      </c>
      <c r="BJ12">
        <f t="shared" si="29"/>
        <v>0.37395222068505007</v>
      </c>
      <c r="BK12">
        <f t="shared" si="30"/>
        <v>0.13883137033808035</v>
      </c>
      <c r="BL12">
        <f t="shared" si="31"/>
        <v>1.8770243219987125E-2</v>
      </c>
      <c r="BM12">
        <f t="shared" si="32"/>
        <v>8.048382045059194E-3</v>
      </c>
      <c r="BN12">
        <f t="shared" si="33"/>
        <v>9.1697117103378162E-2</v>
      </c>
      <c r="BO12">
        <f t="shared" si="34"/>
        <v>0.24874082334129488</v>
      </c>
      <c r="BP12">
        <f t="shared" si="35"/>
        <v>0.45595015519336007</v>
      </c>
      <c r="BQ12">
        <f t="shared" si="36"/>
        <v>0.69115073783384973</v>
      </c>
      <c r="BR12">
        <f t="shared" si="37"/>
        <v>0.93549864592975485</v>
      </c>
      <c r="BS12">
        <f t="shared" si="38"/>
        <v>1.1745802950601791</v>
      </c>
      <c r="BT12">
        <f t="shared" si="39"/>
        <v>1.3985275852375356</v>
      </c>
      <c r="BU12">
        <f t="shared" si="40"/>
        <v>1.6014889011625302</v>
      </c>
      <c r="BW12">
        <f t="shared" si="41"/>
        <v>0.22003199229782655</v>
      </c>
      <c r="BX12">
        <f t="shared" si="42"/>
        <v>0.10715260589195477</v>
      </c>
      <c r="BY12">
        <f t="shared" si="43"/>
        <v>8.9301121763600194E-2</v>
      </c>
      <c r="BZ12">
        <f t="shared" si="44"/>
        <v>7.0365751983688052E-2</v>
      </c>
      <c r="CA12">
        <f t="shared" si="45"/>
        <v>5.0750416826343889E-2</v>
      </c>
      <c r="CB12">
        <f t="shared" si="46"/>
        <v>3.0922563158231157E-2</v>
      </c>
      <c r="CC12">
        <f t="shared" si="47"/>
        <v>1.1370165496482678E-2</v>
      </c>
      <c r="CD12">
        <f t="shared" si="48"/>
        <v>7.4453706450699564E-3</v>
      </c>
      <c r="CE12">
        <f t="shared" si="49"/>
        <v>2.513101998428462E-2</v>
      </c>
      <c r="CF12">
        <f t="shared" si="50"/>
        <v>4.1391018475266932E-2</v>
      </c>
      <c r="CG12">
        <f t="shared" si="51"/>
        <v>5.6039163476587148E-2</v>
      </c>
      <c r="CH12">
        <f t="shared" si="52"/>
        <v>6.8995350254339616E-2</v>
      </c>
      <c r="CI12">
        <f t="shared" si="53"/>
        <v>8.027043419543696E-2</v>
      </c>
      <c r="CJ12">
        <f t="shared" si="54"/>
        <v>8.9944814300708567E-2</v>
      </c>
      <c r="CK12">
        <f t="shared" si="55"/>
        <v>9.8145687615820723E-2</v>
      </c>
      <c r="CL12">
        <f t="shared" si="56"/>
        <v>0.10502648526470851</v>
      </c>
      <c r="CN12">
        <f t="shared" si="57"/>
        <v>0.22003199229782655</v>
      </c>
      <c r="CO12">
        <f t="shared" si="58"/>
        <v>0.10715260589195477</v>
      </c>
      <c r="CP12">
        <f t="shared" si="59"/>
        <v>8.9301121763600194E-2</v>
      </c>
      <c r="CQ12">
        <f t="shared" si="60"/>
        <v>7.0365751983688052E-2</v>
      </c>
      <c r="CR12">
        <f t="shared" si="61"/>
        <v>5.0750416826343889E-2</v>
      </c>
      <c r="CS12">
        <f t="shared" si="62"/>
        <v>3.0922563158231157E-2</v>
      </c>
      <c r="CT12">
        <f t="shared" si="63"/>
        <v>1.1370165496482678E-2</v>
      </c>
      <c r="CU12">
        <f t="shared" si="64"/>
        <v>7.4453706450699564E-3</v>
      </c>
      <c r="CV12">
        <f t="shared" si="65"/>
        <v>2.513101998428462E-2</v>
      </c>
      <c r="CW12">
        <f t="shared" si="66"/>
        <v>4.1391018475266932E-2</v>
      </c>
      <c r="CX12">
        <f t="shared" si="67"/>
        <v>5.6039163476587148E-2</v>
      </c>
      <c r="CY12">
        <f t="shared" si="68"/>
        <v>6.8995350254339616E-2</v>
      </c>
      <c r="CZ12">
        <f t="shared" si="69"/>
        <v>8.027043419543696E-2</v>
      </c>
      <c r="DA12">
        <f t="shared" si="70"/>
        <v>8.9944814300708567E-2</v>
      </c>
      <c r="DB12">
        <f t="shared" si="71"/>
        <v>9.8145687615820723E-2</v>
      </c>
      <c r="DC12">
        <f t="shared" si="72"/>
        <v>0.10502648526470851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9.7195794806673792</v>
      </c>
      <c r="E13">
        <f>'Raw data and fitting summary'!E15</f>
        <v>9.8948081906164358</v>
      </c>
      <c r="F13">
        <f>'Raw data and fitting summary'!F15</f>
        <v>10.079939431579477</v>
      </c>
      <c r="G13">
        <f>'Raw data and fitting summary'!G15</f>
        <v>10.270923591921392</v>
      </c>
      <c r="H13">
        <f>'Raw data and fitting summary'!H15</f>
        <v>10.463159599902244</v>
      </c>
      <c r="I13">
        <f>'Raw data and fitting summary'!I15</f>
        <v>10.65192514837592</v>
      </c>
      <c r="J13">
        <f>'Raw data and fitting summary'!J15</f>
        <v>10.832831183448617</v>
      </c>
      <c r="K13">
        <f>'Raw data and fitting summary'!K15</f>
        <v>11.002210432357664</v>
      </c>
      <c r="L13">
        <f>'Raw data and fitting summary'!L15</f>
        <v>11.15737130148289</v>
      </c>
      <c r="M13">
        <f>'Raw data and fitting summary'!M15</f>
        <v>11.296689343637146</v>
      </c>
      <c r="N13">
        <f>'Raw data and fitting summary'!N15</f>
        <v>11.419550822042686</v>
      </c>
      <c r="O13">
        <f>'Raw data and fitting summary'!O15</f>
        <v>11.526191615643933</v>
      </c>
      <c r="P13">
        <f>'Raw data and fitting summary'!P15</f>
        <v>11.617484107967519</v>
      </c>
      <c r="Q13">
        <f>'Raw data and fitting summary'!Q15</f>
        <v>11.694718139709217</v>
      </c>
      <c r="R13">
        <f>'Raw data and fitting summary'!R15</f>
        <v>11.759407309079942</v>
      </c>
      <c r="X13">
        <f t="shared" si="23"/>
        <v>10.750962223655543</v>
      </c>
      <c r="Y13">
        <f t="shared" si="4"/>
        <v>10.750955169885932</v>
      </c>
      <c r="Z13">
        <f t="shared" si="5"/>
        <v>10.750953406444976</v>
      </c>
      <c r="AA13">
        <f t="shared" si="6"/>
        <v>10.750951202144591</v>
      </c>
      <c r="AB13">
        <f t="shared" si="7"/>
        <v>10.750948446770385</v>
      </c>
      <c r="AC13">
        <f t="shared" si="8"/>
        <v>10.750945002554612</v>
      </c>
      <c r="AD13">
        <f t="shared" si="9"/>
        <v>10.750940697288002</v>
      </c>
      <c r="AE13">
        <f t="shared" si="10"/>
        <v>10.750935315709585</v>
      </c>
      <c r="AF13">
        <f t="shared" si="11"/>
        <v>10.750928588744141</v>
      </c>
      <c r="AG13">
        <f t="shared" si="12"/>
        <v>10.750920180049173</v>
      </c>
      <c r="AH13">
        <f t="shared" si="13"/>
        <v>10.750909669198959</v>
      </c>
      <c r="AI13">
        <f t="shared" si="14"/>
        <v>10.750896530665097</v>
      </c>
      <c r="AJ13">
        <f t="shared" si="15"/>
        <v>10.750880107542926</v>
      </c>
      <c r="AK13">
        <f t="shared" si="16"/>
        <v>10.75085957871077</v>
      </c>
      <c r="AL13">
        <f t="shared" si="17"/>
        <v>10.750833917780826</v>
      </c>
      <c r="AM13">
        <f t="shared" si="18"/>
        <v>10.750801841790663</v>
      </c>
      <c r="AO13">
        <f t="shared" si="24"/>
        <v>10.750962223655543</v>
      </c>
      <c r="AP13">
        <f t="shared" si="19"/>
        <v>10.750955169885932</v>
      </c>
      <c r="AQ13">
        <f t="shared" si="19"/>
        <v>10.750953406444976</v>
      </c>
      <c r="AR13">
        <f t="shared" si="19"/>
        <v>10.750951202144591</v>
      </c>
      <c r="AS13">
        <f t="shared" si="19"/>
        <v>10.750948446770385</v>
      </c>
      <c r="AT13">
        <f t="shared" si="19"/>
        <v>10.750945002554612</v>
      </c>
      <c r="AU13">
        <f t="shared" si="19"/>
        <v>10.750940697288002</v>
      </c>
      <c r="AV13">
        <f t="shared" si="19"/>
        <v>10.750935315709585</v>
      </c>
      <c r="AW13">
        <f t="shared" si="19"/>
        <v>10.750928588744141</v>
      </c>
      <c r="AX13">
        <f t="shared" si="19"/>
        <v>10.750920180049173</v>
      </c>
      <c r="AY13">
        <f t="shared" si="19"/>
        <v>10.750909669198959</v>
      </c>
      <c r="AZ13">
        <f t="shared" si="19"/>
        <v>10.750896530665097</v>
      </c>
      <c r="BA13">
        <f t="shared" si="19"/>
        <v>10.750880107542926</v>
      </c>
      <c r="BB13">
        <f t="shared" si="19"/>
        <v>10.75085957871077</v>
      </c>
      <c r="BC13">
        <f t="shared" si="19"/>
        <v>10.750833917780826</v>
      </c>
      <c r="BD13">
        <f t="shared" si="19"/>
        <v>10.750801841790663</v>
      </c>
      <c r="BF13">
        <f t="shared" si="25"/>
        <v>4.6451442944693442</v>
      </c>
      <c r="BG13">
        <f t="shared" si="26"/>
        <v>1.0637358123110454</v>
      </c>
      <c r="BH13">
        <f t="shared" si="27"/>
        <v>0.7329846305860982</v>
      </c>
      <c r="BI13">
        <f t="shared" si="28"/>
        <v>0.45025679623692916</v>
      </c>
      <c r="BJ13">
        <f t="shared" si="29"/>
        <v>0.23042386127279738</v>
      </c>
      <c r="BK13">
        <f t="shared" si="30"/>
        <v>8.2820437979785486E-2</v>
      </c>
      <c r="BL13">
        <f t="shared" si="31"/>
        <v>9.8040789263608326E-3</v>
      </c>
      <c r="BM13">
        <f t="shared" si="32"/>
        <v>6.7069331527290247E-3</v>
      </c>
      <c r="BN13">
        <f t="shared" si="33"/>
        <v>6.3142564929810865E-2</v>
      </c>
      <c r="BO13">
        <f t="shared" si="34"/>
        <v>0.16520251411472614</v>
      </c>
      <c r="BP13">
        <f t="shared" si="35"/>
        <v>0.29787545302985302</v>
      </c>
      <c r="BQ13">
        <f t="shared" si="36"/>
        <v>0.4470985613776654</v>
      </c>
      <c r="BR13">
        <f t="shared" si="37"/>
        <v>0.6011079345938577</v>
      </c>
      <c r="BS13">
        <f t="shared" si="38"/>
        <v>0.75103807470948092</v>
      </c>
      <c r="BT13">
        <f t="shared" si="39"/>
        <v>0.89091742440536392</v>
      </c>
      <c r="BU13">
        <f t="shared" si="40"/>
        <v>1.017284988645824</v>
      </c>
      <c r="BW13">
        <f t="shared" si="41"/>
        <v>0.20047132866901457</v>
      </c>
      <c r="BX13">
        <f t="shared" si="42"/>
        <v>9.5933400606812866E-2</v>
      </c>
      <c r="BY13">
        <f t="shared" si="43"/>
        <v>7.9634352737060418E-2</v>
      </c>
      <c r="BZ13">
        <f t="shared" si="44"/>
        <v>6.24141769363869E-2</v>
      </c>
      <c r="CA13">
        <f t="shared" si="45"/>
        <v>4.4649535548018968E-2</v>
      </c>
      <c r="CB13">
        <f t="shared" si="46"/>
        <v>2.6768381996557979E-2</v>
      </c>
      <c r="CC13">
        <f t="shared" si="47"/>
        <v>9.2099428040802976E-3</v>
      </c>
      <c r="CD13">
        <f t="shared" si="48"/>
        <v>7.6175574807303831E-3</v>
      </c>
      <c r="CE13">
        <f t="shared" si="49"/>
        <v>2.3373036248850752E-2</v>
      </c>
      <c r="CF13">
        <f t="shared" si="50"/>
        <v>3.7806170506965657E-2</v>
      </c>
      <c r="CG13">
        <f t="shared" si="51"/>
        <v>5.0765906442487317E-2</v>
      </c>
      <c r="CH13">
        <f t="shared" si="52"/>
        <v>6.2195212229079373E-2</v>
      </c>
      <c r="CI13">
        <f t="shared" si="53"/>
        <v>7.2116096574925112E-2</v>
      </c>
      <c r="CJ13">
        <f t="shared" si="54"/>
        <v>8.0609789655598216E-2</v>
      </c>
      <c r="CK13">
        <f t="shared" si="55"/>
        <v>8.7796372741587886E-2</v>
      </c>
      <c r="CL13">
        <f t="shared" si="56"/>
        <v>9.3816766612571517E-2</v>
      </c>
      <c r="CN13">
        <f t="shared" si="57"/>
        <v>0.20047132866901457</v>
      </c>
      <c r="CO13">
        <f t="shared" si="58"/>
        <v>9.5933400606812866E-2</v>
      </c>
      <c r="CP13">
        <f t="shared" si="59"/>
        <v>7.9634352737060418E-2</v>
      </c>
      <c r="CQ13">
        <f t="shared" si="60"/>
        <v>6.24141769363869E-2</v>
      </c>
      <c r="CR13">
        <f t="shared" si="61"/>
        <v>4.4649535548018968E-2</v>
      </c>
      <c r="CS13">
        <f t="shared" si="62"/>
        <v>2.6768381996557979E-2</v>
      </c>
      <c r="CT13">
        <f t="shared" si="63"/>
        <v>9.2099428040802976E-3</v>
      </c>
      <c r="CU13">
        <f t="shared" si="64"/>
        <v>7.6175574807303831E-3</v>
      </c>
      <c r="CV13">
        <f t="shared" si="65"/>
        <v>2.3373036248850752E-2</v>
      </c>
      <c r="CW13">
        <f t="shared" si="66"/>
        <v>3.7806170506965657E-2</v>
      </c>
      <c r="CX13">
        <f t="shared" si="67"/>
        <v>5.0765906442487317E-2</v>
      </c>
      <c r="CY13">
        <f t="shared" si="68"/>
        <v>6.2195212229079373E-2</v>
      </c>
      <c r="CZ13">
        <f t="shared" si="69"/>
        <v>7.2116096574925112E-2</v>
      </c>
      <c r="DA13">
        <f t="shared" si="70"/>
        <v>8.0609789655598216E-2</v>
      </c>
      <c r="DB13">
        <f t="shared" si="71"/>
        <v>8.7796372741587886E-2</v>
      </c>
      <c r="DC13">
        <f t="shared" si="72"/>
        <v>9.3816766612571517E-2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8.6728204902266324</v>
      </c>
      <c r="E14">
        <f>'Raw data and fitting summary'!E16</f>
        <v>8.8120683806077587</v>
      </c>
      <c r="F14">
        <f>'Raw data and fitting summary'!F16</f>
        <v>8.9586003653248767</v>
      </c>
      <c r="G14">
        <f>'Raw data and fitting summary'!G16</f>
        <v>9.1091388056714742</v>
      </c>
      <c r="H14">
        <f>'Raw data and fitting summary'!H16</f>
        <v>9.2600258353553677</v>
      </c>
      <c r="I14">
        <f>'Raw data and fitting summary'!I16</f>
        <v>9.4075697920212473</v>
      </c>
      <c r="J14">
        <f>'Raw data and fitting summary'!J16</f>
        <v>9.5483984223109193</v>
      </c>
      <c r="K14">
        <f>'Raw data and fitting summary'!K16</f>
        <v>9.6797492825302616</v>
      </c>
      <c r="L14">
        <f>'Raw data and fitting summary'!L16</f>
        <v>9.7996481167740654</v>
      </c>
      <c r="M14">
        <f>'Raw data and fitting summary'!M16</f>
        <v>9.906959341839773</v>
      </c>
      <c r="N14">
        <f>'Raw data and fitting summary'!N16</f>
        <v>10.001324885264344</v>
      </c>
      <c r="O14">
        <f>'Raw data and fitting summary'!O16</f>
        <v>10.083027697800729</v>
      </c>
      <c r="P14">
        <f>'Raw data and fitting summary'!P16</f>
        <v>10.152821175408381</v>
      </c>
      <c r="Q14">
        <f>'Raw data and fitting summary'!Q16</f>
        <v>10.211759007086171</v>
      </c>
      <c r="R14">
        <f>'Raw data and fitting summary'!R16</f>
        <v>10.261047853347081</v>
      </c>
      <c r="X14">
        <f t="shared" si="23"/>
        <v>9.4746470443881758</v>
      </c>
      <c r="Y14">
        <f t="shared" si="4"/>
        <v>9.4746401964053302</v>
      </c>
      <c r="Z14">
        <f t="shared" si="5"/>
        <v>9.4746384844111642</v>
      </c>
      <c r="AA14">
        <f t="shared" si="6"/>
        <v>9.4746363444193289</v>
      </c>
      <c r="AB14">
        <f t="shared" si="7"/>
        <v>9.4746336694308919</v>
      </c>
      <c r="AC14">
        <f t="shared" si="8"/>
        <v>9.4746303256974738</v>
      </c>
      <c r="AD14">
        <f t="shared" si="9"/>
        <v>9.474626146034014</v>
      </c>
      <c r="AE14">
        <f t="shared" si="10"/>
        <v>9.4746209214598824</v>
      </c>
      <c r="AF14">
        <f t="shared" si="11"/>
        <v>9.4746143907503146</v>
      </c>
      <c r="AG14">
        <f t="shared" si="12"/>
        <v>9.4746062273760181</v>
      </c>
      <c r="AH14">
        <f t="shared" si="13"/>
        <v>9.4745960231779289</v>
      </c>
      <c r="AI14">
        <f t="shared" si="14"/>
        <v>9.4745832679612274</v>
      </c>
      <c r="AJ14">
        <f t="shared" si="15"/>
        <v>9.4745673239886425</v>
      </c>
      <c r="AK14">
        <f t="shared" si="16"/>
        <v>9.4745473940983747</v>
      </c>
      <c r="AL14">
        <f t="shared" si="17"/>
        <v>9.4745224818534481</v>
      </c>
      <c r="AM14">
        <f t="shared" si="18"/>
        <v>9.4744913417315217</v>
      </c>
      <c r="AO14">
        <f t="shared" si="24"/>
        <v>9.4746470443881758</v>
      </c>
      <c r="AP14">
        <f t="shared" si="19"/>
        <v>9.4746401964053302</v>
      </c>
      <c r="AQ14">
        <f t="shared" si="19"/>
        <v>9.4746384844111642</v>
      </c>
      <c r="AR14">
        <f t="shared" si="19"/>
        <v>9.4746363444193289</v>
      </c>
      <c r="AS14">
        <f t="shared" si="19"/>
        <v>9.4746336694308919</v>
      </c>
      <c r="AT14">
        <f t="shared" si="19"/>
        <v>9.4746303256974738</v>
      </c>
      <c r="AU14">
        <f t="shared" si="19"/>
        <v>9.474626146034014</v>
      </c>
      <c r="AV14">
        <f t="shared" si="19"/>
        <v>9.4746209214598824</v>
      </c>
      <c r="AW14">
        <f t="shared" si="19"/>
        <v>9.4746143907503146</v>
      </c>
      <c r="AX14">
        <f t="shared" si="19"/>
        <v>9.4746062273760181</v>
      </c>
      <c r="AY14">
        <f t="shared" si="19"/>
        <v>9.4745960231779289</v>
      </c>
      <c r="AZ14">
        <f t="shared" si="19"/>
        <v>9.4745832679612274</v>
      </c>
      <c r="BA14">
        <f t="shared" si="19"/>
        <v>9.4745673239886425</v>
      </c>
      <c r="BB14">
        <f t="shared" si="19"/>
        <v>9.4745473940983747</v>
      </c>
      <c r="BC14">
        <f t="shared" si="19"/>
        <v>9.4745224818534481</v>
      </c>
      <c r="BD14">
        <f t="shared" si="19"/>
        <v>9.4744913417315217</v>
      </c>
      <c r="BF14">
        <f t="shared" si="25"/>
        <v>2.9170884836984103</v>
      </c>
      <c r="BG14">
        <f t="shared" si="26"/>
        <v>0.64291484121649323</v>
      </c>
      <c r="BH14">
        <f t="shared" si="27"/>
        <v>0.43899914245405558</v>
      </c>
      <c r="BI14">
        <f t="shared" si="28"/>
        <v>0.26629313171996993</v>
      </c>
      <c r="BJ14">
        <f t="shared" si="29"/>
        <v>0.13358649543451534</v>
      </c>
      <c r="BK14">
        <f t="shared" si="30"/>
        <v>4.6055087274995091E-2</v>
      </c>
      <c r="BL14">
        <f t="shared" si="31"/>
        <v>4.4965546134854879E-3</v>
      </c>
      <c r="BM14">
        <f t="shared" si="32"/>
        <v>5.4431196318247424E-3</v>
      </c>
      <c r="BN14">
        <f t="shared" si="33"/>
        <v>4.2080323825570538E-2</v>
      </c>
      <c r="BO14">
        <f t="shared" si="34"/>
        <v>0.10565222986345245</v>
      </c>
      <c r="BP14">
        <f t="shared" si="35"/>
        <v>0.18693803932428332</v>
      </c>
      <c r="BQ14">
        <f t="shared" si="36"/>
        <v>0.27745673139910287</v>
      </c>
      <c r="BR14">
        <f t="shared" si="37"/>
        <v>0.37022402649954367</v>
      </c>
      <c r="BS14">
        <f t="shared" si="38"/>
        <v>0.46005532241257374</v>
      </c>
      <c r="BT14">
        <f t="shared" si="39"/>
        <v>0.54351769413721862</v>
      </c>
      <c r="BU14">
        <f t="shared" si="40"/>
        <v>0.61867114596483819</v>
      </c>
      <c r="BW14">
        <f t="shared" si="41"/>
        <v>0.18026514450355377</v>
      </c>
      <c r="BX14">
        <f t="shared" si="42"/>
        <v>8.4627984763253325E-2</v>
      </c>
      <c r="BY14">
        <f t="shared" si="43"/>
        <v>6.99309113369916E-2</v>
      </c>
      <c r="BZ14">
        <f t="shared" si="44"/>
        <v>5.4464990563822896E-2</v>
      </c>
      <c r="CA14">
        <f t="shared" si="45"/>
        <v>3.8576147269804864E-2</v>
      </c>
      <c r="CB14">
        <f t="shared" si="46"/>
        <v>2.2650434155731345E-2</v>
      </c>
      <c r="CC14">
        <f t="shared" si="47"/>
        <v>7.0774670133908974E-3</v>
      </c>
      <c r="CD14">
        <f t="shared" si="48"/>
        <v>7.7868551641925698E-3</v>
      </c>
      <c r="CE14">
        <f t="shared" si="49"/>
        <v>2.1651001647118417E-2</v>
      </c>
      <c r="CF14">
        <f t="shared" si="50"/>
        <v>3.4306638354939564E-2</v>
      </c>
      <c r="CG14">
        <f t="shared" si="51"/>
        <v>4.5633958176595969E-2</v>
      </c>
      <c r="CH14">
        <f t="shared" si="52"/>
        <v>5.5595228033334131E-2</v>
      </c>
      <c r="CI14">
        <f t="shared" si="53"/>
        <v>6.4220386325349793E-2</v>
      </c>
      <c r="CJ14">
        <f t="shared" si="54"/>
        <v>7.158904305365528E-2</v>
      </c>
      <c r="CK14">
        <f t="shared" si="55"/>
        <v>7.7812525818029513E-2</v>
      </c>
      <c r="CL14">
        <f t="shared" si="56"/>
        <v>8.3018336631020831E-2</v>
      </c>
      <c r="CN14">
        <f t="shared" si="57"/>
        <v>0.18026514450355377</v>
      </c>
      <c r="CO14">
        <f t="shared" si="58"/>
        <v>8.4627984763253325E-2</v>
      </c>
      <c r="CP14">
        <f t="shared" si="59"/>
        <v>6.99309113369916E-2</v>
      </c>
      <c r="CQ14">
        <f t="shared" si="60"/>
        <v>5.4464990563822896E-2</v>
      </c>
      <c r="CR14">
        <f t="shared" si="61"/>
        <v>3.8576147269804864E-2</v>
      </c>
      <c r="CS14">
        <f t="shared" si="62"/>
        <v>2.2650434155731345E-2</v>
      </c>
      <c r="CT14">
        <f t="shared" si="63"/>
        <v>7.0774670133908974E-3</v>
      </c>
      <c r="CU14">
        <f t="shared" si="64"/>
        <v>7.7868551641925698E-3</v>
      </c>
      <c r="CV14">
        <f t="shared" si="65"/>
        <v>2.1651001647118417E-2</v>
      </c>
      <c r="CW14">
        <f t="shared" si="66"/>
        <v>3.4306638354939564E-2</v>
      </c>
      <c r="CX14">
        <f t="shared" si="67"/>
        <v>4.5633958176595969E-2</v>
      </c>
      <c r="CY14">
        <f t="shared" si="68"/>
        <v>5.5595228033334131E-2</v>
      </c>
      <c r="CZ14">
        <f t="shared" si="69"/>
        <v>6.4220386325349793E-2</v>
      </c>
      <c r="DA14">
        <f t="shared" si="70"/>
        <v>7.158904305365528E-2</v>
      </c>
      <c r="DB14">
        <f t="shared" si="71"/>
        <v>7.7812525818029513E-2</v>
      </c>
      <c r="DC14">
        <f t="shared" si="72"/>
        <v>8.3018336631020831E-2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7.6438114234455048</v>
      </c>
      <c r="E15">
        <f>'Raw data and fitting summary'!E17</f>
        <v>7.751771033908736</v>
      </c>
      <c r="F15">
        <f>'Raw data and fitting summary'!F17</f>
        <v>7.8649356144236373</v>
      </c>
      <c r="G15">
        <f>'Raw data and fitting summary'!G17</f>
        <v>7.9807246475194047</v>
      </c>
      <c r="H15">
        <f>'Raw data and fitting summary'!H17</f>
        <v>8.0963070421104533</v>
      </c>
      <c r="I15">
        <f>'Raw data and fitting summary'!I17</f>
        <v>8.2088717421718407</v>
      </c>
      <c r="J15">
        <f>'Raw data and fitting summary'!J17</f>
        <v>8.3158943195806057</v>
      </c>
      <c r="K15">
        <f>'Raw data and fitting summary'!K17</f>
        <v>8.4153476437057222</v>
      </c>
      <c r="L15">
        <f>'Raw data and fitting summary'!L17</f>
        <v>8.5058226780799622</v>
      </c>
      <c r="M15">
        <f>'Raw data and fitting summary'!M17</f>
        <v>8.586551646292591</v>
      </c>
      <c r="N15">
        <f>'Raw data and fitting summary'!N17</f>
        <v>8.6573493642985948</v>
      </c>
      <c r="O15">
        <f>'Raw data and fitting summary'!O17</f>
        <v>8.7185020207999706</v>
      </c>
      <c r="P15">
        <f>'Raw data and fitting summary'!P17</f>
        <v>8.7706346990460382</v>
      </c>
      <c r="Q15">
        <f>'Raw data and fitting summary'!Q17</f>
        <v>8.8145827523175484</v>
      </c>
      <c r="R15">
        <f>'Raw data and fitting summary'!R17</f>
        <v>8.8512826073688249</v>
      </c>
      <c r="X15">
        <f t="shared" si="23"/>
        <v>8.2503348214864154</v>
      </c>
      <c r="Y15">
        <f t="shared" si="4"/>
        <v>8.250328330813625</v>
      </c>
      <c r="Z15">
        <f t="shared" si="5"/>
        <v>8.2503267081470231</v>
      </c>
      <c r="AA15">
        <f t="shared" si="6"/>
        <v>8.2503246798146659</v>
      </c>
      <c r="AB15">
        <f t="shared" si="7"/>
        <v>8.2503221444006272</v>
      </c>
      <c r="AC15">
        <f t="shared" si="8"/>
        <v>8.250318975135265</v>
      </c>
      <c r="AD15">
        <f t="shared" si="9"/>
        <v>8.2503150135569907</v>
      </c>
      <c r="AE15">
        <f t="shared" si="10"/>
        <v>8.2503100615894951</v>
      </c>
      <c r="AF15">
        <f t="shared" si="11"/>
        <v>8.2503038716384864</v>
      </c>
      <c r="AG15">
        <f t="shared" si="12"/>
        <v>8.2502961342127854</v>
      </c>
      <c r="AH15">
        <f t="shared" si="13"/>
        <v>8.2502864624510686</v>
      </c>
      <c r="AI15">
        <f t="shared" si="14"/>
        <v>8.2502743727808117</v>
      </c>
      <c r="AJ15">
        <f t="shared" si="15"/>
        <v>8.2502592607428173</v>
      </c>
      <c r="AK15">
        <f t="shared" si="16"/>
        <v>8.2502403707731737</v>
      </c>
      <c r="AL15">
        <f t="shared" si="17"/>
        <v>8.2502167584327619</v>
      </c>
      <c r="AM15">
        <f t="shared" si="18"/>
        <v>8.2501872431973133</v>
      </c>
      <c r="AO15">
        <f t="shared" si="24"/>
        <v>8.2503348214864154</v>
      </c>
      <c r="AP15">
        <f t="shared" si="19"/>
        <v>8.250328330813625</v>
      </c>
      <c r="AQ15">
        <f t="shared" si="19"/>
        <v>8.2503267081470231</v>
      </c>
      <c r="AR15">
        <f t="shared" si="19"/>
        <v>8.2503246798146659</v>
      </c>
      <c r="AS15">
        <f t="shared" si="19"/>
        <v>8.2503221444006272</v>
      </c>
      <c r="AT15">
        <f t="shared" si="19"/>
        <v>8.250318975135265</v>
      </c>
      <c r="AU15">
        <f t="shared" si="19"/>
        <v>8.2503150135569907</v>
      </c>
      <c r="AV15">
        <f t="shared" si="19"/>
        <v>8.2503100615894951</v>
      </c>
      <c r="AW15">
        <f t="shared" si="19"/>
        <v>8.2503038716384864</v>
      </c>
      <c r="AX15">
        <f t="shared" si="19"/>
        <v>8.2502961342127854</v>
      </c>
      <c r="AY15">
        <f t="shared" si="19"/>
        <v>8.2502864624510686</v>
      </c>
      <c r="AZ15">
        <f t="shared" si="19"/>
        <v>8.2502743727808117</v>
      </c>
      <c r="BA15">
        <f t="shared" si="19"/>
        <v>8.2502592607428173</v>
      </c>
      <c r="BB15">
        <f t="shared" si="19"/>
        <v>8.2502403707731737</v>
      </c>
      <c r="BC15">
        <f t="shared" si="19"/>
        <v>8.2502167584327619</v>
      </c>
      <c r="BD15">
        <f t="shared" si="19"/>
        <v>8.2501872431973133</v>
      </c>
      <c r="BF15">
        <f t="shared" si="25"/>
        <v>1.7403346385735246</v>
      </c>
      <c r="BG15">
        <f t="shared" si="26"/>
        <v>0.36786275892338899</v>
      </c>
      <c r="BH15">
        <f t="shared" si="27"/>
        <v>0.248557760315193</v>
      </c>
      <c r="BI15">
        <f t="shared" si="28"/>
        <v>0.14852473172297051</v>
      </c>
      <c r="BJ15">
        <f t="shared" si="29"/>
        <v>7.2682810324620761E-2</v>
      </c>
      <c r="BK15">
        <f t="shared" si="30"/>
        <v>2.3719675514039102E-2</v>
      </c>
      <c r="BL15">
        <f t="shared" si="31"/>
        <v>1.717544743103195E-3</v>
      </c>
      <c r="BM15">
        <f t="shared" si="32"/>
        <v>4.3012948962445497E-3</v>
      </c>
      <c r="BN15">
        <f t="shared" si="33"/>
        <v>2.7239446698181669E-2</v>
      </c>
      <c r="BO15">
        <f t="shared" si="34"/>
        <v>6.5293814620704216E-2</v>
      </c>
      <c r="BP15">
        <f t="shared" si="35"/>
        <v>0.11307427386397291</v>
      </c>
      <c r="BQ15">
        <f t="shared" si="36"/>
        <v>0.16571004871920322</v>
      </c>
      <c r="BR15">
        <f t="shared" si="37"/>
        <v>0.2192512823459408</v>
      </c>
      <c r="BS15">
        <f t="shared" si="38"/>
        <v>0.2708102568985658</v>
      </c>
      <c r="BT15">
        <f t="shared" si="39"/>
        <v>0.31850897505356285</v>
      </c>
      <c r="BU15">
        <f t="shared" si="40"/>
        <v>0.36131563682848211</v>
      </c>
      <c r="BW15">
        <f t="shared" si="41"/>
        <v>0.15989865413915866</v>
      </c>
      <c r="BX15">
        <f t="shared" si="42"/>
        <v>7.3514275195919049E-2</v>
      </c>
      <c r="BY15">
        <f t="shared" si="43"/>
        <v>6.042859778461547E-2</v>
      </c>
      <c r="BZ15">
        <f t="shared" si="44"/>
        <v>4.6711987751697291E-2</v>
      </c>
      <c r="CA15">
        <f t="shared" si="45"/>
        <v>3.2677208497148724E-2</v>
      </c>
      <c r="CB15">
        <f t="shared" si="46"/>
        <v>1.8667391344379714E-2</v>
      </c>
      <c r="CC15">
        <f t="shared" si="47"/>
        <v>5.0232350300624977E-3</v>
      </c>
      <c r="CD15">
        <f t="shared" si="48"/>
        <v>7.9493082686004132E-3</v>
      </c>
      <c r="CE15">
        <f t="shared" si="49"/>
        <v>2.0004568878316784E-2</v>
      </c>
      <c r="CF15">
        <f t="shared" si="50"/>
        <v>3.0971802673548304E-2</v>
      </c>
      <c r="CG15">
        <f t="shared" si="51"/>
        <v>4.0758000994503871E-2</v>
      </c>
      <c r="CH15">
        <f t="shared" si="52"/>
        <v>4.9340782272744674E-2</v>
      </c>
      <c r="CI15">
        <f t="shared" si="53"/>
        <v>5.6754914634645645E-2</v>
      </c>
      <c r="CJ15">
        <f t="shared" si="54"/>
        <v>6.3076262616103093E-2</v>
      </c>
      <c r="CK15">
        <f t="shared" si="55"/>
        <v>6.8406201971352235E-2</v>
      </c>
      <c r="CL15">
        <f t="shared" si="56"/>
        <v>7.2858390537395901E-2</v>
      </c>
      <c r="CN15">
        <f t="shared" si="57"/>
        <v>0.15989865413915866</v>
      </c>
      <c r="CO15">
        <f t="shared" si="58"/>
        <v>7.3514275195919049E-2</v>
      </c>
      <c r="CP15">
        <f t="shared" si="59"/>
        <v>6.042859778461547E-2</v>
      </c>
      <c r="CQ15">
        <f t="shared" si="60"/>
        <v>4.6711987751697291E-2</v>
      </c>
      <c r="CR15">
        <f t="shared" si="61"/>
        <v>3.2677208497148724E-2</v>
      </c>
      <c r="CS15">
        <f t="shared" si="62"/>
        <v>1.8667391344379714E-2</v>
      </c>
      <c r="CT15">
        <f t="shared" si="63"/>
        <v>5.0232350300624977E-3</v>
      </c>
      <c r="CU15">
        <f t="shared" si="64"/>
        <v>7.9493082686004132E-3</v>
      </c>
      <c r="CV15">
        <f t="shared" si="65"/>
        <v>2.0004568878316784E-2</v>
      </c>
      <c r="CW15">
        <f t="shared" si="66"/>
        <v>3.0971802673548304E-2</v>
      </c>
      <c r="CX15">
        <f t="shared" si="67"/>
        <v>4.0758000994503871E-2</v>
      </c>
      <c r="CY15">
        <f t="shared" si="68"/>
        <v>4.9340782272744674E-2</v>
      </c>
      <c r="CZ15">
        <f t="shared" si="69"/>
        <v>5.6754914634645645E-2</v>
      </c>
      <c r="DA15">
        <f t="shared" si="70"/>
        <v>6.3076262616103093E-2</v>
      </c>
      <c r="DB15">
        <f t="shared" si="71"/>
        <v>6.8406201971352235E-2</v>
      </c>
      <c r="DC15">
        <f t="shared" si="72"/>
        <v>7.2858390537395901E-2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6.6565779366231723</v>
      </c>
      <c r="E16">
        <f>'Raw data and fitting summary'!E18</f>
        <v>6.7383023712585546</v>
      </c>
      <c r="F16">
        <f>'Raw data and fitting summary'!F18</f>
        <v>6.8236480474822603</v>
      </c>
      <c r="G16">
        <f>'Raw data and fitting summary'!G18</f>
        <v>6.9106371069119277</v>
      </c>
      <c r="H16">
        <f>'Raw data and fitting summary'!H18</f>
        <v>6.9971340325864091</v>
      </c>
      <c r="I16">
        <f>'Raw data and fitting summary'!I18</f>
        <v>7.0810509829579669</v>
      </c>
      <c r="J16">
        <f>'Raw data and fitting summary'!J18</f>
        <v>7.1605435803486071</v>
      </c>
      <c r="K16">
        <f>'Raw data and fitting summary'!K18</f>
        <v>7.2341596045643666</v>
      </c>
      <c r="L16">
        <f>'Raw data and fitting summary'!L18</f>
        <v>7.300918005839045</v>
      </c>
      <c r="M16">
        <f>'Raw data and fitting summary'!M18</f>
        <v>7.3603155095173083</v>
      </c>
      <c r="N16">
        <f>'Raw data and fitting summary'!N18</f>
        <v>7.412274831382657</v>
      </c>
      <c r="O16">
        <f>'Raw data and fitting summary'!O18</f>
        <v>7.4570572455559025</v>
      </c>
      <c r="P16">
        <f>'Raw data and fitting summary'!P18</f>
        <v>7.4951625710464835</v>
      </c>
      <c r="Q16">
        <f>'Raw data and fitting summary'!Q18</f>
        <v>7.5272343725995654</v>
      </c>
      <c r="R16">
        <f>'Raw data and fitting summary'!R18</f>
        <v>7.5539809185087936</v>
      </c>
      <c r="X16">
        <f t="shared" si="23"/>
        <v>7.1030209291639954</v>
      </c>
      <c r="Y16">
        <f t="shared" si="4"/>
        <v>7.1030149154503563</v>
      </c>
      <c r="Z16">
        <f t="shared" si="5"/>
        <v>7.1030134120235378</v>
      </c>
      <c r="AA16">
        <f t="shared" si="6"/>
        <v>7.1030115327409087</v>
      </c>
      <c r="AB16">
        <f t="shared" si="7"/>
        <v>7.1030091836390215</v>
      </c>
      <c r="AC16">
        <f t="shared" si="8"/>
        <v>7.1030062472638482</v>
      </c>
      <c r="AD16">
        <f t="shared" si="9"/>
        <v>7.1030025767982945</v>
      </c>
      <c r="AE16">
        <f t="shared" si="10"/>
        <v>7.1029979887216887</v>
      </c>
      <c r="AF16">
        <f t="shared" si="11"/>
        <v>7.1029922536342651</v>
      </c>
      <c r="AG16">
        <f t="shared" si="12"/>
        <v>7.1029850847880089</v>
      </c>
      <c r="AH16">
        <f t="shared" si="13"/>
        <v>7.1029761237505387</v>
      </c>
      <c r="AI16">
        <f t="shared" si="14"/>
        <v>7.102964922485496</v>
      </c>
      <c r="AJ16">
        <f t="shared" si="15"/>
        <v>7.102950920953873</v>
      </c>
      <c r="AK16">
        <f t="shared" si="16"/>
        <v>7.1029334191169688</v>
      </c>
      <c r="AL16">
        <f t="shared" si="17"/>
        <v>7.1029115419421283</v>
      </c>
      <c r="AM16">
        <f t="shared" si="18"/>
        <v>7.1028841956630897</v>
      </c>
      <c r="AO16">
        <f t="shared" si="24"/>
        <v>7.1030209291639954</v>
      </c>
      <c r="AP16">
        <f t="shared" si="19"/>
        <v>7.1030149154503563</v>
      </c>
      <c r="AQ16">
        <f t="shared" si="19"/>
        <v>7.1030134120235378</v>
      </c>
      <c r="AR16">
        <f t="shared" si="19"/>
        <v>7.1030115327409087</v>
      </c>
      <c r="AS16">
        <f t="shared" si="19"/>
        <v>7.1030091836390215</v>
      </c>
      <c r="AT16">
        <f t="shared" si="19"/>
        <v>7.1030062472638482</v>
      </c>
      <c r="AU16">
        <f t="shared" si="19"/>
        <v>7.1030025767982945</v>
      </c>
      <c r="AV16">
        <f t="shared" si="19"/>
        <v>7.1029979887216887</v>
      </c>
      <c r="AW16">
        <f t="shared" si="19"/>
        <v>7.1029922536342651</v>
      </c>
      <c r="AX16">
        <f t="shared" si="19"/>
        <v>7.1029850847880089</v>
      </c>
      <c r="AY16">
        <f t="shared" si="19"/>
        <v>7.1029761237505387</v>
      </c>
      <c r="AZ16">
        <f t="shared" si="19"/>
        <v>7.102964922485496</v>
      </c>
      <c r="BA16">
        <f t="shared" si="19"/>
        <v>7.102950920953873</v>
      </c>
      <c r="BB16">
        <f t="shared" si="19"/>
        <v>7.1029334191169688</v>
      </c>
      <c r="BC16">
        <f t="shared" si="19"/>
        <v>7.1029115419421283</v>
      </c>
      <c r="BD16">
        <f t="shared" si="19"/>
        <v>7.1028841956630897</v>
      </c>
      <c r="BF16">
        <f t="shared" si="25"/>
        <v>0.98707785480744259</v>
      </c>
      <c r="BG16">
        <f t="shared" si="26"/>
        <v>0.19930597606434355</v>
      </c>
      <c r="BH16">
        <f t="shared" si="27"/>
        <v>0.13301414325587721</v>
      </c>
      <c r="BI16">
        <f t="shared" si="28"/>
        <v>7.8043956895859065E-2</v>
      </c>
      <c r="BJ16">
        <f t="shared" si="29"/>
        <v>3.7007015904294858E-2</v>
      </c>
      <c r="BK16">
        <f t="shared" si="30"/>
        <v>1.1208925840705757E-2</v>
      </c>
      <c r="BL16">
        <f t="shared" si="31"/>
        <v>4.8187247213071007E-4</v>
      </c>
      <c r="BM16">
        <f t="shared" si="32"/>
        <v>3.3114951156920499E-3</v>
      </c>
      <c r="BN16">
        <f t="shared" si="33"/>
        <v>1.7204873950020388E-2</v>
      </c>
      <c r="BO16">
        <f t="shared" si="34"/>
        <v>3.9177441235795689E-2</v>
      </c>
      <c r="BP16">
        <f t="shared" si="35"/>
        <v>6.6223559466818266E-2</v>
      </c>
      <c r="BQ16">
        <f t="shared" si="36"/>
        <v>9.5672619741969986E-2</v>
      </c>
      <c r="BR16">
        <f t="shared" si="37"/>
        <v>0.12539128912315789</v>
      </c>
      <c r="BS16">
        <f t="shared" si="38"/>
        <v>0.15384370762334632</v>
      </c>
      <c r="BT16">
        <f t="shared" si="39"/>
        <v>0.18004986461714009</v>
      </c>
      <c r="BU16">
        <f t="shared" si="40"/>
        <v>0.2034882533621338</v>
      </c>
      <c r="BW16">
        <f t="shared" si="41"/>
        <v>0.13987258782183565</v>
      </c>
      <c r="BX16">
        <f t="shared" si="42"/>
        <v>6.2851758604096683E-2</v>
      </c>
      <c r="BY16">
        <f t="shared" si="43"/>
        <v>5.1345959751057643E-2</v>
      </c>
      <c r="BZ16">
        <f t="shared" si="44"/>
        <v>3.9330287438073139E-2</v>
      </c>
      <c r="CA16">
        <f t="shared" si="45"/>
        <v>2.7083180065457482E-2</v>
      </c>
      <c r="CB16">
        <f t="shared" si="46"/>
        <v>1.4905268416203661E-2</v>
      </c>
      <c r="CC16">
        <f t="shared" si="47"/>
        <v>3.09046682765282E-3</v>
      </c>
      <c r="CD16">
        <f t="shared" si="48"/>
        <v>8.1015919923236052E-3</v>
      </c>
      <c r="CE16">
        <f t="shared" si="49"/>
        <v>1.8466492183345593E-2</v>
      </c>
      <c r="CF16">
        <f t="shared" si="50"/>
        <v>2.7866160309830284E-2</v>
      </c>
      <c r="CG16">
        <f t="shared" si="51"/>
        <v>3.6229797381169902E-2</v>
      </c>
      <c r="CH16">
        <f t="shared" si="52"/>
        <v>4.3546591074664361E-2</v>
      </c>
      <c r="CI16">
        <f t="shared" si="53"/>
        <v>4.9853410018279511E-2</v>
      </c>
      <c r="CJ16">
        <f t="shared" si="54"/>
        <v>5.5220727660752353E-2</v>
      </c>
      <c r="CK16">
        <f t="shared" si="55"/>
        <v>5.9739281300610958E-2</v>
      </c>
      <c r="CL16">
        <f t="shared" si="56"/>
        <v>6.3508950789474578E-2</v>
      </c>
      <c r="CN16">
        <f t="shared" si="57"/>
        <v>0.13987258782183565</v>
      </c>
      <c r="CO16">
        <f t="shared" si="58"/>
        <v>6.2851758604096683E-2</v>
      </c>
      <c r="CP16">
        <f t="shared" si="59"/>
        <v>5.1345959751057643E-2</v>
      </c>
      <c r="CQ16">
        <f t="shared" si="60"/>
        <v>3.9330287438073139E-2</v>
      </c>
      <c r="CR16">
        <f t="shared" si="61"/>
        <v>2.7083180065457482E-2</v>
      </c>
      <c r="CS16">
        <f t="shared" si="62"/>
        <v>1.4905268416203661E-2</v>
      </c>
      <c r="CT16">
        <f t="shared" si="63"/>
        <v>3.09046682765282E-3</v>
      </c>
      <c r="CU16">
        <f t="shared" si="64"/>
        <v>8.1015919923236052E-3</v>
      </c>
      <c r="CV16">
        <f t="shared" si="65"/>
        <v>1.8466492183345593E-2</v>
      </c>
      <c r="CW16">
        <f t="shared" si="66"/>
        <v>2.7866160309830284E-2</v>
      </c>
      <c r="CX16">
        <f t="shared" si="67"/>
        <v>3.6229797381169902E-2</v>
      </c>
      <c r="CY16">
        <f t="shared" si="68"/>
        <v>4.3546591074664361E-2</v>
      </c>
      <c r="CZ16">
        <f t="shared" si="69"/>
        <v>4.9853410018279511E-2</v>
      </c>
      <c r="DA16">
        <f t="shared" si="70"/>
        <v>5.5220727660752353E-2</v>
      </c>
      <c r="DB16">
        <f t="shared" si="71"/>
        <v>5.9739281300610958E-2</v>
      </c>
      <c r="DC16">
        <f t="shared" si="72"/>
        <v>6.3508950789474578E-2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5.7312984183159728</v>
      </c>
      <c r="E17">
        <f>'Raw data and fitting summary'!E19</f>
        <v>5.7917789229781764</v>
      </c>
      <c r="F17">
        <f>'Raw data and fitting summary'!F19</f>
        <v>5.8547197576571568</v>
      </c>
      <c r="G17">
        <f>'Raw data and fitting summary'!G19</f>
        <v>5.9186429092886623</v>
      </c>
      <c r="H17">
        <f>'Raw data and fitting summary'!H19</f>
        <v>5.9819757808467235</v>
      </c>
      <c r="I17">
        <f>'Raw data and fitting summary'!I19</f>
        <v>6.0432028685412131</v>
      </c>
      <c r="J17">
        <f>'Raw data and fitting summary'!J19</f>
        <v>6.1010060313116794</v>
      </c>
      <c r="K17">
        <f>'Raw data and fitting summary'!K19</f>
        <v>6.1543669281633404</v>
      </c>
      <c r="L17">
        <f>'Raw data and fitting summary'!L19</f>
        <v>6.2026170847534505</v>
      </c>
      <c r="M17">
        <f>'Raw data and fitting summary'!M19</f>
        <v>6.2454356389556613</v>
      </c>
      <c r="N17">
        <f>'Raw data and fitting summary'!N19</f>
        <v>6.2828064001541462</v>
      </c>
      <c r="O17">
        <f>'Raw data and fitting summary'!O19</f>
        <v>6.3149513087578359</v>
      </c>
      <c r="P17">
        <f>'Raw data and fitting summary'!P19</f>
        <v>6.3422568616500445</v>
      </c>
      <c r="Q17">
        <f>'Raw data and fitting summary'!Q19</f>
        <v>6.3652058285150659</v>
      </c>
      <c r="R17">
        <f>'Raw data and fitting summary'!R19</f>
        <v>6.384321236212064</v>
      </c>
      <c r="X17">
        <f t="shared" si="23"/>
        <v>6.0511579281700989</v>
      </c>
      <c r="Y17">
        <f t="shared" si="4"/>
        <v>6.0511524725575487</v>
      </c>
      <c r="Z17">
        <f t="shared" si="5"/>
        <v>6.0511511086559473</v>
      </c>
      <c r="AA17">
        <f t="shared" si="6"/>
        <v>6.051149403779811</v>
      </c>
      <c r="AB17">
        <f t="shared" si="7"/>
        <v>6.0511472726859914</v>
      </c>
      <c r="AC17">
        <f t="shared" si="8"/>
        <v>6.0511446088208283</v>
      </c>
      <c r="AD17">
        <f t="shared" si="9"/>
        <v>6.051141278992672</v>
      </c>
      <c r="AE17">
        <f t="shared" si="10"/>
        <v>6.0511371167126322</v>
      </c>
      <c r="AF17">
        <f t="shared" si="11"/>
        <v>6.0511319138706323</v>
      </c>
      <c r="AG17">
        <f t="shared" si="12"/>
        <v>6.0511254103307142</v>
      </c>
      <c r="AH17">
        <f t="shared" si="13"/>
        <v>6.0511172809254763</v>
      </c>
      <c r="AI17">
        <f t="shared" si="14"/>
        <v>6.0511071191996448</v>
      </c>
      <c r="AJ17">
        <f t="shared" si="15"/>
        <v>6.0510944170903489</v>
      </c>
      <c r="AK17">
        <f t="shared" si="16"/>
        <v>6.0510785395287208</v>
      </c>
      <c r="AL17">
        <f t="shared" si="17"/>
        <v>6.0510586926938581</v>
      </c>
      <c r="AM17">
        <f t="shared" si="18"/>
        <v>6.0510338843333598</v>
      </c>
      <c r="AO17">
        <f t="shared" si="24"/>
        <v>6.0511579281700989</v>
      </c>
      <c r="AP17">
        <f t="shared" si="19"/>
        <v>6.0511524725575487</v>
      </c>
      <c r="AQ17">
        <f t="shared" si="19"/>
        <v>6.0511511086559473</v>
      </c>
      <c r="AR17">
        <f t="shared" si="19"/>
        <v>6.051149403779811</v>
      </c>
      <c r="AS17">
        <f t="shared" si="19"/>
        <v>6.0511472726859914</v>
      </c>
      <c r="AT17">
        <f t="shared" si="19"/>
        <v>6.0511446088208283</v>
      </c>
      <c r="AU17">
        <f t="shared" si="19"/>
        <v>6.051141278992672</v>
      </c>
      <c r="AV17">
        <f t="shared" si="19"/>
        <v>6.0511371167126322</v>
      </c>
      <c r="AW17">
        <f t="shared" si="19"/>
        <v>6.0511319138706323</v>
      </c>
      <c r="AX17">
        <f t="shared" si="19"/>
        <v>6.0511254103307142</v>
      </c>
      <c r="AY17">
        <f t="shared" si="19"/>
        <v>6.0511172809254763</v>
      </c>
      <c r="AZ17">
        <f t="shared" si="19"/>
        <v>6.0511071191996448</v>
      </c>
      <c r="BA17">
        <f t="shared" si="19"/>
        <v>6.0510944170903489</v>
      </c>
      <c r="BB17">
        <f t="shared" si="19"/>
        <v>6.0510785395287208</v>
      </c>
      <c r="BC17">
        <f t="shared" si="19"/>
        <v>6.0510586926938581</v>
      </c>
      <c r="BD17">
        <f t="shared" si="19"/>
        <v>6.0510338843333598</v>
      </c>
      <c r="BF17">
        <f t="shared" si="25"/>
        <v>0.53304907398335</v>
      </c>
      <c r="BG17">
        <f t="shared" si="26"/>
        <v>0.10230661601477303</v>
      </c>
      <c r="BH17">
        <f t="shared" si="27"/>
        <v>6.7273930703264054E-2</v>
      </c>
      <c r="BI17">
        <f t="shared" si="28"/>
        <v>3.8584605875871168E-2</v>
      </c>
      <c r="BJ17">
        <f t="shared" si="29"/>
        <v>1.7557406319331441E-2</v>
      </c>
      <c r="BK17">
        <f t="shared" si="30"/>
        <v>4.7843267633112928E-3</v>
      </c>
      <c r="BL17">
        <f t="shared" si="31"/>
        <v>6.3018360495830655E-5</v>
      </c>
      <c r="BM17">
        <f t="shared" si="32"/>
        <v>2.4869086432870616E-3</v>
      </c>
      <c r="BN17">
        <f t="shared" si="33"/>
        <v>1.0657468176015645E-2</v>
      </c>
      <c r="BO17">
        <f t="shared" si="34"/>
        <v>2.2949727419404355E-2</v>
      </c>
      <c r="BP17">
        <f t="shared" si="35"/>
        <v>3.7759624267547184E-2</v>
      </c>
      <c r="BQ17">
        <f t="shared" si="36"/>
        <v>5.3684556794832937E-2</v>
      </c>
      <c r="BR17">
        <f t="shared" si="37"/>
        <v>6.9620459280427996E-2</v>
      </c>
      <c r="BS17">
        <f t="shared" si="38"/>
        <v>8.4784815273389394E-2</v>
      </c>
      <c r="BT17">
        <f t="shared" si="39"/>
        <v>9.8688422944668369E-2</v>
      </c>
      <c r="BU17">
        <f t="shared" si="40"/>
        <v>0.11108045892231926</v>
      </c>
      <c r="BW17">
        <f t="shared" si="41"/>
        <v>0.12065494026017951</v>
      </c>
      <c r="BX17">
        <f t="shared" si="42"/>
        <v>5.2858369656381854E-2</v>
      </c>
      <c r="BY17">
        <f t="shared" si="43"/>
        <v>4.2863280228905301E-2</v>
      </c>
      <c r="BZ17">
        <f t="shared" si="44"/>
        <v>3.2461542926035793E-2</v>
      </c>
      <c r="CA17">
        <f t="shared" si="45"/>
        <v>2.1897395225436787E-2</v>
      </c>
      <c r="CB17">
        <f t="shared" si="46"/>
        <v>1.1430701535917102E-2</v>
      </c>
      <c r="CC17">
        <f t="shared" si="47"/>
        <v>1.3118864831363384E-3</v>
      </c>
      <c r="CD17">
        <f t="shared" si="48"/>
        <v>8.2412468329818977E-3</v>
      </c>
      <c r="CE17">
        <f t="shared" si="49"/>
        <v>1.7060446832446161E-2</v>
      </c>
      <c r="CF17">
        <f t="shared" si="50"/>
        <v>2.5035289165235931E-2</v>
      </c>
      <c r="CG17">
        <f t="shared" si="51"/>
        <v>3.2112806446955099E-2</v>
      </c>
      <c r="CH17">
        <f t="shared" si="52"/>
        <v>3.8290394863336553E-2</v>
      </c>
      <c r="CI17">
        <f t="shared" si="53"/>
        <v>4.3604821455481745E-2</v>
      </c>
      <c r="CJ17">
        <f t="shared" si="54"/>
        <v>4.8120069871709477E-2</v>
      </c>
      <c r="CK17">
        <f t="shared" si="55"/>
        <v>5.1916061597702547E-2</v>
      </c>
      <c r="CL17">
        <f t="shared" si="56"/>
        <v>5.5079405974177986E-2</v>
      </c>
      <c r="CN17">
        <f t="shared" si="57"/>
        <v>0.12065494026017951</v>
      </c>
      <c r="CO17">
        <f t="shared" si="58"/>
        <v>5.2858369656381854E-2</v>
      </c>
      <c r="CP17">
        <f t="shared" si="59"/>
        <v>4.2863280228905301E-2</v>
      </c>
      <c r="CQ17">
        <f t="shared" si="60"/>
        <v>3.2461542926035793E-2</v>
      </c>
      <c r="CR17">
        <f t="shared" si="61"/>
        <v>2.1897395225436787E-2</v>
      </c>
      <c r="CS17">
        <f t="shared" si="62"/>
        <v>1.1430701535917102E-2</v>
      </c>
      <c r="CT17">
        <f t="shared" si="63"/>
        <v>1.3118864831363384E-3</v>
      </c>
      <c r="CU17">
        <f t="shared" si="64"/>
        <v>8.2412468329818977E-3</v>
      </c>
      <c r="CV17">
        <f t="shared" si="65"/>
        <v>1.7060446832446161E-2</v>
      </c>
      <c r="CW17">
        <f t="shared" si="66"/>
        <v>2.5035289165235931E-2</v>
      </c>
      <c r="CX17">
        <f t="shared" si="67"/>
        <v>3.2112806446955099E-2</v>
      </c>
      <c r="CY17">
        <f t="shared" si="68"/>
        <v>3.8290394863336553E-2</v>
      </c>
      <c r="CZ17">
        <f t="shared" si="69"/>
        <v>4.3604821455481745E-2</v>
      </c>
      <c r="DA17">
        <f t="shared" si="70"/>
        <v>4.8120069871709477E-2</v>
      </c>
      <c r="DB17">
        <f t="shared" si="71"/>
        <v>5.1916061597702547E-2</v>
      </c>
      <c r="DC17">
        <f t="shared" si="72"/>
        <v>5.5079405974177986E-2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4.8828834885227668</v>
      </c>
      <c r="E18">
        <f>'Raw data and fitting summary'!E20</f>
        <v>4.9267147721853046</v>
      </c>
      <c r="F18">
        <f>'Raw data and fitting summary'!F20</f>
        <v>4.9721841524368484</v>
      </c>
      <c r="G18">
        <f>'Raw data and fitting summary'!G20</f>
        <v>5.0182125853395956</v>
      </c>
      <c r="H18">
        <f>'Raw data and fitting summary'!H20</f>
        <v>5.0636670543178299</v>
      </c>
      <c r="I18">
        <f>'Raw data and fitting summary'!I20</f>
        <v>5.107469941801825</v>
      </c>
      <c r="J18">
        <f>'Raw data and fitting summary'!J20</f>
        <v>5.1486973618782681</v>
      </c>
      <c r="K18">
        <f>'Raw data and fitting summary'!K20</f>
        <v>5.1866482937888261</v>
      </c>
      <c r="L18">
        <f>'Raw data and fitting summary'!L20</f>
        <v>5.2208754250677885</v>
      </c>
      <c r="M18">
        <f>'Raw data and fitting summary'!M20</f>
        <v>5.2511790405962184</v>
      </c>
      <c r="N18">
        <f>'Raw data and fitting summary'!N20</f>
        <v>5.2775731258339729</v>
      </c>
      <c r="O18">
        <f>'Raw data and fitting summary'!O20</f>
        <v>5.3002361567652478</v>
      </c>
      <c r="P18">
        <f>'Raw data and fitting summary'!P20</f>
        <v>5.3194582094470055</v>
      </c>
      <c r="Q18">
        <f>'Raw data and fitting summary'!Q20</f>
        <v>5.3355927623821389</v>
      </c>
      <c r="R18">
        <f>'Raw data and fitting summary'!R20</f>
        <v>5.3490177252808593</v>
      </c>
      <c r="X18">
        <f t="shared" si="23"/>
        <v>5.1059953600162125</v>
      </c>
      <c r="Y18">
        <f t="shared" si="4"/>
        <v>5.105990504478096</v>
      </c>
      <c r="Z18">
        <f t="shared" si="5"/>
        <v>5.1059892905950104</v>
      </c>
      <c r="AA18">
        <f t="shared" si="6"/>
        <v>5.1059877732419636</v>
      </c>
      <c r="AB18">
        <f t="shared" si="7"/>
        <v>5.1059858765519239</v>
      </c>
      <c r="AC18">
        <f t="shared" si="8"/>
        <v>5.1059835056913574</v>
      </c>
      <c r="AD18">
        <f t="shared" si="9"/>
        <v>5.1059805421187434</v>
      </c>
      <c r="AE18">
        <f t="shared" si="10"/>
        <v>5.1059768376578152</v>
      </c>
      <c r="AF18">
        <f t="shared" si="11"/>
        <v>5.1059722070892128</v>
      </c>
      <c r="AG18">
        <f t="shared" si="12"/>
        <v>5.1059664188902714</v>
      </c>
      <c r="AH18">
        <f t="shared" si="13"/>
        <v>5.1059591836600484</v>
      </c>
      <c r="AI18">
        <f t="shared" si="14"/>
        <v>5.1059501396511049</v>
      </c>
      <c r="AJ18">
        <f t="shared" si="15"/>
        <v>5.105938834684979</v>
      </c>
      <c r="AK18">
        <f t="shared" si="16"/>
        <v>5.1059247035477187</v>
      </c>
      <c r="AL18">
        <f t="shared" si="17"/>
        <v>5.1059070397361381</v>
      </c>
      <c r="AM18">
        <f t="shared" si="18"/>
        <v>5.105884960143527</v>
      </c>
      <c r="AO18">
        <f t="shared" si="24"/>
        <v>5.1059953600162125</v>
      </c>
      <c r="AP18">
        <f t="shared" si="19"/>
        <v>5.105990504478096</v>
      </c>
      <c r="AQ18">
        <f t="shared" si="19"/>
        <v>5.1059892905950104</v>
      </c>
      <c r="AR18">
        <f t="shared" si="19"/>
        <v>5.1059877732419636</v>
      </c>
      <c r="AS18">
        <f t="shared" si="19"/>
        <v>5.1059858765519239</v>
      </c>
      <c r="AT18">
        <f t="shared" si="19"/>
        <v>5.1059835056913574</v>
      </c>
      <c r="AU18">
        <f t="shared" si="19"/>
        <v>5.1059805421187434</v>
      </c>
      <c r="AV18">
        <f t="shared" si="19"/>
        <v>5.1059768376578152</v>
      </c>
      <c r="AW18">
        <f t="shared" si="19"/>
        <v>5.1059722070892128</v>
      </c>
      <c r="AX18">
        <f t="shared" si="19"/>
        <v>5.1059664188902714</v>
      </c>
      <c r="AY18">
        <f t="shared" si="19"/>
        <v>5.1059591836600484</v>
      </c>
      <c r="AZ18">
        <f t="shared" si="19"/>
        <v>5.1059501396511049</v>
      </c>
      <c r="BA18">
        <f t="shared" si="19"/>
        <v>5.105938834684979</v>
      </c>
      <c r="BB18">
        <f t="shared" si="19"/>
        <v>5.1059247035477187</v>
      </c>
      <c r="BC18">
        <f t="shared" si="19"/>
        <v>5.1059070397361381</v>
      </c>
      <c r="BD18">
        <f t="shared" si="19"/>
        <v>5.105884960143527</v>
      </c>
      <c r="BF18">
        <f t="shared" si="25"/>
        <v>0.27465495411877389</v>
      </c>
      <c r="BG18">
        <f t="shared" si="26"/>
        <v>4.9776740568491532E-2</v>
      </c>
      <c r="BH18">
        <f t="shared" si="27"/>
        <v>3.213935295103193E-2</v>
      </c>
      <c r="BI18">
        <f t="shared" si="28"/>
        <v>1.790340894055906E-2</v>
      </c>
      <c r="BJ18">
        <f t="shared" si="29"/>
        <v>7.7041506502441978E-3</v>
      </c>
      <c r="BK18">
        <f t="shared" si="30"/>
        <v>1.7906820568481144E-3</v>
      </c>
      <c r="BL18">
        <f t="shared" si="31"/>
        <v>2.2183114159635517E-6</v>
      </c>
      <c r="BM18">
        <f t="shared" si="32"/>
        <v>1.8250431896703041E-3</v>
      </c>
      <c r="BN18">
        <f t="shared" si="33"/>
        <v>6.5086309651635121E-3</v>
      </c>
      <c r="BO18">
        <f t="shared" si="34"/>
        <v>1.3204079700704661E-2</v>
      </c>
      <c r="BP18">
        <f t="shared" si="35"/>
        <v>2.1088806848561684E-2</v>
      </c>
      <c r="BQ18">
        <f t="shared" si="36"/>
        <v>2.9454449386324893E-2</v>
      </c>
      <c r="BR18">
        <f t="shared" si="37"/>
        <v>3.7751449367563729E-2</v>
      </c>
      <c r="BS18">
        <f t="shared" si="38"/>
        <v>4.5596558141640785E-2</v>
      </c>
      <c r="BT18">
        <f t="shared" si="39"/>
        <v>5.2755531187415577E-2</v>
      </c>
      <c r="BU18">
        <f t="shared" si="40"/>
        <v>5.9113541483325184E-2</v>
      </c>
      <c r="BW18">
        <f t="shared" si="41"/>
        <v>0.10263921048351071</v>
      </c>
      <c r="BX18">
        <f t="shared" si="42"/>
        <v>4.3695149013625888E-2</v>
      </c>
      <c r="BY18">
        <f t="shared" si="43"/>
        <v>3.5110633455483528E-2</v>
      </c>
      <c r="BZ18">
        <f t="shared" si="44"/>
        <v>2.6205237213123758E-2</v>
      </c>
      <c r="CA18">
        <f t="shared" si="45"/>
        <v>1.7190273011801146E-2</v>
      </c>
      <c r="CB18">
        <f t="shared" si="46"/>
        <v>8.2876200689562859E-3</v>
      </c>
      <c r="CC18">
        <f t="shared" si="47"/>
        <v>2.9169709339776733E-4</v>
      </c>
      <c r="CD18">
        <f t="shared" si="48"/>
        <v>8.3667681187620576E-3</v>
      </c>
      <c r="CE18">
        <f t="shared" si="49"/>
        <v>1.5800338001762188E-2</v>
      </c>
      <c r="CF18">
        <f t="shared" si="50"/>
        <v>2.250484957213866E-2</v>
      </c>
      <c r="CG18">
        <f t="shared" si="51"/>
        <v>2.844124908027049E-2</v>
      </c>
      <c r="CH18">
        <f t="shared" si="52"/>
        <v>3.3612350588796615E-2</v>
      </c>
      <c r="CI18">
        <f t="shared" si="53"/>
        <v>3.805320204002334E-2</v>
      </c>
      <c r="CJ18">
        <f t="shared" si="54"/>
        <v>4.1820731463376004E-2</v>
      </c>
      <c r="CK18">
        <f t="shared" si="55"/>
        <v>4.4984313435105228E-2</v>
      </c>
      <c r="CL18">
        <f t="shared" si="56"/>
        <v>4.7618143972146566E-2</v>
      </c>
      <c r="CN18">
        <f t="shared" si="57"/>
        <v>0.10263921048351071</v>
      </c>
      <c r="CO18">
        <f t="shared" si="58"/>
        <v>4.3695149013625888E-2</v>
      </c>
      <c r="CP18">
        <f t="shared" si="59"/>
        <v>3.5110633455483528E-2</v>
      </c>
      <c r="CQ18">
        <f t="shared" si="60"/>
        <v>2.6205237213123758E-2</v>
      </c>
      <c r="CR18">
        <f t="shared" si="61"/>
        <v>1.7190273011801146E-2</v>
      </c>
      <c r="CS18">
        <f t="shared" si="62"/>
        <v>8.2876200689562859E-3</v>
      </c>
      <c r="CT18">
        <f t="shared" si="63"/>
        <v>2.9169709339776733E-4</v>
      </c>
      <c r="CU18">
        <f t="shared" si="64"/>
        <v>8.3667681187620576E-3</v>
      </c>
      <c r="CV18">
        <f t="shared" si="65"/>
        <v>1.5800338001762188E-2</v>
      </c>
      <c r="CW18">
        <f t="shared" si="66"/>
        <v>2.250484957213866E-2</v>
      </c>
      <c r="CX18">
        <f t="shared" si="67"/>
        <v>2.844124908027049E-2</v>
      </c>
      <c r="CY18">
        <f t="shared" si="68"/>
        <v>3.3612350588796615E-2</v>
      </c>
      <c r="CZ18">
        <f t="shared" si="69"/>
        <v>3.805320204002334E-2</v>
      </c>
      <c r="DA18">
        <f t="shared" si="70"/>
        <v>4.1820731463376004E-2</v>
      </c>
      <c r="DB18">
        <f t="shared" si="71"/>
        <v>4.4984313435105228E-2</v>
      </c>
      <c r="DC18">
        <f t="shared" si="72"/>
        <v>4.7618143972146566E-2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>
        <f t="shared" si="73"/>
        <v>1</v>
      </c>
      <c r="J20">
        <f t="shared" si="73"/>
        <v>1</v>
      </c>
      <c r="K20">
        <f t="shared" si="73"/>
        <v>1</v>
      </c>
      <c r="L20">
        <f t="shared" si="73"/>
        <v>1</v>
      </c>
      <c r="M20">
        <f t="shared" si="73"/>
        <v>1</v>
      </c>
      <c r="N20">
        <f t="shared" si="73"/>
        <v>1</v>
      </c>
      <c r="O20">
        <f t="shared" si="73"/>
        <v>1</v>
      </c>
      <c r="P20">
        <f t="shared" si="73"/>
        <v>1</v>
      </c>
      <c r="Q20">
        <f t="shared" si="73"/>
        <v>1</v>
      </c>
      <c r="R20">
        <f t="shared" si="73"/>
        <v>1</v>
      </c>
      <c r="AM20">
        <f t="shared" ref="AM20:AM34" si="74">B4*B20</f>
        <v>1</v>
      </c>
      <c r="AN20">
        <f>IFERROR(AM20, NA())</f>
        <v>1</v>
      </c>
      <c r="AO20">
        <f>IFERROR(X4, NA())</f>
        <v>20.152240651069263</v>
      </c>
      <c r="AP20">
        <f t="shared" ref="AP20:BD34" si="75">IFERROR(Y4, NA())</f>
        <v>20.15223732460106</v>
      </c>
      <c r="AQ20">
        <f t="shared" si="75"/>
        <v>20.15223649298418</v>
      </c>
      <c r="AR20">
        <f t="shared" si="75"/>
        <v>20.152235453463174</v>
      </c>
      <c r="AS20">
        <f t="shared" si="75"/>
        <v>20.152234154062072</v>
      </c>
      <c r="AT20">
        <f t="shared" si="75"/>
        <v>20.152232529810934</v>
      </c>
      <c r="AU20">
        <f t="shared" si="75"/>
        <v>20.152230499497371</v>
      </c>
      <c r="AV20">
        <f t="shared" si="75"/>
        <v>20.152227961605998</v>
      </c>
      <c r="AW20">
        <f t="shared" si="75"/>
        <v>20.152224789242673</v>
      </c>
      <c r="AX20">
        <f t="shared" si="75"/>
        <v>20.152220823789929</v>
      </c>
      <c r="AY20">
        <f t="shared" si="75"/>
        <v>20.152215866976192</v>
      </c>
      <c r="AZ20">
        <f t="shared" si="75"/>
        <v>20.152209670962449</v>
      </c>
      <c r="BA20">
        <f t="shared" si="75"/>
        <v>20.152201925950628</v>
      </c>
      <c r="BB20">
        <f t="shared" si="75"/>
        <v>20.152192244694223</v>
      </c>
      <c r="BC20">
        <f t="shared" si="75"/>
        <v>20.152180143136796</v>
      </c>
      <c r="BD20">
        <f t="shared" si="75"/>
        <v>20.152165016210454</v>
      </c>
      <c r="BE20">
        <f t="shared" ref="BE20:BE34" si="76">IFERROR(AO52,NA())</f>
        <v>13.636363636363635</v>
      </c>
      <c r="BF20">
        <f t="shared" ref="BF20:BF34" si="77">IFERROR(AP52,NA())</f>
        <v>16.699721276670907</v>
      </c>
      <c r="BG20">
        <f t="shared" ref="BG20:BG34" si="78">IFERROR(AQ52,NA())</f>
        <v>17.223790138304945</v>
      </c>
      <c r="BH20">
        <f t="shared" ref="BH20:BH34" si="79">IFERROR(AR52,NA())</f>
        <v>17.792620881229677</v>
      </c>
      <c r="BI20">
        <f t="shared" ref="BI20:BI34" si="80">IFERROR(AS52,NA())</f>
        <v>18.396435374221959</v>
      </c>
      <c r="BJ20">
        <f t="shared" ref="BJ20:BJ34" si="81">IFERROR(AT52,NA())</f>
        <v>19.02241727156165</v>
      </c>
      <c r="BK20">
        <f t="shared" ref="BK20:BK34" si="82">IFERROR(AU52,NA())</f>
        <v>19.655682452551567</v>
      </c>
      <c r="BL20">
        <f t="shared" ref="BL20:BL34" si="83">IFERROR(AV52,NA())</f>
        <v>20.280643325973504</v>
      </c>
      <c r="BM20">
        <f t="shared" ref="BM20:BM34" si="84">IFERROR(AW52,NA())</f>
        <v>20.88251343744907</v>
      </c>
      <c r="BN20">
        <f t="shared" ref="BN20:BN34" si="85">IFERROR(AX52,NA())</f>
        <v>21.448652542283984</v>
      </c>
      <c r="BO20">
        <f t="shared" ref="BO20:BO34" si="86">IFERROR(AY52,NA())</f>
        <v>21.969504826413239</v>
      </c>
      <c r="BP20">
        <f t="shared" ref="BP20:BP34" si="87">IFERROR(AZ52,NA())</f>
        <v>22.439009014688267</v>
      </c>
      <c r="BQ20">
        <f t="shared" ref="BQ20:BQ34" si="88">IFERROR(BA52,NA())</f>
        <v>22.854502244520731</v>
      </c>
      <c r="BR20">
        <f t="shared" ref="BR20:BR34" si="89">IFERROR(BB52,NA())</f>
        <v>23.216245883644344</v>
      </c>
      <c r="BS20">
        <f t="shared" ref="BS20:BS34" si="90">IFERROR(BC52,NA())</f>
        <v>23.526745240253856</v>
      </c>
      <c r="BT20">
        <f t="shared" ref="BT20:BT34" si="91">IFERROR(BD52,NA())</f>
        <v>23.790022338049141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>
        <f t="shared" si="92"/>
        <v>1</v>
      </c>
      <c r="J21">
        <f t="shared" si="92"/>
        <v>1</v>
      </c>
      <c r="K21">
        <f t="shared" si="92"/>
        <v>1</v>
      </c>
      <c r="L21">
        <f t="shared" si="92"/>
        <v>1</v>
      </c>
      <c r="M21">
        <f t="shared" si="92"/>
        <v>1</v>
      </c>
      <c r="N21">
        <f t="shared" si="92"/>
        <v>1</v>
      </c>
      <c r="O21">
        <f t="shared" si="92"/>
        <v>1</v>
      </c>
      <c r="P21">
        <f t="shared" si="92"/>
        <v>1</v>
      </c>
      <c r="Q21">
        <f t="shared" si="92"/>
        <v>1</v>
      </c>
      <c r="R21">
        <f t="shared" si="92"/>
        <v>1</v>
      </c>
      <c r="W21">
        <f t="shared" ref="W21:W35" si="93">C4*C20</f>
        <v>13.636363636363635</v>
      </c>
      <c r="X21">
        <f>IFERROR(W21, NA())</f>
        <v>13.636363636363635</v>
      </c>
      <c r="Y21">
        <f>AO20</f>
        <v>20.152240651069263</v>
      </c>
      <c r="AA21">
        <f t="shared" ref="AA21:AA35" si="94">X4-C4</f>
        <v>6.5158770147056284</v>
      </c>
      <c r="AB21">
        <f>IFERROR(AA21,"")</f>
        <v>6.5158770147056284</v>
      </c>
      <c r="AC21">
        <v>2</v>
      </c>
      <c r="AM21">
        <f t="shared" si="74"/>
        <v>0.8</v>
      </c>
      <c r="AN21">
        <f t="shared" ref="AN21:AN34" si="95">IFERROR(AM21, NA())</f>
        <v>0.8</v>
      </c>
      <c r="AO21">
        <f t="shared" ref="AO21:AO34" si="96">IFERROR(X5, NA())</f>
        <v>19.491654467852165</v>
      </c>
      <c r="AP21">
        <f t="shared" si="75"/>
        <v>19.491650577901432</v>
      </c>
      <c r="AQ21">
        <f t="shared" si="75"/>
        <v>19.49164960541399</v>
      </c>
      <c r="AR21">
        <f t="shared" si="75"/>
        <v>19.491648389804823</v>
      </c>
      <c r="AS21">
        <f t="shared" si="75"/>
        <v>19.491646870293579</v>
      </c>
      <c r="AT21">
        <f t="shared" si="75"/>
        <v>19.491644970904858</v>
      </c>
      <c r="AU21">
        <f t="shared" si="75"/>
        <v>19.491642596669479</v>
      </c>
      <c r="AV21">
        <f t="shared" si="75"/>
        <v>19.491639628876069</v>
      </c>
      <c r="AW21">
        <f t="shared" si="75"/>
        <v>19.491635919135572</v>
      </c>
      <c r="AX21">
        <f t="shared" si="75"/>
        <v>19.49163128196194</v>
      </c>
      <c r="AY21">
        <f t="shared" si="75"/>
        <v>19.491625485498002</v>
      </c>
      <c r="AZ21">
        <f t="shared" si="75"/>
        <v>19.491618239922929</v>
      </c>
      <c r="BA21">
        <f t="shared" si="75"/>
        <v>19.49160918296166</v>
      </c>
      <c r="BB21">
        <f t="shared" si="75"/>
        <v>19.491597861771915</v>
      </c>
      <c r="BC21">
        <f t="shared" si="75"/>
        <v>19.491583710303225</v>
      </c>
      <c r="BD21">
        <f t="shared" si="75"/>
        <v>19.491566020996256</v>
      </c>
      <c r="BE21">
        <f t="shared" si="76"/>
        <v>13.333333333333332</v>
      </c>
      <c r="BF21">
        <f t="shared" si="77"/>
        <v>16.247506558394129</v>
      </c>
      <c r="BG21">
        <f t="shared" si="78"/>
        <v>16.743155801994128</v>
      </c>
      <c r="BH21">
        <f t="shared" si="79"/>
        <v>17.280187829874031</v>
      </c>
      <c r="BI21">
        <f t="shared" si="80"/>
        <v>17.849166963347106</v>
      </c>
      <c r="BJ21">
        <f t="shared" si="81"/>
        <v>18.437862740486139</v>
      </c>
      <c r="BK21">
        <f t="shared" si="82"/>
        <v>19.032197727701767</v>
      </c>
      <c r="BL21">
        <f t="shared" si="83"/>
        <v>19.617549131207213</v>
      </c>
      <c r="BM21">
        <f t="shared" si="84"/>
        <v>20.1801593559161</v>
      </c>
      <c r="BN21">
        <f t="shared" si="85"/>
        <v>20.708374654484839</v>
      </c>
      <c r="BO21">
        <f t="shared" si="86"/>
        <v>21.193487451650626</v>
      </c>
      <c r="BP21">
        <f t="shared" si="87"/>
        <v>21.630079756931256</v>
      </c>
      <c r="BQ21">
        <f t="shared" si="88"/>
        <v>22.015898251192368</v>
      </c>
      <c r="BR21">
        <f t="shared" si="89"/>
        <v>22.351387054161165</v>
      </c>
      <c r="BS21">
        <f t="shared" si="90"/>
        <v>22.639040348964016</v>
      </c>
      <c r="BT21">
        <f t="shared" si="91"/>
        <v>22.882721575649057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>
        <f t="shared" si="97"/>
        <v>1</v>
      </c>
      <c r="J22">
        <f t="shared" si="97"/>
        <v>1</v>
      </c>
      <c r="K22">
        <f t="shared" si="97"/>
        <v>1</v>
      </c>
      <c r="L22">
        <f t="shared" si="97"/>
        <v>1</v>
      </c>
      <c r="M22">
        <f t="shared" si="97"/>
        <v>1</v>
      </c>
      <c r="N22">
        <f t="shared" si="97"/>
        <v>1</v>
      </c>
      <c r="O22">
        <f t="shared" si="97"/>
        <v>1</v>
      </c>
      <c r="P22">
        <f t="shared" si="97"/>
        <v>1</v>
      </c>
      <c r="Q22">
        <f t="shared" si="97"/>
        <v>1</v>
      </c>
      <c r="R22">
        <f t="shared" si="97"/>
        <v>1</v>
      </c>
      <c r="W22">
        <f t="shared" si="93"/>
        <v>13.333333333333332</v>
      </c>
      <c r="X22">
        <f>IFERROR(W22, NA())</f>
        <v>13.333333333333332</v>
      </c>
      <c r="Y22">
        <f t="shared" ref="Y22:Y34" si="98">AO21</f>
        <v>19.491654467852165</v>
      </c>
      <c r="AA22">
        <f t="shared" si="94"/>
        <v>6.1583211345188325</v>
      </c>
      <c r="AB22">
        <f t="shared" ref="AB22:AB85" si="99">IFERROR(AA22,"")</f>
        <v>6.1583211345188325</v>
      </c>
      <c r="AC22">
        <v>2</v>
      </c>
      <c r="AM22">
        <f t="shared" si="74"/>
        <v>0.64000000000000012</v>
      </c>
      <c r="AN22">
        <f t="shared" si="95"/>
        <v>0.64000000000000012</v>
      </c>
      <c r="AO22">
        <f t="shared" si="96"/>
        <v>18.724426063789256</v>
      </c>
      <c r="AP22">
        <f t="shared" si="75"/>
        <v>18.724421576606911</v>
      </c>
      <c r="AQ22">
        <f t="shared" si="75"/>
        <v>18.724420454811661</v>
      </c>
      <c r="AR22">
        <f t="shared" si="75"/>
        <v>18.724419052567786</v>
      </c>
      <c r="AS22">
        <f t="shared" si="75"/>
        <v>18.724417299763239</v>
      </c>
      <c r="AT22">
        <f t="shared" si="75"/>
        <v>18.724415108758016</v>
      </c>
      <c r="AU22">
        <f t="shared" si="75"/>
        <v>18.724412370002209</v>
      </c>
      <c r="AV22">
        <f t="shared" si="75"/>
        <v>18.724408946558579</v>
      </c>
      <c r="AW22">
        <f t="shared" si="75"/>
        <v>18.724404667255797</v>
      </c>
      <c r="AX22">
        <f t="shared" si="75"/>
        <v>18.724399318130075</v>
      </c>
      <c r="AY22">
        <f t="shared" si="75"/>
        <v>18.72439263172722</v>
      </c>
      <c r="AZ22">
        <f t="shared" si="75"/>
        <v>18.724384273730365</v>
      </c>
      <c r="BA22">
        <f t="shared" si="75"/>
        <v>18.724373826244786</v>
      </c>
      <c r="BB22">
        <f t="shared" si="75"/>
        <v>18.724360766904212</v>
      </c>
      <c r="BC22">
        <f t="shared" si="75"/>
        <v>18.724344442754109</v>
      </c>
      <c r="BD22">
        <f t="shared" si="75"/>
        <v>18.724324037606507</v>
      </c>
      <c r="BE22">
        <f t="shared" si="76"/>
        <v>12.972972972972974</v>
      </c>
      <c r="BF22">
        <f t="shared" si="77"/>
        <v>15.715551302445661</v>
      </c>
      <c r="BG22">
        <f t="shared" si="78"/>
        <v>16.178813318488242</v>
      </c>
      <c r="BH22">
        <f t="shared" si="79"/>
        <v>16.67971168233468</v>
      </c>
      <c r="BI22">
        <f t="shared" si="80"/>
        <v>17.209228639800816</v>
      </c>
      <c r="BJ22">
        <f t="shared" si="81"/>
        <v>17.755822294024298</v>
      </c>
      <c r="BK22">
        <f t="shared" si="82"/>
        <v>18.306343660578055</v>
      </c>
      <c r="BL22">
        <f t="shared" si="83"/>
        <v>18.847263470536273</v>
      </c>
      <c r="BM22">
        <f t="shared" si="84"/>
        <v>19.365975058493007</v>
      </c>
      <c r="BN22">
        <f t="shared" si="85"/>
        <v>19.85191448218109</v>
      </c>
      <c r="BO22">
        <f t="shared" si="86"/>
        <v>20.297298810718612</v>
      </c>
      <c r="BP22">
        <f t="shared" si="87"/>
        <v>20.697399741972998</v>
      </c>
      <c r="BQ22">
        <f t="shared" si="88"/>
        <v>21.050391426617011</v>
      </c>
      <c r="BR22">
        <f t="shared" si="89"/>
        <v>21.356894919532976</v>
      </c>
      <c r="BS22">
        <f t="shared" si="90"/>
        <v>21.619369955740694</v>
      </c>
      <c r="BT22">
        <f t="shared" si="91"/>
        <v>21.841486861781672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>
        <f t="shared" si="100"/>
        <v>1</v>
      </c>
      <c r="J23">
        <f t="shared" si="100"/>
        <v>1</v>
      </c>
      <c r="K23">
        <f t="shared" si="100"/>
        <v>1</v>
      </c>
      <c r="L23">
        <f t="shared" si="100"/>
        <v>1</v>
      </c>
      <c r="M23">
        <f t="shared" si="100"/>
        <v>1</v>
      </c>
      <c r="N23">
        <f t="shared" si="100"/>
        <v>1</v>
      </c>
      <c r="O23">
        <f t="shared" si="100"/>
        <v>1</v>
      </c>
      <c r="P23">
        <f t="shared" si="100"/>
        <v>1</v>
      </c>
      <c r="Q23">
        <f t="shared" si="100"/>
        <v>1</v>
      </c>
      <c r="R23">
        <f t="shared" si="100"/>
        <v>1</v>
      </c>
      <c r="W23">
        <f t="shared" si="93"/>
        <v>12.972972972972974</v>
      </c>
      <c r="X23">
        <f>IFERROR(W23, NA())</f>
        <v>12.972972972972974</v>
      </c>
      <c r="Y23">
        <f t="shared" si="98"/>
        <v>18.724426063789256</v>
      </c>
      <c r="AA23">
        <f t="shared" si="94"/>
        <v>5.7514530908162822</v>
      </c>
      <c r="AB23">
        <f t="shared" si="99"/>
        <v>5.7514530908162822</v>
      </c>
      <c r="AC23">
        <v>2</v>
      </c>
      <c r="AM23">
        <f t="shared" si="74"/>
        <v>0.51200000000000012</v>
      </c>
      <c r="AN23">
        <f t="shared" si="95"/>
        <v>0.51200000000000012</v>
      </c>
      <c r="AO23">
        <f t="shared" si="96"/>
        <v>17.846343738392765</v>
      </c>
      <c r="AP23">
        <f t="shared" si="75"/>
        <v>17.846338643146382</v>
      </c>
      <c r="AQ23">
        <f t="shared" si="75"/>
        <v>17.846337369335242</v>
      </c>
      <c r="AR23">
        <f t="shared" si="75"/>
        <v>17.846335777071573</v>
      </c>
      <c r="AS23">
        <f t="shared" si="75"/>
        <v>17.846333786742385</v>
      </c>
      <c r="AT23">
        <f t="shared" si="75"/>
        <v>17.846331298831519</v>
      </c>
      <c r="AU23">
        <f t="shared" si="75"/>
        <v>17.846328188943918</v>
      </c>
      <c r="AV23">
        <f t="shared" si="75"/>
        <v>17.846324301585941</v>
      </c>
      <c r="AW23">
        <f t="shared" si="75"/>
        <v>17.846319442390854</v>
      </c>
      <c r="AX23">
        <f t="shared" si="75"/>
        <v>17.846313368400711</v>
      </c>
      <c r="AY23">
        <f t="shared" si="75"/>
        <v>17.846305775918843</v>
      </c>
      <c r="AZ23">
        <f t="shared" si="75"/>
        <v>17.8462962853256</v>
      </c>
      <c r="BA23">
        <f t="shared" si="75"/>
        <v>17.84628442209824</v>
      </c>
      <c r="BB23">
        <f t="shared" si="75"/>
        <v>17.846269593086216</v>
      </c>
      <c r="BC23">
        <f t="shared" si="75"/>
        <v>17.846251056855841</v>
      </c>
      <c r="BD23">
        <f t="shared" si="75"/>
        <v>17.846227886622028</v>
      </c>
      <c r="BE23">
        <f t="shared" si="76"/>
        <v>12.549019607843137</v>
      </c>
      <c r="BF23">
        <f t="shared" si="77"/>
        <v>15.097665528587131</v>
      </c>
      <c r="BG23">
        <f t="shared" si="78"/>
        <v>15.52472071867294</v>
      </c>
      <c r="BH23">
        <f t="shared" si="79"/>
        <v>15.985359625831297</v>
      </c>
      <c r="BI23">
        <f t="shared" si="80"/>
        <v>16.471066281519605</v>
      </c>
      <c r="BJ23">
        <f t="shared" si="81"/>
        <v>16.971093839967843</v>
      </c>
      <c r="BK23">
        <f t="shared" si="82"/>
        <v>17.473341090521824</v>
      </c>
      <c r="BL23">
        <f t="shared" si="83"/>
        <v>17.965491711017314</v>
      </c>
      <c r="BM23">
        <f t="shared" si="84"/>
        <v>18.436196611236053</v>
      </c>
      <c r="BN23">
        <f t="shared" si="85"/>
        <v>18.876065428418045</v>
      </c>
      <c r="BO23">
        <f t="shared" si="86"/>
        <v>19.278295368886376</v>
      </c>
      <c r="BP23">
        <f t="shared" si="87"/>
        <v>19.638874640620351</v>
      </c>
      <c r="BQ23">
        <f t="shared" si="88"/>
        <v>19.956406607461318</v>
      </c>
      <c r="BR23">
        <f t="shared" si="89"/>
        <v>20.23167177341006</v>
      </c>
      <c r="BS23">
        <f t="shared" si="90"/>
        <v>20.467065130322265</v>
      </c>
      <c r="BT23">
        <f t="shared" si="91"/>
        <v>20.66602658042347</v>
      </c>
    </row>
    <row r="24" spans="1:107">
      <c r="B24">
        <f t="shared" ref="B24:R24" si="101">B8/B8</f>
        <v>1</v>
      </c>
      <c r="C24">
        <f t="shared" si="101"/>
        <v>1</v>
      </c>
      <c r="D24">
        <f t="shared" si="101"/>
        <v>1</v>
      </c>
      <c r="E24">
        <f t="shared" si="101"/>
        <v>1</v>
      </c>
      <c r="F24">
        <f t="shared" si="101"/>
        <v>1</v>
      </c>
      <c r="G24">
        <f t="shared" si="101"/>
        <v>1</v>
      </c>
      <c r="H24">
        <f t="shared" si="101"/>
        <v>1</v>
      </c>
      <c r="I24">
        <f t="shared" si="101"/>
        <v>1</v>
      </c>
      <c r="J24">
        <f t="shared" si="101"/>
        <v>1</v>
      </c>
      <c r="K24">
        <f t="shared" si="101"/>
        <v>1</v>
      </c>
      <c r="L24">
        <f t="shared" si="101"/>
        <v>1</v>
      </c>
      <c r="M24">
        <f t="shared" si="101"/>
        <v>1</v>
      </c>
      <c r="N24">
        <f t="shared" si="101"/>
        <v>1</v>
      </c>
      <c r="O24">
        <f t="shared" si="101"/>
        <v>1</v>
      </c>
      <c r="P24">
        <f t="shared" si="101"/>
        <v>1</v>
      </c>
      <c r="Q24">
        <f t="shared" si="101"/>
        <v>1</v>
      </c>
      <c r="R24">
        <f t="shared" si="101"/>
        <v>1</v>
      </c>
      <c r="W24">
        <f t="shared" si="93"/>
        <v>12.549019607843137</v>
      </c>
      <c r="X24">
        <f>IFERROR(W24, NA())</f>
        <v>12.549019607843137</v>
      </c>
      <c r="Y24">
        <f t="shared" si="98"/>
        <v>17.846343738392765</v>
      </c>
      <c r="AA24">
        <f t="shared" si="94"/>
        <v>5.2973241305496277</v>
      </c>
      <c r="AB24">
        <f t="shared" si="99"/>
        <v>5.2973241305496277</v>
      </c>
      <c r="AC24">
        <v>2</v>
      </c>
      <c r="AM24">
        <f t="shared" si="74"/>
        <v>0.40960000000000013</v>
      </c>
      <c r="AN24">
        <f t="shared" si="95"/>
        <v>0.40960000000000013</v>
      </c>
      <c r="AO24">
        <f t="shared" si="96"/>
        <v>16.858140220419966</v>
      </c>
      <c r="AP24">
        <f t="shared" si="75"/>
        <v>16.858134537179971</v>
      </c>
      <c r="AQ24">
        <f t="shared" si="75"/>
        <v>16.858133116370571</v>
      </c>
      <c r="AR24">
        <f t="shared" si="75"/>
        <v>16.858131340359154</v>
      </c>
      <c r="AS24">
        <f t="shared" si="75"/>
        <v>16.858129120345414</v>
      </c>
      <c r="AT24">
        <f t="shared" si="75"/>
        <v>16.858126345329062</v>
      </c>
      <c r="AU24">
        <f t="shared" si="75"/>
        <v>16.858122876559904</v>
      </c>
      <c r="AV24">
        <f t="shared" si="75"/>
        <v>16.858118540600465</v>
      </c>
      <c r="AW24">
        <f t="shared" si="75"/>
        <v>16.858113120654298</v>
      </c>
      <c r="AX24">
        <f t="shared" si="75"/>
        <v>16.858106345726494</v>
      </c>
      <c r="AY24">
        <f t="shared" si="75"/>
        <v>16.8580978770744</v>
      </c>
      <c r="AZ24">
        <f t="shared" si="75"/>
        <v>16.858087291271239</v>
      </c>
      <c r="BA24">
        <f t="shared" si="75"/>
        <v>16.858074059035989</v>
      </c>
      <c r="BB24">
        <f t="shared" si="75"/>
        <v>16.858057518771133</v>
      </c>
      <c r="BC24">
        <f t="shared" si="75"/>
        <v>16.85803684348571</v>
      </c>
      <c r="BD24">
        <f t="shared" si="75"/>
        <v>16.858010999450251</v>
      </c>
      <c r="BE24">
        <f t="shared" si="76"/>
        <v>12.05651491365777</v>
      </c>
      <c r="BF24">
        <f t="shared" si="77"/>
        <v>14.390432654159531</v>
      </c>
      <c r="BG24">
        <f t="shared" si="78"/>
        <v>14.777901718082981</v>
      </c>
      <c r="BH24">
        <f t="shared" si="79"/>
        <v>15.194693480981794</v>
      </c>
      <c r="BI24">
        <f t="shared" si="80"/>
        <v>15.6328819248918</v>
      </c>
      <c r="BJ24">
        <f t="shared" si="81"/>
        <v>16.082618489765334</v>
      </c>
      <c r="BK24">
        <f t="shared" si="82"/>
        <v>16.532956986794034</v>
      </c>
      <c r="BL24">
        <f t="shared" si="83"/>
        <v>16.9728928632113</v>
      </c>
      <c r="BM24">
        <f t="shared" si="84"/>
        <v>17.392414166209107</v>
      </c>
      <c r="BN24">
        <f t="shared" si="85"/>
        <v>17.783357671441827</v>
      </c>
      <c r="BO24">
        <f t="shared" si="86"/>
        <v>18.139926669950054</v>
      </c>
      <c r="BP24">
        <f t="shared" si="87"/>
        <v>18.458827139924217</v>
      </c>
      <c r="BQ24">
        <f t="shared" si="88"/>
        <v>18.739073990282357</v>
      </c>
      <c r="BR24">
        <f t="shared" si="89"/>
        <v>18.981577240617721</v>
      </c>
      <c r="BS24">
        <f t="shared" si="90"/>
        <v>19.188631013416909</v>
      </c>
      <c r="BT24">
        <f t="shared" si="91"/>
        <v>19.363407156638772</v>
      </c>
    </row>
    <row r="25" spans="1:107">
      <c r="B25">
        <f t="shared" ref="B25:R25" si="102">B9/B9</f>
        <v>1</v>
      </c>
      <c r="C25">
        <f t="shared" si="102"/>
        <v>1</v>
      </c>
      <c r="D25">
        <f t="shared" si="102"/>
        <v>1</v>
      </c>
      <c r="E25">
        <f t="shared" si="102"/>
        <v>1</v>
      </c>
      <c r="F25">
        <f t="shared" si="102"/>
        <v>1</v>
      </c>
      <c r="G25">
        <f t="shared" si="102"/>
        <v>1</v>
      </c>
      <c r="H25">
        <f t="shared" si="102"/>
        <v>1</v>
      </c>
      <c r="I25">
        <f t="shared" si="102"/>
        <v>1</v>
      </c>
      <c r="J25">
        <f t="shared" si="102"/>
        <v>1</v>
      </c>
      <c r="K25">
        <f t="shared" si="102"/>
        <v>1</v>
      </c>
      <c r="L25">
        <f t="shared" si="102"/>
        <v>1</v>
      </c>
      <c r="M25">
        <f t="shared" si="102"/>
        <v>1</v>
      </c>
      <c r="N25">
        <f t="shared" si="102"/>
        <v>1</v>
      </c>
      <c r="O25">
        <f t="shared" si="102"/>
        <v>1</v>
      </c>
      <c r="P25">
        <f t="shared" si="102"/>
        <v>1</v>
      </c>
      <c r="Q25">
        <f t="shared" si="102"/>
        <v>1</v>
      </c>
      <c r="R25">
        <f t="shared" si="102"/>
        <v>1</v>
      </c>
      <c r="W25">
        <f t="shared" si="93"/>
        <v>12.05651491365777</v>
      </c>
      <c r="X25">
        <f t="shared" ref="X25:X88" si="103">IFERROR(W25, NA())</f>
        <v>12.05651491365777</v>
      </c>
      <c r="Y25">
        <f t="shared" si="98"/>
        <v>16.858140220419966</v>
      </c>
      <c r="AA25">
        <f t="shared" si="94"/>
        <v>4.8016253067621957</v>
      </c>
      <c r="AB25">
        <f t="shared" si="99"/>
        <v>4.8016253067621957</v>
      </c>
      <c r="AC25">
        <v>2</v>
      </c>
      <c r="AM25">
        <f t="shared" si="74"/>
        <v>0.32768000000000014</v>
      </c>
      <c r="AN25">
        <f t="shared" si="95"/>
        <v>0.32768000000000014</v>
      </c>
      <c r="AO25">
        <f t="shared" si="96"/>
        <v>15.76682220333843</v>
      </c>
      <c r="AP25">
        <f t="shared" si="75"/>
        <v>15.766815989284739</v>
      </c>
      <c r="AQ25">
        <f t="shared" si="75"/>
        <v>15.76681443577208</v>
      </c>
      <c r="AR25">
        <f t="shared" si="75"/>
        <v>15.766812493881687</v>
      </c>
      <c r="AS25">
        <f t="shared" si="75"/>
        <v>15.766810066519373</v>
      </c>
      <c r="AT25">
        <f t="shared" si="75"/>
        <v>15.766807032317528</v>
      </c>
      <c r="AU25">
        <f t="shared" si="75"/>
        <v>15.766803239566864</v>
      </c>
      <c r="AV25">
        <f t="shared" si="75"/>
        <v>15.766798498631102</v>
      </c>
      <c r="AW25">
        <f t="shared" si="75"/>
        <v>15.766792572465407</v>
      </c>
      <c r="AX25">
        <f t="shared" si="75"/>
        <v>15.766785164764553</v>
      </c>
      <c r="AY25">
        <f t="shared" si="75"/>
        <v>15.766775905148274</v>
      </c>
      <c r="AZ25">
        <f t="shared" si="75"/>
        <v>15.766764330643218</v>
      </c>
      <c r="BA25">
        <f t="shared" si="75"/>
        <v>15.766749862535798</v>
      </c>
      <c r="BB25">
        <f t="shared" si="75"/>
        <v>15.766731777438862</v>
      </c>
      <c r="BC25">
        <f t="shared" si="75"/>
        <v>15.766709171126035</v>
      </c>
      <c r="BD25">
        <f t="shared" si="75"/>
        <v>15.766680913326164</v>
      </c>
      <c r="BE25">
        <f t="shared" si="76"/>
        <v>11.49270482603816</v>
      </c>
      <c r="BF25">
        <f t="shared" si="77"/>
        <v>13.594414174154938</v>
      </c>
      <c r="BG25">
        <f t="shared" si="78"/>
        <v>13.939688246072961</v>
      </c>
      <c r="BH25">
        <f t="shared" si="79"/>
        <v>14.309947140913312</v>
      </c>
      <c r="BI25">
        <f t="shared" si="80"/>
        <v>14.697940638511128</v>
      </c>
      <c r="BJ25">
        <f t="shared" si="81"/>
        <v>15.094809022463313</v>
      </c>
      <c r="BK25">
        <f t="shared" si="82"/>
        <v>15.490844877238063</v>
      </c>
      <c r="BL25">
        <f t="shared" si="83"/>
        <v>15.876421504004544</v>
      </c>
      <c r="BM25">
        <f t="shared" si="84"/>
        <v>16.24290515833091</v>
      </c>
      <c r="BN25">
        <f t="shared" si="85"/>
        <v>16.583373680706252</v>
      </c>
      <c r="BO25">
        <f t="shared" si="86"/>
        <v>16.893026211342864</v>
      </c>
      <c r="BP25">
        <f t="shared" si="87"/>
        <v>17.169258553650987</v>
      </c>
      <c r="BQ25">
        <f t="shared" si="88"/>
        <v>17.411459157021433</v>
      </c>
      <c r="BR25">
        <f t="shared" si="89"/>
        <v>17.620626390747745</v>
      </c>
      <c r="BS25">
        <f t="shared" si="90"/>
        <v>17.798914226579011</v>
      </c>
      <c r="BT25">
        <f t="shared" si="91"/>
        <v>17.949192015339499</v>
      </c>
    </row>
    <row r="26" spans="1:107">
      <c r="B26">
        <f t="shared" ref="B26:R26" si="104">B10/B10</f>
        <v>1</v>
      </c>
      <c r="C26">
        <f t="shared" si="104"/>
        <v>1</v>
      </c>
      <c r="D26">
        <f t="shared" si="104"/>
        <v>1</v>
      </c>
      <c r="E26">
        <f t="shared" si="104"/>
        <v>1</v>
      </c>
      <c r="F26">
        <f t="shared" si="104"/>
        <v>1</v>
      </c>
      <c r="G26">
        <f t="shared" si="104"/>
        <v>1</v>
      </c>
      <c r="H26">
        <f t="shared" si="104"/>
        <v>1</v>
      </c>
      <c r="I26">
        <f t="shared" si="104"/>
        <v>1</v>
      </c>
      <c r="J26">
        <f t="shared" si="104"/>
        <v>1</v>
      </c>
      <c r="K26">
        <f t="shared" si="104"/>
        <v>1</v>
      </c>
      <c r="L26">
        <f t="shared" si="104"/>
        <v>1</v>
      </c>
      <c r="M26">
        <f t="shared" si="104"/>
        <v>1</v>
      </c>
      <c r="N26">
        <f t="shared" si="104"/>
        <v>1</v>
      </c>
      <c r="O26">
        <f t="shared" si="104"/>
        <v>1</v>
      </c>
      <c r="P26">
        <f t="shared" si="104"/>
        <v>1</v>
      </c>
      <c r="Q26">
        <f t="shared" si="104"/>
        <v>1</v>
      </c>
      <c r="R26">
        <f t="shared" si="104"/>
        <v>1</v>
      </c>
      <c r="W26">
        <f t="shared" si="93"/>
        <v>11.49270482603816</v>
      </c>
      <c r="X26">
        <f t="shared" si="103"/>
        <v>11.49270482603816</v>
      </c>
      <c r="Y26">
        <f t="shared" si="98"/>
        <v>15.76682220333843</v>
      </c>
      <c r="AA26">
        <f t="shared" si="94"/>
        <v>4.2741173773002696</v>
      </c>
      <c r="AB26">
        <f t="shared" si="99"/>
        <v>4.2741173773002696</v>
      </c>
      <c r="AC26">
        <v>2</v>
      </c>
      <c r="AM26">
        <f t="shared" si="74"/>
        <v>0.2621440000000001</v>
      </c>
      <c r="AN26">
        <f t="shared" si="95"/>
        <v>0.2621440000000001</v>
      </c>
      <c r="AO26">
        <f t="shared" si="96"/>
        <v>14.586494478681988</v>
      </c>
      <c r="AP26">
        <f t="shared" si="75"/>
        <v>14.586487830567178</v>
      </c>
      <c r="AQ26">
        <f t="shared" si="75"/>
        <v>14.58648616853942</v>
      </c>
      <c r="AR26">
        <f t="shared" si="75"/>
        <v>14.586484091005257</v>
      </c>
      <c r="AS26">
        <f t="shared" si="75"/>
        <v>14.586481494088387</v>
      </c>
      <c r="AT26">
        <f t="shared" si="75"/>
        <v>14.586478247943601</v>
      </c>
      <c r="AU26">
        <f t="shared" si="75"/>
        <v>14.586474190264646</v>
      </c>
      <c r="AV26">
        <f t="shared" si="75"/>
        <v>14.586469118169132</v>
      </c>
      <c r="AW26">
        <f t="shared" si="75"/>
        <v>14.586462778054695</v>
      </c>
      <c r="AX26">
        <f t="shared" si="75"/>
        <v>14.586454852919401</v>
      </c>
      <c r="AY26">
        <f t="shared" si="75"/>
        <v>14.586444946512396</v>
      </c>
      <c r="AZ26">
        <f t="shared" si="75"/>
        <v>14.586432563522559</v>
      </c>
      <c r="BA26">
        <f t="shared" si="75"/>
        <v>14.58641708481483</v>
      </c>
      <c r="BB26">
        <f t="shared" si="75"/>
        <v>14.586397736476364</v>
      </c>
      <c r="BC26">
        <f t="shared" si="75"/>
        <v>14.586373551125465</v>
      </c>
      <c r="BD26">
        <f t="shared" si="75"/>
        <v>14.586343319549627</v>
      </c>
      <c r="BE26">
        <f t="shared" si="76"/>
        <v>10.858001237076964</v>
      </c>
      <c r="BF26">
        <f t="shared" si="77"/>
        <v>12.715223050377695</v>
      </c>
      <c r="BG26">
        <f t="shared" si="78"/>
        <v>13.016786123440282</v>
      </c>
      <c r="BH26">
        <f t="shared" si="79"/>
        <v>13.33907391769289</v>
      </c>
      <c r="BI26">
        <f t="shared" si="80"/>
        <v>13.675586707711018</v>
      </c>
      <c r="BJ26">
        <f t="shared" si="81"/>
        <v>14.018520708308433</v>
      </c>
      <c r="BK26">
        <f t="shared" si="82"/>
        <v>14.359455995089533</v>
      </c>
      <c r="BL26">
        <f t="shared" si="83"/>
        <v>14.690166257673143</v>
      </c>
      <c r="BM26">
        <f t="shared" si="84"/>
        <v>15.003389790584274</v>
      </c>
      <c r="BN26">
        <f t="shared" si="85"/>
        <v>15.293413970395379</v>
      </c>
      <c r="BO26">
        <f t="shared" si="86"/>
        <v>15.556384698928648</v>
      </c>
      <c r="BP26">
        <f t="shared" si="87"/>
        <v>15.790330592479963</v>
      </c>
      <c r="BQ26">
        <f t="shared" si="88"/>
        <v>15.994957539968921</v>
      </c>
      <c r="BR26">
        <f t="shared" si="89"/>
        <v>16.1713033958087</v>
      </c>
      <c r="BS26">
        <f t="shared" si="90"/>
        <v>16.321343651078216</v>
      </c>
      <c r="BT26">
        <f t="shared" si="91"/>
        <v>16.447618048149934</v>
      </c>
    </row>
    <row r="27" spans="1:107">
      <c r="B27">
        <f t="shared" ref="B27:R27" si="105">B11/B11</f>
        <v>1</v>
      </c>
      <c r="C27">
        <f t="shared" si="105"/>
        <v>1</v>
      </c>
      <c r="D27">
        <f t="shared" si="105"/>
        <v>1</v>
      </c>
      <c r="E27">
        <f t="shared" si="105"/>
        <v>1</v>
      </c>
      <c r="F27">
        <f t="shared" si="105"/>
        <v>1</v>
      </c>
      <c r="G27">
        <f t="shared" si="105"/>
        <v>1</v>
      </c>
      <c r="H27">
        <f t="shared" si="105"/>
        <v>1</v>
      </c>
      <c r="I27">
        <f t="shared" si="105"/>
        <v>1</v>
      </c>
      <c r="J27">
        <f t="shared" si="105"/>
        <v>1</v>
      </c>
      <c r="K27">
        <f t="shared" si="105"/>
        <v>1</v>
      </c>
      <c r="L27">
        <f t="shared" si="105"/>
        <v>1</v>
      </c>
      <c r="M27">
        <f t="shared" si="105"/>
        <v>1</v>
      </c>
      <c r="N27">
        <f t="shared" si="105"/>
        <v>1</v>
      </c>
      <c r="O27">
        <f t="shared" si="105"/>
        <v>1</v>
      </c>
      <c r="P27">
        <f t="shared" si="105"/>
        <v>1</v>
      </c>
      <c r="Q27">
        <f t="shared" si="105"/>
        <v>1</v>
      </c>
      <c r="R27">
        <f t="shared" si="105"/>
        <v>1</v>
      </c>
      <c r="W27">
        <f t="shared" si="93"/>
        <v>10.858001237076964</v>
      </c>
      <c r="X27">
        <f t="shared" si="103"/>
        <v>10.858001237076964</v>
      </c>
      <c r="Y27">
        <f t="shared" si="98"/>
        <v>14.586494478681988</v>
      </c>
      <c r="AA27">
        <f t="shared" si="94"/>
        <v>3.7284932416050243</v>
      </c>
      <c r="AB27">
        <f t="shared" si="99"/>
        <v>3.7284932416050243</v>
      </c>
      <c r="AC27">
        <v>2</v>
      </c>
      <c r="AM27">
        <f t="shared" si="74"/>
        <v>0.2097152000000001</v>
      </c>
      <c r="AN27">
        <f t="shared" si="95"/>
        <v>0.2097152000000001</v>
      </c>
      <c r="AO27">
        <f t="shared" si="96"/>
        <v>13.338335019151886</v>
      </c>
      <c r="AP27">
        <f t="shared" si="75"/>
        <v>13.338328070350885</v>
      </c>
      <c r="AQ27">
        <f t="shared" si="75"/>
        <v>13.338326333151766</v>
      </c>
      <c r="AR27">
        <f t="shared" si="75"/>
        <v>13.338324161653505</v>
      </c>
      <c r="AS27">
        <f t="shared" si="75"/>
        <v>13.33832144728167</v>
      </c>
      <c r="AT27">
        <f t="shared" si="75"/>
        <v>13.33831805431843</v>
      </c>
      <c r="AU27">
        <f t="shared" si="75"/>
        <v>13.338313813116811</v>
      </c>
      <c r="AV27">
        <f t="shared" si="75"/>
        <v>13.338308511618578</v>
      </c>
      <c r="AW27">
        <f t="shared" si="75"/>
        <v>13.338301884751715</v>
      </c>
      <c r="AX27">
        <f t="shared" si="75"/>
        <v>13.338293601177392</v>
      </c>
      <c r="AY27">
        <f t="shared" si="75"/>
        <v>13.338283246723959</v>
      </c>
      <c r="AZ27">
        <f t="shared" si="75"/>
        <v>13.338270303679778</v>
      </c>
      <c r="BA27">
        <f t="shared" si="75"/>
        <v>13.33825412490987</v>
      </c>
      <c r="BB27">
        <f t="shared" si="75"/>
        <v>13.338233901502681</v>
      </c>
      <c r="BC27">
        <f t="shared" si="75"/>
        <v>13.338208622329933</v>
      </c>
      <c r="BD27">
        <f t="shared" si="75"/>
        <v>13.338177023498746</v>
      </c>
      <c r="BE27">
        <f t="shared" si="76"/>
        <v>10.156840865414422</v>
      </c>
      <c r="BF27">
        <f t="shared" si="77"/>
        <v>11.764191558325733</v>
      </c>
      <c r="BG27">
        <f t="shared" si="78"/>
        <v>12.021873903415372</v>
      </c>
      <c r="BH27">
        <f t="shared" si="79"/>
        <v>12.296258393748875</v>
      </c>
      <c r="BI27">
        <f t="shared" si="80"/>
        <v>12.581649538392391</v>
      </c>
      <c r="BJ27">
        <f t="shared" si="81"/>
        <v>12.871332863168263</v>
      </c>
      <c r="BK27">
        <f t="shared" si="82"/>
        <v>13.158180407749915</v>
      </c>
      <c r="BL27">
        <f t="shared" si="83"/>
        <v>13.435338408890871</v>
      </c>
      <c r="BM27">
        <f t="shared" si="84"/>
        <v>13.696860219204472</v>
      </c>
      <c r="BN27">
        <f t="shared" si="85"/>
        <v>13.938165604500131</v>
      </c>
      <c r="BO27">
        <f t="shared" si="86"/>
        <v>14.156262007532545</v>
      </c>
      <c r="BP27">
        <f t="shared" si="87"/>
        <v>14.349729424626368</v>
      </c>
      <c r="BQ27">
        <f t="shared" si="88"/>
        <v>14.518522507733</v>
      </c>
      <c r="BR27">
        <f t="shared" si="89"/>
        <v>14.663667537615892</v>
      </c>
      <c r="BS27">
        <f t="shared" si="90"/>
        <v>14.786929039296949</v>
      </c>
      <c r="BT27">
        <f t="shared" si="91"/>
        <v>14.890501356225776</v>
      </c>
    </row>
    <row r="28" spans="1:107">
      <c r="B28">
        <f t="shared" ref="B28:R28" si="106">B12/B12</f>
        <v>1</v>
      </c>
      <c r="C28">
        <f t="shared" si="106"/>
        <v>1</v>
      </c>
      <c r="D28">
        <f t="shared" si="106"/>
        <v>1</v>
      </c>
      <c r="E28">
        <f t="shared" si="106"/>
        <v>1</v>
      </c>
      <c r="F28">
        <f t="shared" si="106"/>
        <v>1</v>
      </c>
      <c r="G28">
        <f t="shared" si="106"/>
        <v>1</v>
      </c>
      <c r="H28">
        <f t="shared" si="106"/>
        <v>1</v>
      </c>
      <c r="I28">
        <f t="shared" si="106"/>
        <v>1</v>
      </c>
      <c r="J28">
        <f t="shared" si="106"/>
        <v>1</v>
      </c>
      <c r="K28">
        <f t="shared" si="106"/>
        <v>1</v>
      </c>
      <c r="L28">
        <f t="shared" si="106"/>
        <v>1</v>
      </c>
      <c r="M28">
        <f t="shared" si="106"/>
        <v>1</v>
      </c>
      <c r="N28">
        <f t="shared" si="106"/>
        <v>1</v>
      </c>
      <c r="O28">
        <f t="shared" si="106"/>
        <v>1</v>
      </c>
      <c r="P28">
        <f t="shared" si="106"/>
        <v>1</v>
      </c>
      <c r="Q28">
        <f t="shared" si="106"/>
        <v>1</v>
      </c>
      <c r="R28">
        <f t="shared" si="106"/>
        <v>1</v>
      </c>
      <c r="W28">
        <f t="shared" si="93"/>
        <v>10.156840865414422</v>
      </c>
      <c r="X28">
        <f t="shared" si="103"/>
        <v>10.156840865414422</v>
      </c>
      <c r="Y28">
        <f t="shared" si="98"/>
        <v>13.338335019151886</v>
      </c>
      <c r="AA28">
        <f t="shared" si="94"/>
        <v>3.1814941537374644</v>
      </c>
      <c r="AB28">
        <f t="shared" si="99"/>
        <v>3.1814941537374644</v>
      </c>
      <c r="AC28">
        <v>2</v>
      </c>
      <c r="AM28">
        <f t="shared" si="74"/>
        <v>0.16777216000000009</v>
      </c>
      <c r="AN28">
        <f t="shared" si="95"/>
        <v>0.16777216000000009</v>
      </c>
      <c r="AO28">
        <f t="shared" si="96"/>
        <v>12.049497716639742</v>
      </c>
      <c r="AP28">
        <f t="shared" si="75"/>
        <v>12.049490628137141</v>
      </c>
      <c r="AQ28">
        <f t="shared" si="75"/>
        <v>12.049488856012793</v>
      </c>
      <c r="AR28">
        <f t="shared" si="75"/>
        <v>12.049486640858092</v>
      </c>
      <c r="AS28">
        <f t="shared" si="75"/>
        <v>12.049483871915861</v>
      </c>
      <c r="AT28">
        <f t="shared" si="75"/>
        <v>12.049480410739864</v>
      </c>
      <c r="AU28">
        <f t="shared" si="75"/>
        <v>12.049476084272662</v>
      </c>
      <c r="AV28">
        <f t="shared" si="75"/>
        <v>12.049470676193032</v>
      </c>
      <c r="AW28">
        <f t="shared" si="75"/>
        <v>12.049463916100315</v>
      </c>
      <c r="AX28">
        <f t="shared" si="75"/>
        <v>12.049455465995088</v>
      </c>
      <c r="AY28">
        <f t="shared" si="75"/>
        <v>12.049444903380223</v>
      </c>
      <c r="AZ28">
        <f t="shared" si="75"/>
        <v>12.049431700137681</v>
      </c>
      <c r="BA28">
        <f t="shared" si="75"/>
        <v>12.049415196125194</v>
      </c>
      <c r="BB28">
        <f t="shared" si="75"/>
        <v>12.049394566173163</v>
      </c>
      <c r="BC28">
        <f t="shared" si="75"/>
        <v>12.049368778832465</v>
      </c>
      <c r="BD28">
        <f t="shared" si="75"/>
        <v>12.049336544811807</v>
      </c>
      <c r="BE28">
        <f t="shared" si="76"/>
        <v>9.3982227278593875</v>
      </c>
      <c r="BF28">
        <f t="shared" si="77"/>
        <v>10.758356307661559</v>
      </c>
      <c r="BG28">
        <f t="shared" si="78"/>
        <v>10.973455984492851</v>
      </c>
      <c r="BH28">
        <f t="shared" si="79"/>
        <v>11.201615452356709</v>
      </c>
      <c r="BI28">
        <f t="shared" si="80"/>
        <v>11.437967542873823</v>
      </c>
      <c r="BJ28">
        <f t="shared" si="81"/>
        <v>11.676879591714892</v>
      </c>
      <c r="BK28">
        <f t="shared" si="82"/>
        <v>11.912471547048572</v>
      </c>
      <c r="BL28">
        <f t="shared" si="83"/>
        <v>12.139183451454191</v>
      </c>
      <c r="BM28">
        <f t="shared" si="84"/>
        <v>12.352279234575748</v>
      </c>
      <c r="BN28">
        <f t="shared" si="85"/>
        <v>12.548194699804997</v>
      </c>
      <c r="BO28">
        <f t="shared" si="86"/>
        <v>12.724685716122877</v>
      </c>
      <c r="BP28">
        <f t="shared" si="87"/>
        <v>12.880786460654424</v>
      </c>
      <c r="BQ28">
        <f t="shared" si="88"/>
        <v>13.01662698571926</v>
      </c>
      <c r="BR28">
        <f t="shared" si="89"/>
        <v>13.133175122863575</v>
      </c>
      <c r="BS28">
        <f t="shared" si="90"/>
        <v>13.231962362967579</v>
      </c>
      <c r="BT28">
        <f t="shared" si="91"/>
        <v>13.314836011884998</v>
      </c>
    </row>
    <row r="29" spans="1:107">
      <c r="B29">
        <f t="shared" ref="B29:R29" si="107">B13/B13</f>
        <v>1</v>
      </c>
      <c r="C29">
        <f t="shared" si="107"/>
        <v>1</v>
      </c>
      <c r="D29">
        <f t="shared" si="107"/>
        <v>1</v>
      </c>
      <c r="E29">
        <f t="shared" si="107"/>
        <v>1</v>
      </c>
      <c r="F29">
        <f t="shared" si="107"/>
        <v>1</v>
      </c>
      <c r="G29">
        <f t="shared" si="107"/>
        <v>1</v>
      </c>
      <c r="H29">
        <f t="shared" si="107"/>
        <v>1</v>
      </c>
      <c r="I29">
        <f t="shared" si="107"/>
        <v>1</v>
      </c>
      <c r="J29">
        <f t="shared" si="107"/>
        <v>1</v>
      </c>
      <c r="K29">
        <f t="shared" si="107"/>
        <v>1</v>
      </c>
      <c r="L29">
        <f t="shared" si="107"/>
        <v>1</v>
      </c>
      <c r="M29">
        <f t="shared" si="107"/>
        <v>1</v>
      </c>
      <c r="N29">
        <f t="shared" si="107"/>
        <v>1</v>
      </c>
      <c r="O29">
        <f t="shared" si="107"/>
        <v>1</v>
      </c>
      <c r="P29">
        <f t="shared" si="107"/>
        <v>1</v>
      </c>
      <c r="Q29">
        <f t="shared" si="107"/>
        <v>1</v>
      </c>
      <c r="R29">
        <f t="shared" si="107"/>
        <v>1</v>
      </c>
      <c r="W29">
        <f t="shared" si="93"/>
        <v>9.3982227278593875</v>
      </c>
      <c r="X29">
        <f t="shared" si="103"/>
        <v>9.3982227278593875</v>
      </c>
      <c r="Y29">
        <f t="shared" si="98"/>
        <v>12.049497716639742</v>
      </c>
      <c r="AA29">
        <f t="shared" si="94"/>
        <v>2.6512749887803544</v>
      </c>
      <c r="AB29">
        <f t="shared" si="99"/>
        <v>2.6512749887803544</v>
      </c>
      <c r="AC29">
        <v>2</v>
      </c>
      <c r="AM29">
        <f t="shared" si="74"/>
        <v>0.13421772800000006</v>
      </c>
      <c r="AN29">
        <f t="shared" si="95"/>
        <v>0.13421772800000006</v>
      </c>
      <c r="AO29">
        <f t="shared" si="96"/>
        <v>10.750962223655543</v>
      </c>
      <c r="AP29">
        <f t="shared" si="75"/>
        <v>10.750955169885932</v>
      </c>
      <c r="AQ29">
        <f t="shared" si="75"/>
        <v>10.750953406444976</v>
      </c>
      <c r="AR29">
        <f t="shared" si="75"/>
        <v>10.750951202144591</v>
      </c>
      <c r="AS29">
        <f t="shared" si="75"/>
        <v>10.750948446770385</v>
      </c>
      <c r="AT29">
        <f t="shared" si="75"/>
        <v>10.750945002554612</v>
      </c>
      <c r="AU29">
        <f t="shared" si="75"/>
        <v>10.750940697288002</v>
      </c>
      <c r="AV29">
        <f t="shared" si="75"/>
        <v>10.750935315709585</v>
      </c>
      <c r="AW29">
        <f t="shared" si="75"/>
        <v>10.750928588744141</v>
      </c>
      <c r="AX29">
        <f t="shared" si="75"/>
        <v>10.750920180049173</v>
      </c>
      <c r="AY29">
        <f t="shared" si="75"/>
        <v>10.750909669198959</v>
      </c>
      <c r="AZ29">
        <f t="shared" si="75"/>
        <v>10.750896530665097</v>
      </c>
      <c r="BA29">
        <f t="shared" si="75"/>
        <v>10.750880107542926</v>
      </c>
      <c r="BB29">
        <f t="shared" si="75"/>
        <v>10.75085957871077</v>
      </c>
      <c r="BC29">
        <f t="shared" si="75"/>
        <v>10.750833917780826</v>
      </c>
      <c r="BD29">
        <f t="shared" si="75"/>
        <v>10.750801841790663</v>
      </c>
      <c r="BE29">
        <f t="shared" si="76"/>
        <v>8.595702542208933</v>
      </c>
      <c r="BF29">
        <f t="shared" si="77"/>
        <v>9.7195794806673792</v>
      </c>
      <c r="BG29">
        <f t="shared" si="78"/>
        <v>9.8948081906164358</v>
      </c>
      <c r="BH29">
        <f t="shared" si="79"/>
        <v>10.079939431579477</v>
      </c>
      <c r="BI29">
        <f t="shared" si="80"/>
        <v>10.270923591921392</v>
      </c>
      <c r="BJ29">
        <f t="shared" si="81"/>
        <v>10.463159599902244</v>
      </c>
      <c r="BK29">
        <f t="shared" si="82"/>
        <v>10.65192514837592</v>
      </c>
      <c r="BL29">
        <f t="shared" si="83"/>
        <v>10.832831183448617</v>
      </c>
      <c r="BM29">
        <f t="shared" si="84"/>
        <v>11.002210432357664</v>
      </c>
      <c r="BN29">
        <f t="shared" si="85"/>
        <v>11.15737130148289</v>
      </c>
      <c r="BO29">
        <f t="shared" si="86"/>
        <v>11.296689343637146</v>
      </c>
      <c r="BP29">
        <f t="shared" si="87"/>
        <v>11.419550822042686</v>
      </c>
      <c r="BQ29">
        <f t="shared" si="88"/>
        <v>11.526191615643933</v>
      </c>
      <c r="BR29">
        <f t="shared" si="89"/>
        <v>11.617484107967519</v>
      </c>
      <c r="BS29">
        <f t="shared" si="90"/>
        <v>11.694718139709217</v>
      </c>
      <c r="BT29">
        <f t="shared" si="91"/>
        <v>11.759407309079942</v>
      </c>
    </row>
    <row r="30" spans="1:107">
      <c r="B30">
        <f t="shared" ref="B30:R30" si="108">B14/B14</f>
        <v>1</v>
      </c>
      <c r="C30">
        <f t="shared" si="108"/>
        <v>1</v>
      </c>
      <c r="D30">
        <f t="shared" si="108"/>
        <v>1</v>
      </c>
      <c r="E30">
        <f t="shared" si="108"/>
        <v>1</v>
      </c>
      <c r="F30">
        <f t="shared" si="108"/>
        <v>1</v>
      </c>
      <c r="G30">
        <f t="shared" si="108"/>
        <v>1</v>
      </c>
      <c r="H30">
        <f t="shared" si="108"/>
        <v>1</v>
      </c>
      <c r="I30">
        <f t="shared" si="108"/>
        <v>1</v>
      </c>
      <c r="J30">
        <f t="shared" si="108"/>
        <v>1</v>
      </c>
      <c r="K30">
        <f t="shared" si="108"/>
        <v>1</v>
      </c>
      <c r="L30">
        <f t="shared" si="108"/>
        <v>1</v>
      </c>
      <c r="M30">
        <f t="shared" si="108"/>
        <v>1</v>
      </c>
      <c r="N30">
        <f t="shared" si="108"/>
        <v>1</v>
      </c>
      <c r="O30">
        <f t="shared" si="108"/>
        <v>1</v>
      </c>
      <c r="P30">
        <f t="shared" si="108"/>
        <v>1</v>
      </c>
      <c r="Q30">
        <f t="shared" si="108"/>
        <v>1</v>
      </c>
      <c r="R30">
        <f t="shared" si="108"/>
        <v>1</v>
      </c>
      <c r="W30">
        <f t="shared" si="93"/>
        <v>8.595702542208933</v>
      </c>
      <c r="X30">
        <f t="shared" si="103"/>
        <v>8.595702542208933</v>
      </c>
      <c r="Y30">
        <f t="shared" si="98"/>
        <v>10.750962223655543</v>
      </c>
      <c r="AA30">
        <f t="shared" si="94"/>
        <v>2.1552596814466103</v>
      </c>
      <c r="AB30">
        <f t="shared" si="99"/>
        <v>2.1552596814466103</v>
      </c>
      <c r="AC30">
        <v>2</v>
      </c>
      <c r="AM30">
        <f t="shared" si="74"/>
        <v>0.10737418240000006</v>
      </c>
      <c r="AN30">
        <f t="shared" si="95"/>
        <v>0.10737418240000006</v>
      </c>
      <c r="AO30">
        <f t="shared" si="96"/>
        <v>9.4746470443881758</v>
      </c>
      <c r="AP30">
        <f t="shared" si="75"/>
        <v>9.4746401964053302</v>
      </c>
      <c r="AQ30">
        <f t="shared" si="75"/>
        <v>9.4746384844111642</v>
      </c>
      <c r="AR30">
        <f t="shared" si="75"/>
        <v>9.4746363444193289</v>
      </c>
      <c r="AS30">
        <f t="shared" si="75"/>
        <v>9.4746336694308919</v>
      </c>
      <c r="AT30">
        <f t="shared" si="75"/>
        <v>9.4746303256974738</v>
      </c>
      <c r="AU30">
        <f t="shared" si="75"/>
        <v>9.474626146034014</v>
      </c>
      <c r="AV30">
        <f t="shared" si="75"/>
        <v>9.4746209214598824</v>
      </c>
      <c r="AW30">
        <f t="shared" si="75"/>
        <v>9.4746143907503146</v>
      </c>
      <c r="AX30">
        <f t="shared" si="75"/>
        <v>9.4746062273760181</v>
      </c>
      <c r="AY30">
        <f t="shared" si="75"/>
        <v>9.4745960231779289</v>
      </c>
      <c r="AZ30">
        <f t="shared" si="75"/>
        <v>9.4745832679612274</v>
      </c>
      <c r="BA30">
        <f t="shared" si="75"/>
        <v>9.4745673239886425</v>
      </c>
      <c r="BB30">
        <f t="shared" si="75"/>
        <v>9.4745473940983747</v>
      </c>
      <c r="BC30">
        <f t="shared" si="75"/>
        <v>9.4745224818534481</v>
      </c>
      <c r="BD30">
        <f t="shared" si="75"/>
        <v>9.4744913417315217</v>
      </c>
      <c r="BE30">
        <f t="shared" si="76"/>
        <v>7.7666984258113727</v>
      </c>
      <c r="BF30">
        <f t="shared" si="77"/>
        <v>8.6728204902266324</v>
      </c>
      <c r="BG30">
        <f t="shared" si="78"/>
        <v>8.8120683806077587</v>
      </c>
      <c r="BH30">
        <f t="shared" si="79"/>
        <v>8.9586003653248767</v>
      </c>
      <c r="BI30">
        <f t="shared" si="80"/>
        <v>9.1091388056714742</v>
      </c>
      <c r="BJ30">
        <f t="shared" si="81"/>
        <v>9.2600258353553677</v>
      </c>
      <c r="BK30">
        <f t="shared" si="82"/>
        <v>9.4075697920212473</v>
      </c>
      <c r="BL30">
        <f t="shared" si="83"/>
        <v>9.5483984223109193</v>
      </c>
      <c r="BM30">
        <f t="shared" si="84"/>
        <v>9.6797492825302616</v>
      </c>
      <c r="BN30">
        <f t="shared" si="85"/>
        <v>9.7996481167740654</v>
      </c>
      <c r="BO30">
        <f t="shared" si="86"/>
        <v>9.906959341839773</v>
      </c>
      <c r="BP30">
        <f t="shared" si="87"/>
        <v>10.001324885264344</v>
      </c>
      <c r="BQ30">
        <f t="shared" si="88"/>
        <v>10.083027697800729</v>
      </c>
      <c r="BR30">
        <f t="shared" si="89"/>
        <v>10.152821175408381</v>
      </c>
      <c r="BS30">
        <f t="shared" si="90"/>
        <v>10.211759007086171</v>
      </c>
      <c r="BT30">
        <f t="shared" si="91"/>
        <v>10.261047853347081</v>
      </c>
    </row>
    <row r="31" spans="1:107">
      <c r="B31">
        <f t="shared" ref="B31:R31" si="109">B15/B15</f>
        <v>1</v>
      </c>
      <c r="C31">
        <f t="shared" si="109"/>
        <v>1</v>
      </c>
      <c r="D31">
        <f t="shared" si="109"/>
        <v>1</v>
      </c>
      <c r="E31">
        <f t="shared" si="109"/>
        <v>1</v>
      </c>
      <c r="F31">
        <f t="shared" si="109"/>
        <v>1</v>
      </c>
      <c r="G31">
        <f t="shared" si="109"/>
        <v>1</v>
      </c>
      <c r="H31">
        <f t="shared" si="109"/>
        <v>1</v>
      </c>
      <c r="I31">
        <f t="shared" si="109"/>
        <v>1</v>
      </c>
      <c r="J31">
        <f t="shared" si="109"/>
        <v>1</v>
      </c>
      <c r="K31">
        <f t="shared" si="109"/>
        <v>1</v>
      </c>
      <c r="L31">
        <f t="shared" si="109"/>
        <v>1</v>
      </c>
      <c r="M31">
        <f t="shared" si="109"/>
        <v>1</v>
      </c>
      <c r="N31">
        <f t="shared" si="109"/>
        <v>1</v>
      </c>
      <c r="O31">
        <f t="shared" si="109"/>
        <v>1</v>
      </c>
      <c r="P31">
        <f t="shared" si="109"/>
        <v>1</v>
      </c>
      <c r="Q31">
        <f t="shared" si="109"/>
        <v>1</v>
      </c>
      <c r="R31">
        <f t="shared" si="109"/>
        <v>1</v>
      </c>
      <c r="W31">
        <f t="shared" si="93"/>
        <v>7.7666984258113727</v>
      </c>
      <c r="X31">
        <f t="shared" si="103"/>
        <v>7.7666984258113727</v>
      </c>
      <c r="Y31">
        <f t="shared" si="98"/>
        <v>9.4746470443881758</v>
      </c>
      <c r="AA31">
        <f t="shared" si="94"/>
        <v>1.7079486185768031</v>
      </c>
      <c r="AB31">
        <f t="shared" si="99"/>
        <v>1.7079486185768031</v>
      </c>
      <c r="AC31">
        <v>2</v>
      </c>
      <c r="AM31">
        <f t="shared" si="74"/>
        <v>8.589934592000005E-2</v>
      </c>
      <c r="AN31">
        <f t="shared" si="95"/>
        <v>8.589934592000005E-2</v>
      </c>
      <c r="AO31">
        <f t="shared" si="96"/>
        <v>8.2503348214864154</v>
      </c>
      <c r="AP31">
        <f t="shared" si="75"/>
        <v>8.250328330813625</v>
      </c>
      <c r="AQ31">
        <f t="shared" si="75"/>
        <v>8.2503267081470231</v>
      </c>
      <c r="AR31">
        <f t="shared" si="75"/>
        <v>8.2503246798146659</v>
      </c>
      <c r="AS31">
        <f t="shared" si="75"/>
        <v>8.2503221444006272</v>
      </c>
      <c r="AT31">
        <f t="shared" si="75"/>
        <v>8.250318975135265</v>
      </c>
      <c r="AU31">
        <f t="shared" si="75"/>
        <v>8.2503150135569907</v>
      </c>
      <c r="AV31">
        <f t="shared" si="75"/>
        <v>8.2503100615894951</v>
      </c>
      <c r="AW31">
        <f t="shared" si="75"/>
        <v>8.2503038716384864</v>
      </c>
      <c r="AX31">
        <f t="shared" si="75"/>
        <v>8.2502961342127854</v>
      </c>
      <c r="AY31">
        <f t="shared" si="75"/>
        <v>8.2502864624510686</v>
      </c>
      <c r="AZ31">
        <f t="shared" si="75"/>
        <v>8.2502743727808117</v>
      </c>
      <c r="BA31">
        <f t="shared" si="75"/>
        <v>8.2502592607428173</v>
      </c>
      <c r="BB31">
        <f t="shared" si="75"/>
        <v>8.2502403707731737</v>
      </c>
      <c r="BC31">
        <f t="shared" si="75"/>
        <v>8.2502167584327619</v>
      </c>
      <c r="BD31">
        <f t="shared" si="75"/>
        <v>8.2501872431973133</v>
      </c>
      <c r="BE31">
        <f t="shared" si="76"/>
        <v>6.9311173873333018</v>
      </c>
      <c r="BF31">
        <f t="shared" si="77"/>
        <v>7.6438114234455048</v>
      </c>
      <c r="BG31">
        <f t="shared" si="78"/>
        <v>7.751771033908736</v>
      </c>
      <c r="BH31">
        <f t="shared" si="79"/>
        <v>7.8649356144236373</v>
      </c>
      <c r="BI31">
        <f t="shared" si="80"/>
        <v>7.9807246475194047</v>
      </c>
      <c r="BJ31">
        <f t="shared" si="81"/>
        <v>8.0963070421104533</v>
      </c>
      <c r="BK31">
        <f t="shared" si="82"/>
        <v>8.2088717421718407</v>
      </c>
      <c r="BL31">
        <f t="shared" si="83"/>
        <v>8.3158943195806057</v>
      </c>
      <c r="BM31">
        <f t="shared" si="84"/>
        <v>8.4153476437057222</v>
      </c>
      <c r="BN31">
        <f t="shared" si="85"/>
        <v>8.5058226780799622</v>
      </c>
      <c r="BO31">
        <f t="shared" si="86"/>
        <v>8.586551646292591</v>
      </c>
      <c r="BP31">
        <f t="shared" si="87"/>
        <v>8.6573493642985948</v>
      </c>
      <c r="BQ31">
        <f t="shared" si="88"/>
        <v>8.7185020207999706</v>
      </c>
      <c r="BR31">
        <f t="shared" si="89"/>
        <v>8.7706346990460382</v>
      </c>
      <c r="BS31">
        <f t="shared" si="90"/>
        <v>8.8145827523175484</v>
      </c>
      <c r="BT31">
        <f t="shared" si="91"/>
        <v>8.8512826073688249</v>
      </c>
    </row>
    <row r="32" spans="1:107">
      <c r="B32">
        <f t="shared" ref="B32:R32" si="110">B16/B16</f>
        <v>1</v>
      </c>
      <c r="C32">
        <f t="shared" si="110"/>
        <v>1</v>
      </c>
      <c r="D32">
        <f t="shared" si="110"/>
        <v>1</v>
      </c>
      <c r="E32">
        <f t="shared" si="110"/>
        <v>1</v>
      </c>
      <c r="F32">
        <f t="shared" si="110"/>
        <v>1</v>
      </c>
      <c r="G32">
        <f t="shared" si="110"/>
        <v>1</v>
      </c>
      <c r="H32">
        <f t="shared" si="110"/>
        <v>1</v>
      </c>
      <c r="I32">
        <f t="shared" si="110"/>
        <v>1</v>
      </c>
      <c r="J32">
        <f t="shared" si="110"/>
        <v>1</v>
      </c>
      <c r="K32">
        <f t="shared" si="110"/>
        <v>1</v>
      </c>
      <c r="L32">
        <f t="shared" si="110"/>
        <v>1</v>
      </c>
      <c r="M32">
        <f t="shared" si="110"/>
        <v>1</v>
      </c>
      <c r="N32">
        <f t="shared" si="110"/>
        <v>1</v>
      </c>
      <c r="O32">
        <f t="shared" si="110"/>
        <v>1</v>
      </c>
      <c r="P32">
        <f t="shared" si="110"/>
        <v>1</v>
      </c>
      <c r="Q32">
        <f t="shared" si="110"/>
        <v>1</v>
      </c>
      <c r="R32">
        <f t="shared" si="110"/>
        <v>1</v>
      </c>
      <c r="W32">
        <f t="shared" si="93"/>
        <v>6.9311173873333018</v>
      </c>
      <c r="X32">
        <f t="shared" si="103"/>
        <v>6.9311173873333018</v>
      </c>
      <c r="Y32">
        <f t="shared" si="98"/>
        <v>8.2503348214864154</v>
      </c>
      <c r="AA32">
        <f t="shared" si="94"/>
        <v>1.3192174341531135</v>
      </c>
      <c r="AB32">
        <f t="shared" si="99"/>
        <v>1.3192174341531135</v>
      </c>
      <c r="AC32">
        <v>2</v>
      </c>
      <c r="AM32">
        <f t="shared" si="74"/>
        <v>6.871947673600004E-2</v>
      </c>
      <c r="AN32">
        <f t="shared" si="95"/>
        <v>6.871947673600004E-2</v>
      </c>
      <c r="AO32">
        <f t="shared" si="96"/>
        <v>7.1030209291639954</v>
      </c>
      <c r="AP32">
        <f t="shared" si="75"/>
        <v>7.1030149154503563</v>
      </c>
      <c r="AQ32">
        <f t="shared" si="75"/>
        <v>7.1030134120235378</v>
      </c>
      <c r="AR32">
        <f t="shared" si="75"/>
        <v>7.1030115327409087</v>
      </c>
      <c r="AS32">
        <f t="shared" si="75"/>
        <v>7.1030091836390215</v>
      </c>
      <c r="AT32">
        <f t="shared" si="75"/>
        <v>7.1030062472638482</v>
      </c>
      <c r="AU32">
        <f t="shared" si="75"/>
        <v>7.1030025767982945</v>
      </c>
      <c r="AV32">
        <f t="shared" si="75"/>
        <v>7.1029979887216887</v>
      </c>
      <c r="AW32">
        <f t="shared" si="75"/>
        <v>7.1029922536342651</v>
      </c>
      <c r="AX32">
        <f t="shared" si="75"/>
        <v>7.1029850847880089</v>
      </c>
      <c r="AY32">
        <f t="shared" si="75"/>
        <v>7.1029761237505387</v>
      </c>
      <c r="AZ32">
        <f t="shared" si="75"/>
        <v>7.102964922485496</v>
      </c>
      <c r="BA32">
        <f t="shared" si="75"/>
        <v>7.102950920953873</v>
      </c>
      <c r="BB32">
        <f t="shared" si="75"/>
        <v>7.1029334191169688</v>
      </c>
      <c r="BC32">
        <f t="shared" si="75"/>
        <v>7.1029115419421283</v>
      </c>
      <c r="BD32">
        <f t="shared" si="75"/>
        <v>7.1028841956630897</v>
      </c>
      <c r="BE32">
        <f t="shared" si="76"/>
        <v>6.1095030104491679</v>
      </c>
      <c r="BF32">
        <f t="shared" si="77"/>
        <v>6.6565779366231723</v>
      </c>
      <c r="BG32">
        <f t="shared" si="78"/>
        <v>6.7383023712585546</v>
      </c>
      <c r="BH32">
        <f t="shared" si="79"/>
        <v>6.8236480474822603</v>
      </c>
      <c r="BI32">
        <f t="shared" si="80"/>
        <v>6.9106371069119277</v>
      </c>
      <c r="BJ32">
        <f t="shared" si="81"/>
        <v>6.9971340325864091</v>
      </c>
      <c r="BK32">
        <f t="shared" si="82"/>
        <v>7.0810509829579669</v>
      </c>
      <c r="BL32">
        <f t="shared" si="83"/>
        <v>7.1605435803486071</v>
      </c>
      <c r="BM32">
        <f t="shared" si="84"/>
        <v>7.2341596045643666</v>
      </c>
      <c r="BN32">
        <f t="shared" si="85"/>
        <v>7.300918005839045</v>
      </c>
      <c r="BO32">
        <f t="shared" si="86"/>
        <v>7.3603155095173083</v>
      </c>
      <c r="BP32">
        <f t="shared" si="87"/>
        <v>7.412274831382657</v>
      </c>
      <c r="BQ32">
        <f t="shared" si="88"/>
        <v>7.4570572455559025</v>
      </c>
      <c r="BR32">
        <f t="shared" si="89"/>
        <v>7.4951625710464835</v>
      </c>
      <c r="BS32">
        <f t="shared" si="90"/>
        <v>7.5272343725995654</v>
      </c>
      <c r="BT32">
        <f t="shared" si="91"/>
        <v>7.5539809185087936</v>
      </c>
    </row>
    <row r="33" spans="2:72">
      <c r="B33">
        <f t="shared" ref="B33:R33" si="111">B17/B17</f>
        <v>1</v>
      </c>
      <c r="C33">
        <f t="shared" si="111"/>
        <v>1</v>
      </c>
      <c r="D33">
        <f t="shared" si="111"/>
        <v>1</v>
      </c>
      <c r="E33">
        <f t="shared" si="111"/>
        <v>1</v>
      </c>
      <c r="F33">
        <f t="shared" si="111"/>
        <v>1</v>
      </c>
      <c r="G33">
        <f t="shared" si="111"/>
        <v>1</v>
      </c>
      <c r="H33">
        <f t="shared" si="111"/>
        <v>1</v>
      </c>
      <c r="I33">
        <f t="shared" si="111"/>
        <v>1</v>
      </c>
      <c r="J33">
        <f t="shared" si="111"/>
        <v>1</v>
      </c>
      <c r="K33">
        <f t="shared" si="111"/>
        <v>1</v>
      </c>
      <c r="L33">
        <f t="shared" si="111"/>
        <v>1</v>
      </c>
      <c r="M33">
        <f t="shared" si="111"/>
        <v>1</v>
      </c>
      <c r="N33">
        <f t="shared" si="111"/>
        <v>1</v>
      </c>
      <c r="O33">
        <f t="shared" si="111"/>
        <v>1</v>
      </c>
      <c r="P33">
        <f t="shared" si="111"/>
        <v>1</v>
      </c>
      <c r="Q33">
        <f t="shared" si="111"/>
        <v>1</v>
      </c>
      <c r="R33">
        <f t="shared" si="111"/>
        <v>1</v>
      </c>
      <c r="W33">
        <f t="shared" si="93"/>
        <v>6.1095030104491679</v>
      </c>
      <c r="X33">
        <f t="shared" si="103"/>
        <v>6.1095030104491679</v>
      </c>
      <c r="Y33">
        <f t="shared" si="98"/>
        <v>7.1030209291639954</v>
      </c>
      <c r="AA33">
        <f t="shared" si="94"/>
        <v>0.99351791871482753</v>
      </c>
      <c r="AB33">
        <f t="shared" si="99"/>
        <v>0.99351791871482753</v>
      </c>
      <c r="AC33">
        <v>2</v>
      </c>
      <c r="AM33">
        <f t="shared" si="74"/>
        <v>5.4975581388800036E-2</v>
      </c>
      <c r="AN33">
        <f t="shared" si="95"/>
        <v>5.4975581388800036E-2</v>
      </c>
      <c r="AO33">
        <f t="shared" si="96"/>
        <v>6.0511579281700989</v>
      </c>
      <c r="AP33">
        <f t="shared" si="75"/>
        <v>6.0511524725575487</v>
      </c>
      <c r="AQ33">
        <f t="shared" si="75"/>
        <v>6.0511511086559473</v>
      </c>
      <c r="AR33">
        <f t="shared" si="75"/>
        <v>6.051149403779811</v>
      </c>
      <c r="AS33">
        <f t="shared" si="75"/>
        <v>6.0511472726859914</v>
      </c>
      <c r="AT33">
        <f t="shared" si="75"/>
        <v>6.0511446088208283</v>
      </c>
      <c r="AU33">
        <f t="shared" si="75"/>
        <v>6.051141278992672</v>
      </c>
      <c r="AV33">
        <f t="shared" si="75"/>
        <v>6.0511371167126322</v>
      </c>
      <c r="AW33">
        <f t="shared" si="75"/>
        <v>6.0511319138706323</v>
      </c>
      <c r="AX33">
        <f t="shared" si="75"/>
        <v>6.0511254103307142</v>
      </c>
      <c r="AY33">
        <f t="shared" si="75"/>
        <v>6.0511172809254763</v>
      </c>
      <c r="AZ33">
        <f t="shared" si="75"/>
        <v>6.0511071191996448</v>
      </c>
      <c r="BA33">
        <f t="shared" si="75"/>
        <v>6.0510944170903489</v>
      </c>
      <c r="BB33">
        <f t="shared" si="75"/>
        <v>6.0510785395287208</v>
      </c>
      <c r="BC33">
        <f t="shared" si="75"/>
        <v>6.0510586926938581</v>
      </c>
      <c r="BD33">
        <f t="shared" si="75"/>
        <v>6.0510338843333598</v>
      </c>
      <c r="BE33">
        <f t="shared" si="76"/>
        <v>5.321055829841824</v>
      </c>
      <c r="BF33">
        <f t="shared" si="77"/>
        <v>5.7312984183159728</v>
      </c>
      <c r="BG33">
        <f t="shared" si="78"/>
        <v>5.7917789229781764</v>
      </c>
      <c r="BH33">
        <f t="shared" si="79"/>
        <v>5.8547197576571568</v>
      </c>
      <c r="BI33">
        <f t="shared" si="80"/>
        <v>5.9186429092886623</v>
      </c>
      <c r="BJ33">
        <f t="shared" si="81"/>
        <v>5.9819757808467235</v>
      </c>
      <c r="BK33">
        <f t="shared" si="82"/>
        <v>6.0432028685412131</v>
      </c>
      <c r="BL33">
        <f t="shared" si="83"/>
        <v>6.1010060313116794</v>
      </c>
      <c r="BM33">
        <f t="shared" si="84"/>
        <v>6.1543669281633404</v>
      </c>
      <c r="BN33">
        <f t="shared" si="85"/>
        <v>6.2026170847534505</v>
      </c>
      <c r="BO33">
        <f t="shared" si="86"/>
        <v>6.2454356389556613</v>
      </c>
      <c r="BP33">
        <f t="shared" si="87"/>
        <v>6.2828064001541462</v>
      </c>
      <c r="BQ33">
        <f t="shared" si="88"/>
        <v>6.3149513087578359</v>
      </c>
      <c r="BR33">
        <f t="shared" si="89"/>
        <v>6.3422568616500445</v>
      </c>
      <c r="BS33">
        <f t="shared" si="90"/>
        <v>6.3652058285150659</v>
      </c>
      <c r="BT33">
        <f t="shared" si="91"/>
        <v>6.384321236212064</v>
      </c>
    </row>
    <row r="34" spans="2:72">
      <c r="B34">
        <f t="shared" ref="B34:R34" si="112">B18/B18</f>
        <v>1</v>
      </c>
      <c r="C34">
        <f t="shared" si="112"/>
        <v>1</v>
      </c>
      <c r="D34">
        <f t="shared" si="112"/>
        <v>1</v>
      </c>
      <c r="E34">
        <f t="shared" si="112"/>
        <v>1</v>
      </c>
      <c r="F34">
        <f t="shared" si="112"/>
        <v>1</v>
      </c>
      <c r="G34">
        <f t="shared" si="112"/>
        <v>1</v>
      </c>
      <c r="H34">
        <f t="shared" si="112"/>
        <v>1</v>
      </c>
      <c r="I34">
        <f t="shared" si="112"/>
        <v>1</v>
      </c>
      <c r="J34">
        <f t="shared" si="112"/>
        <v>1</v>
      </c>
      <c r="K34">
        <f t="shared" si="112"/>
        <v>1</v>
      </c>
      <c r="L34">
        <f t="shared" si="112"/>
        <v>1</v>
      </c>
      <c r="M34">
        <f t="shared" si="112"/>
        <v>1</v>
      </c>
      <c r="N34">
        <f t="shared" si="112"/>
        <v>1</v>
      </c>
      <c r="O34">
        <f t="shared" si="112"/>
        <v>1</v>
      </c>
      <c r="P34">
        <f t="shared" si="112"/>
        <v>1</v>
      </c>
      <c r="Q34">
        <f t="shared" si="112"/>
        <v>1</v>
      </c>
      <c r="R34">
        <f t="shared" si="112"/>
        <v>1</v>
      </c>
      <c r="W34">
        <f t="shared" si="93"/>
        <v>5.321055829841824</v>
      </c>
      <c r="X34">
        <f t="shared" si="103"/>
        <v>5.321055829841824</v>
      </c>
      <c r="Y34">
        <f t="shared" si="98"/>
        <v>6.0511579281700989</v>
      </c>
      <c r="AA34">
        <f t="shared" si="94"/>
        <v>0.73010209832827488</v>
      </c>
      <c r="AB34">
        <f t="shared" si="99"/>
        <v>0.73010209832827488</v>
      </c>
      <c r="AC34">
        <v>2</v>
      </c>
      <c r="AM34">
        <f t="shared" si="74"/>
        <v>4.3980465111040035E-2</v>
      </c>
      <c r="AN34">
        <f t="shared" si="95"/>
        <v>4.3980465111040035E-2</v>
      </c>
      <c r="AO34">
        <f t="shared" si="96"/>
        <v>5.1059953600162125</v>
      </c>
      <c r="AP34">
        <f t="shared" si="75"/>
        <v>5.105990504478096</v>
      </c>
      <c r="AQ34">
        <f t="shared" si="75"/>
        <v>5.1059892905950104</v>
      </c>
      <c r="AR34">
        <f t="shared" si="75"/>
        <v>5.1059877732419636</v>
      </c>
      <c r="AS34">
        <f t="shared" si="75"/>
        <v>5.1059858765519239</v>
      </c>
      <c r="AT34">
        <f t="shared" si="75"/>
        <v>5.1059835056913574</v>
      </c>
      <c r="AU34">
        <f t="shared" si="75"/>
        <v>5.1059805421187434</v>
      </c>
      <c r="AV34">
        <f t="shared" si="75"/>
        <v>5.1059768376578152</v>
      </c>
      <c r="AW34">
        <f t="shared" si="75"/>
        <v>5.1059722070892128</v>
      </c>
      <c r="AX34">
        <f t="shared" si="75"/>
        <v>5.1059664188902714</v>
      </c>
      <c r="AY34">
        <f t="shared" si="75"/>
        <v>5.1059591836600484</v>
      </c>
      <c r="AZ34">
        <f t="shared" si="75"/>
        <v>5.1059501396511049</v>
      </c>
      <c r="BA34">
        <f t="shared" si="75"/>
        <v>5.105938834684979</v>
      </c>
      <c r="BB34">
        <f t="shared" si="75"/>
        <v>5.1059247035477187</v>
      </c>
      <c r="BC34">
        <f t="shared" si="75"/>
        <v>5.1059070397361381</v>
      </c>
      <c r="BD34">
        <f t="shared" si="75"/>
        <v>5.105884960143527</v>
      </c>
      <c r="BE34">
        <f t="shared" si="76"/>
        <v>4.5819200275316794</v>
      </c>
      <c r="BF34">
        <f t="shared" si="77"/>
        <v>4.8828834885227668</v>
      </c>
      <c r="BG34">
        <f t="shared" si="78"/>
        <v>4.9267147721853046</v>
      </c>
      <c r="BH34">
        <f t="shared" si="79"/>
        <v>4.9721841524368484</v>
      </c>
      <c r="BI34">
        <f t="shared" si="80"/>
        <v>5.0182125853395956</v>
      </c>
      <c r="BJ34">
        <f t="shared" si="81"/>
        <v>5.0636670543178299</v>
      </c>
      <c r="BK34">
        <f t="shared" si="82"/>
        <v>5.107469941801825</v>
      </c>
      <c r="BL34">
        <f t="shared" si="83"/>
        <v>5.1486973618782681</v>
      </c>
      <c r="BM34">
        <f t="shared" si="84"/>
        <v>5.1866482937888261</v>
      </c>
      <c r="BN34">
        <f t="shared" si="85"/>
        <v>5.2208754250677885</v>
      </c>
      <c r="BO34">
        <f t="shared" si="86"/>
        <v>5.2511790405962184</v>
      </c>
      <c r="BP34">
        <f t="shared" si="87"/>
        <v>5.2775731258339729</v>
      </c>
      <c r="BQ34">
        <f t="shared" si="88"/>
        <v>5.3002361567652478</v>
      </c>
      <c r="BR34">
        <f t="shared" si="89"/>
        <v>5.3194582094470055</v>
      </c>
      <c r="BS34">
        <f t="shared" si="90"/>
        <v>5.3355927623821389</v>
      </c>
      <c r="BT34">
        <f t="shared" si="91"/>
        <v>5.3490177252808593</v>
      </c>
    </row>
    <row r="35" spans="2:72">
      <c r="W35">
        <f t="shared" si="93"/>
        <v>4.5819200275316794</v>
      </c>
      <c r="X35">
        <f t="shared" si="103"/>
        <v>4.5819200275316794</v>
      </c>
      <c r="Y35">
        <f>AO34</f>
        <v>5.1059953600162125</v>
      </c>
      <c r="AA35">
        <f t="shared" si="94"/>
        <v>0.52407533248453309</v>
      </c>
      <c r="AB35">
        <f t="shared" si="99"/>
        <v>0.52407533248453309</v>
      </c>
      <c r="AC35">
        <v>2</v>
      </c>
    </row>
    <row r="36" spans="2:72">
      <c r="W36">
        <f t="shared" ref="W36:W50" si="113">D4*D20</f>
        <v>16.699721276670907</v>
      </c>
      <c r="X36">
        <f t="shared" si="103"/>
        <v>16.699721276670907</v>
      </c>
      <c r="Y36">
        <f>AP20</f>
        <v>20.15223732460106</v>
      </c>
      <c r="AA36">
        <f t="shared" ref="AA36:AA50" si="114">Y4-D4</f>
        <v>3.4525160479301533</v>
      </c>
      <c r="AB36">
        <f t="shared" si="99"/>
        <v>3.4525160479301533</v>
      </c>
      <c r="AC36">
        <v>2</v>
      </c>
      <c r="AN36">
        <f t="shared" ref="AN36:AN50" si="115">1/AN20</f>
        <v>1</v>
      </c>
      <c r="AO36">
        <f t="shared" ref="AO36:BT44" si="116">1/AO20</f>
        <v>4.9622273637693025E-2</v>
      </c>
      <c r="AP36">
        <f t="shared" si="116"/>
        <v>4.9622281828690024E-2</v>
      </c>
      <c r="AQ36">
        <f t="shared" si="116"/>
        <v>4.9622283876439272E-2</v>
      </c>
      <c r="AR36">
        <f t="shared" si="116"/>
        <v>4.9622286436125845E-2</v>
      </c>
      <c r="AS36">
        <f t="shared" si="116"/>
        <v>4.9622289635734049E-2</v>
      </c>
      <c r="AT36">
        <f t="shared" si="116"/>
        <v>4.9622293635244286E-2</v>
      </c>
      <c r="AU36">
        <f t="shared" si="116"/>
        <v>4.9622298634632113E-2</v>
      </c>
      <c r="AV36">
        <f t="shared" si="116"/>
        <v>4.9622304883866881E-2</v>
      </c>
      <c r="AW36">
        <f t="shared" si="116"/>
        <v>4.9622312695410356E-2</v>
      </c>
      <c r="AX36">
        <f t="shared" si="116"/>
        <v>4.9622322459839684E-2</v>
      </c>
      <c r="AY36">
        <f t="shared" si="116"/>
        <v>4.9622334665376348E-2</v>
      </c>
      <c r="AZ36">
        <f t="shared" si="116"/>
        <v>4.9622349922297179E-2</v>
      </c>
      <c r="BA36">
        <f t="shared" si="116"/>
        <v>4.962236899344822E-2</v>
      </c>
      <c r="BB36">
        <f t="shared" si="116"/>
        <v>4.9622392832387022E-2</v>
      </c>
      <c r="BC36">
        <f t="shared" si="116"/>
        <v>4.962242263106053E-2</v>
      </c>
      <c r="BD36">
        <f t="shared" si="116"/>
        <v>4.9622459879402406E-2</v>
      </c>
      <c r="BE36">
        <f t="shared" si="116"/>
        <v>7.3333333333333348E-2</v>
      </c>
      <c r="BF36">
        <f t="shared" si="116"/>
        <v>5.988123894001602E-2</v>
      </c>
      <c r="BG36">
        <f t="shared" si="116"/>
        <v>5.8059230399936441E-2</v>
      </c>
      <c r="BH36">
        <f t="shared" si="116"/>
        <v>5.6203074672093407E-2</v>
      </c>
      <c r="BI36">
        <f t="shared" si="116"/>
        <v>5.4358356913060013E-2</v>
      </c>
      <c r="BJ36">
        <f t="shared" si="116"/>
        <v>5.2569554422244293E-2</v>
      </c>
      <c r="BK36">
        <f t="shared" si="116"/>
        <v>5.087587278711795E-2</v>
      </c>
      <c r="BL36">
        <f t="shared" si="116"/>
        <v>4.9308100533442936E-2</v>
      </c>
      <c r="BM36">
        <f t="shared" si="116"/>
        <v>4.7886955897113323E-2</v>
      </c>
      <c r="BN36">
        <f t="shared" si="116"/>
        <v>4.6622975407363931E-2</v>
      </c>
      <c r="BO36">
        <f t="shared" si="116"/>
        <v>4.551763946894842E-2</v>
      </c>
      <c r="BP36">
        <f t="shared" si="116"/>
        <v>4.4565247928079789E-2</v>
      </c>
      <c r="BQ36">
        <f t="shared" si="116"/>
        <v>4.3755054881571345E-2</v>
      </c>
      <c r="BR36">
        <f t="shared" si="116"/>
        <v>4.3073286052009462E-2</v>
      </c>
      <c r="BS36">
        <f t="shared" si="116"/>
        <v>4.2504816955684005E-2</v>
      </c>
      <c r="BT36">
        <f t="shared" si="116"/>
        <v>4.2034428794992182E-2</v>
      </c>
    </row>
    <row r="37" spans="2:72">
      <c r="W37">
        <f t="shared" si="113"/>
        <v>16.247506558394129</v>
      </c>
      <c r="X37">
        <f t="shared" si="103"/>
        <v>16.247506558394129</v>
      </c>
      <c r="Y37">
        <f t="shared" ref="Y37:Y49" si="117">AP21</f>
        <v>19.491650577901432</v>
      </c>
      <c r="AA37">
        <f t="shared" si="114"/>
        <v>3.2441440195073028</v>
      </c>
      <c r="AB37">
        <f t="shared" si="99"/>
        <v>3.2441440195073028</v>
      </c>
      <c r="AC37">
        <v>2</v>
      </c>
      <c r="AN37">
        <f t="shared" si="115"/>
        <v>1.25</v>
      </c>
      <c r="AO37">
        <f t="shared" ref="AO37:BC37" si="118">1/AO21</f>
        <v>5.130400816663936E-2</v>
      </c>
      <c r="AP37">
        <f t="shared" si="118"/>
        <v>5.1304018405385607E-2</v>
      </c>
      <c r="AQ37">
        <f t="shared" si="118"/>
        <v>5.1304020965072167E-2</v>
      </c>
      <c r="AR37">
        <f t="shared" si="118"/>
        <v>5.1304024164680377E-2</v>
      </c>
      <c r="AS37">
        <f t="shared" si="118"/>
        <v>5.1304028164190635E-2</v>
      </c>
      <c r="AT37">
        <f t="shared" si="118"/>
        <v>5.1304033163578455E-2</v>
      </c>
      <c r="AU37">
        <f t="shared" si="118"/>
        <v>5.1304039412813224E-2</v>
      </c>
      <c r="AV37">
        <f t="shared" si="118"/>
        <v>5.1304047224356684E-2</v>
      </c>
      <c r="AW37">
        <f t="shared" si="118"/>
        <v>5.1304056988786026E-2</v>
      </c>
      <c r="AX37">
        <f t="shared" si="118"/>
        <v>5.1304069194322691E-2</v>
      </c>
      <c r="AY37">
        <f t="shared" si="118"/>
        <v>5.1304084451243522E-2</v>
      </c>
      <c r="AZ37">
        <f t="shared" si="118"/>
        <v>5.1304103522394562E-2</v>
      </c>
      <c r="BA37">
        <f t="shared" si="118"/>
        <v>5.1304127361333364E-2</v>
      </c>
      <c r="BB37">
        <f t="shared" si="118"/>
        <v>5.1304157160006858E-2</v>
      </c>
      <c r="BC37">
        <f t="shared" si="118"/>
        <v>5.1304194408348734E-2</v>
      </c>
      <c r="BD37">
        <f t="shared" si="116"/>
        <v>5.1304240968776088E-2</v>
      </c>
      <c r="BE37">
        <f t="shared" si="116"/>
        <v>7.5000000000000011E-2</v>
      </c>
      <c r="BF37">
        <f t="shared" si="116"/>
        <v>6.1547905606682704E-2</v>
      </c>
      <c r="BG37">
        <f t="shared" si="116"/>
        <v>5.9725897066603112E-2</v>
      </c>
      <c r="BH37">
        <f t="shared" si="116"/>
        <v>5.7869741338760078E-2</v>
      </c>
      <c r="BI37">
        <f t="shared" si="116"/>
        <v>5.6025023579726677E-2</v>
      </c>
      <c r="BJ37">
        <f t="shared" si="116"/>
        <v>5.4236221088910963E-2</v>
      </c>
      <c r="BK37">
        <f t="shared" si="116"/>
        <v>5.2542539453784613E-2</v>
      </c>
      <c r="BL37">
        <f t="shared" si="116"/>
        <v>5.09747672001096E-2</v>
      </c>
      <c r="BM37">
        <f t="shared" si="116"/>
        <v>4.9553622563779993E-2</v>
      </c>
      <c r="BN37">
        <f t="shared" si="116"/>
        <v>4.8289642074030602E-2</v>
      </c>
      <c r="BO37">
        <f t="shared" si="116"/>
        <v>4.7184306135615091E-2</v>
      </c>
      <c r="BP37">
        <f t="shared" si="116"/>
        <v>4.6231914594746459E-2</v>
      </c>
      <c r="BQ37">
        <f t="shared" si="116"/>
        <v>4.5421721548238016E-2</v>
      </c>
      <c r="BR37">
        <f t="shared" si="116"/>
        <v>4.4739952718676118E-2</v>
      </c>
      <c r="BS37">
        <f t="shared" si="116"/>
        <v>4.4171483622350668E-2</v>
      </c>
      <c r="BT37">
        <f t="shared" si="116"/>
        <v>4.3701095461658845E-2</v>
      </c>
    </row>
    <row r="38" spans="2:72">
      <c r="W38">
        <f t="shared" si="113"/>
        <v>15.715551302445661</v>
      </c>
      <c r="X38">
        <f t="shared" si="103"/>
        <v>15.715551302445661</v>
      </c>
      <c r="Y38">
        <f t="shared" si="117"/>
        <v>18.724421576606911</v>
      </c>
      <c r="AA38">
        <f t="shared" si="114"/>
        <v>3.0088702741612501</v>
      </c>
      <c r="AB38">
        <f t="shared" si="99"/>
        <v>3.0088702741612501</v>
      </c>
      <c r="AC38">
        <v>2</v>
      </c>
      <c r="AN38">
        <f t="shared" si="115"/>
        <v>1.5624999999999998</v>
      </c>
      <c r="AO38">
        <f t="shared" si="116"/>
        <v>5.3406176327822269E-2</v>
      </c>
      <c r="AP38">
        <f t="shared" si="116"/>
        <v>5.3406189126255083E-2</v>
      </c>
      <c r="AQ38">
        <f t="shared" si="116"/>
        <v>5.3406192325863286E-2</v>
      </c>
      <c r="AR38">
        <f t="shared" si="116"/>
        <v>5.3406196325373544E-2</v>
      </c>
      <c r="AS38">
        <f t="shared" si="116"/>
        <v>5.3406201324761357E-2</v>
      </c>
      <c r="AT38">
        <f t="shared" si="116"/>
        <v>5.3406207573996133E-2</v>
      </c>
      <c r="AU38">
        <f t="shared" si="116"/>
        <v>5.34062153855396E-2</v>
      </c>
      <c r="AV38">
        <f t="shared" si="116"/>
        <v>5.3406225149968928E-2</v>
      </c>
      <c r="AW38">
        <f t="shared" si="116"/>
        <v>5.3406237355505599E-2</v>
      </c>
      <c r="AX38">
        <f t="shared" si="116"/>
        <v>5.340625261242643E-2</v>
      </c>
      <c r="AY38">
        <f t="shared" si="116"/>
        <v>5.3406271683577471E-2</v>
      </c>
      <c r="AZ38">
        <f t="shared" si="116"/>
        <v>5.3406295522516266E-2</v>
      </c>
      <c r="BA38">
        <f t="shared" si="116"/>
        <v>5.3406325321189774E-2</v>
      </c>
      <c r="BB38">
        <f t="shared" si="116"/>
        <v>5.340636256953165E-2</v>
      </c>
      <c r="BC38">
        <f t="shared" si="116"/>
        <v>5.340640912995899E-2</v>
      </c>
      <c r="BD38">
        <f t="shared" si="116"/>
        <v>5.3406467330493174E-2</v>
      </c>
      <c r="BE38">
        <f t="shared" si="116"/>
        <v>7.7083333333333323E-2</v>
      </c>
      <c r="BF38">
        <f t="shared" si="116"/>
        <v>6.363123894001603E-2</v>
      </c>
      <c r="BG38">
        <f t="shared" si="116"/>
        <v>6.1809230399936438E-2</v>
      </c>
      <c r="BH38">
        <f t="shared" si="116"/>
        <v>5.9953074672093418E-2</v>
      </c>
      <c r="BI38">
        <f t="shared" si="116"/>
        <v>5.8108356913060003E-2</v>
      </c>
      <c r="BJ38">
        <f t="shared" si="116"/>
        <v>5.6319554422244296E-2</v>
      </c>
      <c r="BK38">
        <f t="shared" si="116"/>
        <v>5.4625872787117953E-2</v>
      </c>
      <c r="BL38">
        <f t="shared" si="116"/>
        <v>5.3058100533442926E-2</v>
      </c>
      <c r="BM38">
        <f t="shared" si="116"/>
        <v>5.1636955897113326E-2</v>
      </c>
      <c r="BN38">
        <f t="shared" si="116"/>
        <v>5.0372975407363935E-2</v>
      </c>
      <c r="BO38">
        <f t="shared" si="116"/>
        <v>4.9267639468948417E-2</v>
      </c>
      <c r="BP38">
        <f t="shared" si="116"/>
        <v>4.8315247928079785E-2</v>
      </c>
      <c r="BQ38">
        <f t="shared" si="116"/>
        <v>4.7505054881571342E-2</v>
      </c>
      <c r="BR38">
        <f t="shared" si="116"/>
        <v>4.6823286052009458E-2</v>
      </c>
      <c r="BS38">
        <f t="shared" si="116"/>
        <v>4.6254816955684001E-2</v>
      </c>
      <c r="BT38">
        <f t="shared" si="116"/>
        <v>4.5784428794992171E-2</v>
      </c>
    </row>
    <row r="39" spans="2:72">
      <c r="W39">
        <f t="shared" si="113"/>
        <v>15.097665528587131</v>
      </c>
      <c r="X39">
        <f t="shared" si="103"/>
        <v>15.097665528587131</v>
      </c>
      <c r="Y39">
        <f t="shared" si="117"/>
        <v>17.846338643146382</v>
      </c>
      <c r="AA39">
        <f t="shared" si="114"/>
        <v>2.7486731145592511</v>
      </c>
      <c r="AB39">
        <f t="shared" si="99"/>
        <v>2.7486731145592511</v>
      </c>
      <c r="AC39">
        <v>2</v>
      </c>
      <c r="AN39">
        <f t="shared" si="115"/>
        <v>1.9531249999999996</v>
      </c>
      <c r="AO39">
        <f t="shared" si="116"/>
        <v>5.6033886529300914E-2</v>
      </c>
      <c r="AP39">
        <f t="shared" si="116"/>
        <v>5.6033902527341931E-2</v>
      </c>
      <c r="AQ39">
        <f t="shared" si="116"/>
        <v>5.6033906526852181E-2</v>
      </c>
      <c r="AR39">
        <f t="shared" si="116"/>
        <v>5.6033911526239995E-2</v>
      </c>
      <c r="AS39">
        <f t="shared" si="116"/>
        <v>5.6033917775474763E-2</v>
      </c>
      <c r="AT39">
        <f t="shared" si="116"/>
        <v>5.6033925587018245E-2</v>
      </c>
      <c r="AU39">
        <f t="shared" si="116"/>
        <v>5.6033935351447572E-2</v>
      </c>
      <c r="AV39">
        <f t="shared" si="116"/>
        <v>5.6033947556984237E-2</v>
      </c>
      <c r="AW39">
        <f t="shared" si="116"/>
        <v>5.6033962813905061E-2</v>
      </c>
      <c r="AX39">
        <f t="shared" si="116"/>
        <v>5.6033981885056101E-2</v>
      </c>
      <c r="AY39">
        <f t="shared" si="116"/>
        <v>5.6034005723994917E-2</v>
      </c>
      <c r="AZ39">
        <f t="shared" si="116"/>
        <v>5.6034035522668411E-2</v>
      </c>
      <c r="BA39">
        <f t="shared" si="116"/>
        <v>5.6034072771010288E-2</v>
      </c>
      <c r="BB39">
        <f t="shared" si="116"/>
        <v>5.6034119331437635E-2</v>
      </c>
      <c r="BC39">
        <f t="shared" si="116"/>
        <v>5.6034177531971825E-2</v>
      </c>
      <c r="BD39">
        <f t="shared" si="116"/>
        <v>5.6034250282639537E-2</v>
      </c>
      <c r="BE39">
        <f t="shared" si="116"/>
        <v>7.9687499999999994E-2</v>
      </c>
      <c r="BF39">
        <f t="shared" si="116"/>
        <v>6.6235405606682687E-2</v>
      </c>
      <c r="BG39">
        <f t="shared" si="116"/>
        <v>6.4413397066603109E-2</v>
      </c>
      <c r="BH39">
        <f t="shared" si="116"/>
        <v>6.2557241338760075E-2</v>
      </c>
      <c r="BI39">
        <f t="shared" si="116"/>
        <v>6.0712523579726681E-2</v>
      </c>
      <c r="BJ39">
        <f t="shared" si="116"/>
        <v>5.892372108891096E-2</v>
      </c>
      <c r="BK39">
        <f t="shared" si="116"/>
        <v>5.7230039453784624E-2</v>
      </c>
      <c r="BL39">
        <f t="shared" si="116"/>
        <v>5.5662267200109604E-2</v>
      </c>
      <c r="BM39">
        <f t="shared" si="116"/>
        <v>5.4241122563779991E-2</v>
      </c>
      <c r="BN39">
        <f t="shared" si="116"/>
        <v>5.2977142074030599E-2</v>
      </c>
      <c r="BO39">
        <f t="shared" si="116"/>
        <v>5.1871806135615074E-2</v>
      </c>
      <c r="BP39">
        <f t="shared" si="116"/>
        <v>5.0919414594746457E-2</v>
      </c>
      <c r="BQ39">
        <f t="shared" si="116"/>
        <v>5.0109221548238006E-2</v>
      </c>
      <c r="BR39">
        <f t="shared" si="116"/>
        <v>4.9427452718676122E-2</v>
      </c>
      <c r="BS39">
        <f t="shared" si="116"/>
        <v>4.8858983622350666E-2</v>
      </c>
      <c r="BT39">
        <f t="shared" si="116"/>
        <v>4.8388595461658836E-2</v>
      </c>
    </row>
    <row r="40" spans="2:72">
      <c r="W40">
        <f t="shared" si="113"/>
        <v>14.390432654159531</v>
      </c>
      <c r="X40">
        <f t="shared" si="103"/>
        <v>14.390432654159531</v>
      </c>
      <c r="Y40">
        <f t="shared" si="117"/>
        <v>16.858134537179971</v>
      </c>
      <c r="AA40">
        <f t="shared" si="114"/>
        <v>2.4677018830204407</v>
      </c>
      <c r="AB40">
        <f t="shared" si="99"/>
        <v>2.4677018830204407</v>
      </c>
      <c r="AC40">
        <v>2</v>
      </c>
      <c r="AN40">
        <f t="shared" si="115"/>
        <v>2.4414062499999991</v>
      </c>
      <c r="AO40">
        <f t="shared" si="116"/>
        <v>5.9318524281149219E-2</v>
      </c>
      <c r="AP40">
        <f t="shared" si="116"/>
        <v>5.931854427870048E-2</v>
      </c>
      <c r="AQ40">
        <f t="shared" si="116"/>
        <v>5.9318549278088301E-2</v>
      </c>
      <c r="AR40">
        <f t="shared" si="116"/>
        <v>5.9318555527323083E-2</v>
      </c>
      <c r="AS40">
        <f t="shared" si="116"/>
        <v>5.9318563338866544E-2</v>
      </c>
      <c r="AT40">
        <f t="shared" si="116"/>
        <v>5.9318573103295871E-2</v>
      </c>
      <c r="AU40">
        <f t="shared" si="116"/>
        <v>5.9318585308832536E-2</v>
      </c>
      <c r="AV40">
        <f t="shared" si="116"/>
        <v>5.931860056575336E-2</v>
      </c>
      <c r="AW40">
        <f t="shared" si="116"/>
        <v>5.9318619636904414E-2</v>
      </c>
      <c r="AX40">
        <f t="shared" si="116"/>
        <v>5.9318643475843216E-2</v>
      </c>
      <c r="AY40">
        <f t="shared" si="116"/>
        <v>5.9318673274516703E-2</v>
      </c>
      <c r="AZ40">
        <f t="shared" si="116"/>
        <v>5.9318710522858593E-2</v>
      </c>
      <c r="BA40">
        <f t="shared" si="116"/>
        <v>5.931875708328594E-2</v>
      </c>
      <c r="BB40">
        <f t="shared" si="116"/>
        <v>5.9318815283820131E-2</v>
      </c>
      <c r="BC40">
        <f t="shared" si="116"/>
        <v>5.9318888034487864E-2</v>
      </c>
      <c r="BD40">
        <f t="shared" si="116"/>
        <v>5.9318978972822511E-2</v>
      </c>
      <c r="BE40">
        <f t="shared" si="116"/>
        <v>8.2942708333333337E-2</v>
      </c>
      <c r="BF40">
        <f t="shared" si="116"/>
        <v>6.9490613940016016E-2</v>
      </c>
      <c r="BG40">
        <f t="shared" si="116"/>
        <v>6.7668605399936438E-2</v>
      </c>
      <c r="BH40">
        <f t="shared" si="116"/>
        <v>6.5812449672093404E-2</v>
      </c>
      <c r="BI40">
        <f t="shared" si="116"/>
        <v>6.3967731913060003E-2</v>
      </c>
      <c r="BJ40">
        <f t="shared" si="116"/>
        <v>6.2178929422244303E-2</v>
      </c>
      <c r="BK40">
        <f t="shared" si="116"/>
        <v>6.0485247787117946E-2</v>
      </c>
      <c r="BL40">
        <f t="shared" si="116"/>
        <v>5.891747553344294E-2</v>
      </c>
      <c r="BM40">
        <f t="shared" si="116"/>
        <v>5.7496330897113312E-2</v>
      </c>
      <c r="BN40">
        <f t="shared" si="116"/>
        <v>5.6232350407363914E-2</v>
      </c>
      <c r="BO40">
        <f t="shared" si="116"/>
        <v>5.5127014468948424E-2</v>
      </c>
      <c r="BP40">
        <f t="shared" si="116"/>
        <v>5.4174622928079792E-2</v>
      </c>
      <c r="BQ40">
        <f t="shared" si="116"/>
        <v>5.3364429881571335E-2</v>
      </c>
      <c r="BR40">
        <f t="shared" si="116"/>
        <v>5.2682661052009437E-2</v>
      </c>
      <c r="BS40">
        <f t="shared" si="116"/>
        <v>5.2114191955684001E-2</v>
      </c>
      <c r="BT40">
        <f t="shared" si="116"/>
        <v>5.1643803794992171E-2</v>
      </c>
    </row>
    <row r="41" spans="2:72">
      <c r="W41">
        <f t="shared" si="113"/>
        <v>13.594414174154938</v>
      </c>
      <c r="X41">
        <f t="shared" si="103"/>
        <v>13.594414174154938</v>
      </c>
      <c r="Y41">
        <f t="shared" si="117"/>
        <v>15.766815989284739</v>
      </c>
      <c r="AA41">
        <f t="shared" si="114"/>
        <v>2.1724018151298008</v>
      </c>
      <c r="AB41">
        <f t="shared" si="99"/>
        <v>2.1724018151298008</v>
      </c>
      <c r="AC41">
        <v>2</v>
      </c>
      <c r="AN41">
        <f t="shared" si="115"/>
        <v>3.0517578124999987</v>
      </c>
      <c r="AO41">
        <f t="shared" si="116"/>
        <v>6.3424321470959596E-2</v>
      </c>
      <c r="AP41">
        <f t="shared" si="116"/>
        <v>6.3424346467898685E-2</v>
      </c>
      <c r="AQ41">
        <f t="shared" si="116"/>
        <v>6.3424352717133467E-2</v>
      </c>
      <c r="AR41">
        <f t="shared" si="116"/>
        <v>6.3424360528676935E-2</v>
      </c>
      <c r="AS41">
        <f t="shared" si="116"/>
        <v>6.3424370293106255E-2</v>
      </c>
      <c r="AT41">
        <f t="shared" si="116"/>
        <v>6.342438249864292E-2</v>
      </c>
      <c r="AU41">
        <f t="shared" si="116"/>
        <v>6.3424397755563758E-2</v>
      </c>
      <c r="AV41">
        <f t="shared" si="116"/>
        <v>6.3424416826714791E-2</v>
      </c>
      <c r="AW41">
        <f t="shared" si="116"/>
        <v>6.3424440665653586E-2</v>
      </c>
      <c r="AX41">
        <f t="shared" si="116"/>
        <v>6.3424470464327101E-2</v>
      </c>
      <c r="AY41">
        <f t="shared" si="116"/>
        <v>6.342450771266897E-2</v>
      </c>
      <c r="AZ41">
        <f t="shared" si="116"/>
        <v>6.3424554273096317E-2</v>
      </c>
      <c r="BA41">
        <f t="shared" si="116"/>
        <v>6.3424612473630501E-2</v>
      </c>
      <c r="BB41">
        <f t="shared" si="116"/>
        <v>6.3424685224298227E-2</v>
      </c>
      <c r="BC41">
        <f t="shared" si="116"/>
        <v>6.3424776162632895E-2</v>
      </c>
      <c r="BD41">
        <f t="shared" si="116"/>
        <v>6.3424889835551224E-2</v>
      </c>
      <c r="BE41">
        <f t="shared" si="116"/>
        <v>8.7011718749999994E-2</v>
      </c>
      <c r="BF41">
        <f t="shared" si="116"/>
        <v>7.3559624356682687E-2</v>
      </c>
      <c r="BG41">
        <f t="shared" si="116"/>
        <v>7.1737615816603095E-2</v>
      </c>
      <c r="BH41">
        <f t="shared" si="116"/>
        <v>6.9881460088760075E-2</v>
      </c>
      <c r="BI41">
        <f t="shared" si="116"/>
        <v>6.8036742329726674E-2</v>
      </c>
      <c r="BJ41">
        <f t="shared" si="116"/>
        <v>6.624793983891096E-2</v>
      </c>
      <c r="BK41">
        <f t="shared" si="116"/>
        <v>6.4554258203784604E-2</v>
      </c>
      <c r="BL41">
        <f t="shared" si="116"/>
        <v>6.2986485950109597E-2</v>
      </c>
      <c r="BM41">
        <f t="shared" si="116"/>
        <v>6.1565341313779984E-2</v>
      </c>
      <c r="BN41">
        <f t="shared" si="116"/>
        <v>6.0301360824030592E-2</v>
      </c>
      <c r="BO41">
        <f t="shared" si="116"/>
        <v>5.9196024885615081E-2</v>
      </c>
      <c r="BP41">
        <f t="shared" si="116"/>
        <v>5.8243633344746457E-2</v>
      </c>
      <c r="BQ41">
        <f t="shared" si="116"/>
        <v>5.7433440298238013E-2</v>
      </c>
      <c r="BR41">
        <f t="shared" si="116"/>
        <v>5.6751671468676101E-2</v>
      </c>
      <c r="BS41">
        <f t="shared" si="116"/>
        <v>5.6183202372350673E-2</v>
      </c>
      <c r="BT41">
        <f t="shared" si="116"/>
        <v>5.571281421165885E-2</v>
      </c>
    </row>
    <row r="42" spans="2:72">
      <c r="W42">
        <f t="shared" si="113"/>
        <v>12.715223050377695</v>
      </c>
      <c r="X42">
        <f t="shared" si="103"/>
        <v>12.715223050377695</v>
      </c>
      <c r="Y42">
        <f t="shared" si="117"/>
        <v>14.586487830567178</v>
      </c>
      <c r="AA42">
        <f t="shared" si="114"/>
        <v>1.8712647801894828</v>
      </c>
      <c r="AB42">
        <f t="shared" si="99"/>
        <v>1.8712647801894828</v>
      </c>
      <c r="AC42">
        <v>2</v>
      </c>
      <c r="AN42">
        <f t="shared" si="115"/>
        <v>3.8146972656249987</v>
      </c>
      <c r="AO42">
        <f t="shared" si="116"/>
        <v>6.855656795822257E-2</v>
      </c>
      <c r="AP42">
        <f t="shared" si="116"/>
        <v>6.8556599204396426E-2</v>
      </c>
      <c r="AQ42">
        <f t="shared" si="116"/>
        <v>6.8556607015939908E-2</v>
      </c>
      <c r="AR42">
        <f t="shared" si="116"/>
        <v>6.8556616780369242E-2</v>
      </c>
      <c r="AS42">
        <f t="shared" si="116"/>
        <v>6.8556628985905907E-2</v>
      </c>
      <c r="AT42">
        <f t="shared" si="116"/>
        <v>6.8556644242826731E-2</v>
      </c>
      <c r="AU42">
        <f t="shared" si="116"/>
        <v>6.8556663313977778E-2</v>
      </c>
      <c r="AV42">
        <f t="shared" si="116"/>
        <v>6.8556687152916573E-2</v>
      </c>
      <c r="AW42">
        <f t="shared" si="116"/>
        <v>6.8556716951590074E-2</v>
      </c>
      <c r="AX42">
        <f t="shared" si="116"/>
        <v>6.8556754199931957E-2</v>
      </c>
      <c r="AY42">
        <f t="shared" si="116"/>
        <v>6.855680076035929E-2</v>
      </c>
      <c r="AZ42">
        <f t="shared" si="116"/>
        <v>6.8556858960893488E-2</v>
      </c>
      <c r="BA42">
        <f t="shared" si="116"/>
        <v>6.8556931711561214E-2</v>
      </c>
      <c r="BB42">
        <f t="shared" si="116"/>
        <v>6.8557022649895868E-2</v>
      </c>
      <c r="BC42">
        <f t="shared" si="116"/>
        <v>6.8557136322814197E-2</v>
      </c>
      <c r="BD42">
        <f t="shared" si="116"/>
        <v>6.85572784139621E-2</v>
      </c>
      <c r="BE42">
        <f t="shared" si="116"/>
        <v>9.2097981770833337E-2</v>
      </c>
      <c r="BF42">
        <f t="shared" si="116"/>
        <v>7.864588737751603E-2</v>
      </c>
      <c r="BG42">
        <f t="shared" si="116"/>
        <v>7.6823878837436424E-2</v>
      </c>
      <c r="BH42">
        <f t="shared" si="116"/>
        <v>7.4967723109593418E-2</v>
      </c>
      <c r="BI42">
        <f t="shared" si="116"/>
        <v>7.3123005350560003E-2</v>
      </c>
      <c r="BJ42">
        <f t="shared" si="116"/>
        <v>7.1334202859744289E-2</v>
      </c>
      <c r="BK42">
        <f t="shared" si="116"/>
        <v>6.9640521224617946E-2</v>
      </c>
      <c r="BL42">
        <f t="shared" si="116"/>
        <v>6.8072748970942926E-2</v>
      </c>
      <c r="BM42">
        <f t="shared" si="116"/>
        <v>6.6651604334613312E-2</v>
      </c>
      <c r="BN42">
        <f t="shared" si="116"/>
        <v>6.5387623844863921E-2</v>
      </c>
      <c r="BO42">
        <f t="shared" si="116"/>
        <v>6.428228790644841E-2</v>
      </c>
      <c r="BP42">
        <f t="shared" si="116"/>
        <v>6.3329896365579785E-2</v>
      </c>
      <c r="BQ42">
        <f t="shared" si="116"/>
        <v>6.2519703319071335E-2</v>
      </c>
      <c r="BR42">
        <f t="shared" si="116"/>
        <v>6.1837934489509444E-2</v>
      </c>
      <c r="BS42">
        <f t="shared" si="116"/>
        <v>6.1269465393183994E-2</v>
      </c>
      <c r="BT42">
        <f t="shared" si="116"/>
        <v>6.0799077232492171E-2</v>
      </c>
    </row>
    <row r="43" spans="2:72">
      <c r="W43">
        <f t="shared" si="113"/>
        <v>11.764191558325733</v>
      </c>
      <c r="X43">
        <f t="shared" si="103"/>
        <v>11.764191558325733</v>
      </c>
      <c r="Y43">
        <f t="shared" si="117"/>
        <v>13.338328070350885</v>
      </c>
      <c r="AA43">
        <f t="shared" si="114"/>
        <v>1.5741365120251523</v>
      </c>
      <c r="AB43">
        <f t="shared" si="99"/>
        <v>1.5741365120251523</v>
      </c>
      <c r="AC43">
        <v>2</v>
      </c>
      <c r="AN43">
        <f t="shared" si="115"/>
        <v>4.7683715820312473</v>
      </c>
      <c r="AO43">
        <f t="shared" si="116"/>
        <v>7.4971876067301296E-2</v>
      </c>
      <c r="AP43">
        <f t="shared" si="116"/>
        <v>7.4971915125018621E-2</v>
      </c>
      <c r="AQ43">
        <f t="shared" si="116"/>
        <v>7.4971924889447955E-2</v>
      </c>
      <c r="AR43">
        <f t="shared" si="116"/>
        <v>7.497193709498462E-2</v>
      </c>
      <c r="AS43">
        <f t="shared" si="116"/>
        <v>7.4971952351905458E-2</v>
      </c>
      <c r="AT43">
        <f t="shared" si="116"/>
        <v>7.4971971423056505E-2</v>
      </c>
      <c r="AU43">
        <f t="shared" si="116"/>
        <v>7.49719952619953E-2</v>
      </c>
      <c r="AV43">
        <f t="shared" si="116"/>
        <v>7.4972025060668801E-2</v>
      </c>
      <c r="AW43">
        <f t="shared" si="116"/>
        <v>7.497206230901067E-2</v>
      </c>
      <c r="AX43">
        <f t="shared" si="116"/>
        <v>7.4972108869438017E-2</v>
      </c>
      <c r="AY43">
        <f t="shared" si="116"/>
        <v>7.4972167069972215E-2</v>
      </c>
      <c r="AZ43">
        <f t="shared" si="116"/>
        <v>7.4972239820639927E-2</v>
      </c>
      <c r="BA43">
        <f t="shared" si="116"/>
        <v>7.4972330758974595E-2</v>
      </c>
      <c r="BB43">
        <f t="shared" si="116"/>
        <v>7.497244443189291E-2</v>
      </c>
      <c r="BC43">
        <f t="shared" si="116"/>
        <v>7.4972586523040813E-2</v>
      </c>
      <c r="BD43">
        <f t="shared" si="116"/>
        <v>7.4972764136975692E-2</v>
      </c>
      <c r="BE43">
        <f t="shared" si="116"/>
        <v>9.8455810546874981E-2</v>
      </c>
      <c r="BF43">
        <f t="shared" si="116"/>
        <v>8.5003716153557687E-2</v>
      </c>
      <c r="BG43">
        <f t="shared" si="116"/>
        <v>8.3181707613478081E-2</v>
      </c>
      <c r="BH43">
        <f t="shared" si="116"/>
        <v>8.1325551885635075E-2</v>
      </c>
      <c r="BI43">
        <f t="shared" si="116"/>
        <v>7.948083412660166E-2</v>
      </c>
      <c r="BJ43">
        <f t="shared" si="116"/>
        <v>7.7692031635785946E-2</v>
      </c>
      <c r="BK43">
        <f t="shared" si="116"/>
        <v>7.5998350000659604E-2</v>
      </c>
      <c r="BL43">
        <f t="shared" si="116"/>
        <v>7.4430577746984569E-2</v>
      </c>
      <c r="BM43">
        <f t="shared" si="116"/>
        <v>7.3009433110654984E-2</v>
      </c>
      <c r="BN43">
        <f t="shared" si="116"/>
        <v>7.1745452620905578E-2</v>
      </c>
      <c r="BO43">
        <f t="shared" si="116"/>
        <v>7.0640116682490067E-2</v>
      </c>
      <c r="BP43">
        <f t="shared" si="116"/>
        <v>6.9687725141621443E-2</v>
      </c>
      <c r="BQ43">
        <f t="shared" si="116"/>
        <v>6.8877532095112992E-2</v>
      </c>
      <c r="BR43">
        <f t="shared" si="116"/>
        <v>6.8195763265551101E-2</v>
      </c>
      <c r="BS43">
        <f t="shared" si="116"/>
        <v>6.7627294169225652E-2</v>
      </c>
      <c r="BT43">
        <f t="shared" si="116"/>
        <v>6.7156906008533829E-2</v>
      </c>
    </row>
    <row r="44" spans="2:72">
      <c r="W44">
        <f t="shared" si="113"/>
        <v>10.758356307661559</v>
      </c>
      <c r="X44">
        <f t="shared" si="103"/>
        <v>10.758356307661559</v>
      </c>
      <c r="Y44">
        <f t="shared" si="117"/>
        <v>12.049490628137141</v>
      </c>
      <c r="AA44">
        <f t="shared" si="114"/>
        <v>1.2911343204755816</v>
      </c>
      <c r="AB44">
        <f t="shared" si="99"/>
        <v>1.2911343204755816</v>
      </c>
      <c r="AC44">
        <v>2</v>
      </c>
      <c r="AN44">
        <f t="shared" si="115"/>
        <v>5.9604644775390598</v>
      </c>
      <c r="AO44">
        <f t="shared" si="116"/>
        <v>8.299101120364967E-2</v>
      </c>
      <c r="AP44">
        <f t="shared" si="116"/>
        <v>8.2991060025796343E-2</v>
      </c>
      <c r="AQ44">
        <f t="shared" si="116"/>
        <v>8.2991072231333021E-2</v>
      </c>
      <c r="AR44">
        <f t="shared" si="116"/>
        <v>8.2991087488253859E-2</v>
      </c>
      <c r="AS44">
        <f t="shared" si="116"/>
        <v>8.2991106559404906E-2</v>
      </c>
      <c r="AT44">
        <f t="shared" si="116"/>
        <v>8.2991130398343688E-2</v>
      </c>
      <c r="AU44">
        <f t="shared" si="116"/>
        <v>8.2991160197017202E-2</v>
      </c>
      <c r="AV44">
        <f t="shared" si="116"/>
        <v>8.2991197445359058E-2</v>
      </c>
      <c r="AW44">
        <f t="shared" si="116"/>
        <v>8.2991244005786419E-2</v>
      </c>
      <c r="AX44">
        <f t="shared" si="116"/>
        <v>8.2991302206320602E-2</v>
      </c>
      <c r="AY44">
        <f t="shared" si="116"/>
        <v>8.2991374956988315E-2</v>
      </c>
      <c r="AZ44">
        <f t="shared" si="116"/>
        <v>8.2991465895322983E-2</v>
      </c>
      <c r="BA44">
        <f t="shared" si="116"/>
        <v>8.2991579568241311E-2</v>
      </c>
      <c r="BB44">
        <f t="shared" si="116"/>
        <v>8.2991721659389214E-2</v>
      </c>
      <c r="BC44">
        <f t="shared" ref="AO44:BT50" si="119">1/BC28</f>
        <v>8.2991899273324093E-2</v>
      </c>
      <c r="BD44">
        <f t="shared" si="119"/>
        <v>8.2992121290742696E-2</v>
      </c>
      <c r="BE44">
        <f t="shared" si="119"/>
        <v>0.10640309651692707</v>
      </c>
      <c r="BF44">
        <f t="shared" si="119"/>
        <v>9.2951002123609752E-2</v>
      </c>
      <c r="BG44">
        <f t="shared" si="119"/>
        <v>9.1128993583530188E-2</v>
      </c>
      <c r="BH44">
        <f t="shared" si="119"/>
        <v>8.927283785568714E-2</v>
      </c>
      <c r="BI44">
        <f t="shared" si="119"/>
        <v>8.7428120096653739E-2</v>
      </c>
      <c r="BJ44">
        <f t="shared" si="119"/>
        <v>8.5639317605838039E-2</v>
      </c>
      <c r="BK44">
        <f t="shared" si="119"/>
        <v>8.3945635970711682E-2</v>
      </c>
      <c r="BL44">
        <f t="shared" si="119"/>
        <v>8.2377863717036662E-2</v>
      </c>
      <c r="BM44">
        <f t="shared" si="119"/>
        <v>8.0956719080707049E-2</v>
      </c>
      <c r="BN44">
        <f t="shared" si="119"/>
        <v>7.9692738590957657E-2</v>
      </c>
      <c r="BO44">
        <f t="shared" si="119"/>
        <v>7.8587402652542132E-2</v>
      </c>
      <c r="BP44">
        <f t="shared" si="119"/>
        <v>7.7635011111673521E-2</v>
      </c>
      <c r="BQ44">
        <f t="shared" si="119"/>
        <v>7.6824818065165057E-2</v>
      </c>
      <c r="BR44">
        <f t="shared" si="119"/>
        <v>7.614304923560318E-2</v>
      </c>
      <c r="BS44">
        <f t="shared" si="119"/>
        <v>7.5574580139277731E-2</v>
      </c>
      <c r="BT44">
        <f t="shared" si="119"/>
        <v>7.5104191978585907E-2</v>
      </c>
    </row>
    <row r="45" spans="2:72">
      <c r="W45">
        <f t="shared" si="113"/>
        <v>9.7195794806673792</v>
      </c>
      <c r="X45">
        <f t="shared" si="103"/>
        <v>9.7195794806673792</v>
      </c>
      <c r="Y45">
        <f t="shared" si="117"/>
        <v>10.750955169885932</v>
      </c>
      <c r="AA45">
        <f t="shared" si="114"/>
        <v>1.031375689218553</v>
      </c>
      <c r="AB45">
        <f t="shared" si="99"/>
        <v>1.031375689218553</v>
      </c>
      <c r="AC45">
        <v>2</v>
      </c>
      <c r="AN45">
        <f t="shared" si="115"/>
        <v>7.4505805969238246</v>
      </c>
      <c r="AO45">
        <f t="shared" si="119"/>
        <v>9.3014930124085196E-2</v>
      </c>
      <c r="AP45">
        <f t="shared" si="119"/>
        <v>9.301499115176852E-2</v>
      </c>
      <c r="AQ45">
        <f t="shared" si="119"/>
        <v>9.3015006408689344E-2</v>
      </c>
      <c r="AR45">
        <f t="shared" si="119"/>
        <v>9.3015025479840405E-2</v>
      </c>
      <c r="AS45">
        <f t="shared" si="119"/>
        <v>9.30150493187792E-2</v>
      </c>
      <c r="AT45">
        <f t="shared" si="119"/>
        <v>9.3015079117452701E-2</v>
      </c>
      <c r="AU45">
        <f t="shared" si="119"/>
        <v>9.3015116365794556E-2</v>
      </c>
      <c r="AV45">
        <f t="shared" si="119"/>
        <v>9.3015162926221903E-2</v>
      </c>
      <c r="AW45">
        <f t="shared" si="119"/>
        <v>9.3015221126756087E-2</v>
      </c>
      <c r="AX45">
        <f t="shared" si="119"/>
        <v>9.3015293877423813E-2</v>
      </c>
      <c r="AY45">
        <f t="shared" si="119"/>
        <v>9.3015384815758495E-2</v>
      </c>
      <c r="AZ45">
        <f t="shared" si="119"/>
        <v>9.3015498488676809E-2</v>
      </c>
      <c r="BA45">
        <f t="shared" si="119"/>
        <v>9.3015640579824713E-2</v>
      </c>
      <c r="BB45">
        <f t="shared" si="119"/>
        <v>9.3015818193759606E-2</v>
      </c>
      <c r="BC45">
        <f t="shared" si="119"/>
        <v>9.3016040211178222E-2</v>
      </c>
      <c r="BD45">
        <f t="shared" si="119"/>
        <v>9.3016317732951451E-2</v>
      </c>
      <c r="BE45">
        <f t="shared" si="119"/>
        <v>0.11633720397949217</v>
      </c>
      <c r="BF45">
        <f t="shared" si="119"/>
        <v>0.10288510958617487</v>
      </c>
      <c r="BG45">
        <f t="shared" si="119"/>
        <v>0.10106310104609527</v>
      </c>
      <c r="BH45">
        <f t="shared" si="119"/>
        <v>9.9206945318252263E-2</v>
      </c>
      <c r="BI45">
        <f t="shared" si="119"/>
        <v>9.7362227559218847E-2</v>
      </c>
      <c r="BJ45">
        <f t="shared" si="119"/>
        <v>9.5573425068403134E-2</v>
      </c>
      <c r="BK45">
        <f t="shared" si="119"/>
        <v>9.3879743433276777E-2</v>
      </c>
      <c r="BL45">
        <f t="shared" si="119"/>
        <v>9.2311971179601771E-2</v>
      </c>
      <c r="BM45">
        <f t="shared" si="119"/>
        <v>9.0890826543272171E-2</v>
      </c>
      <c r="BN45">
        <f t="shared" si="119"/>
        <v>8.962684605352278E-2</v>
      </c>
      <c r="BO45">
        <f t="shared" si="119"/>
        <v>8.8521510115107255E-2</v>
      </c>
      <c r="BP45">
        <f t="shared" si="119"/>
        <v>8.7569118574238616E-2</v>
      </c>
      <c r="BQ45">
        <f t="shared" si="119"/>
        <v>8.675892552773018E-2</v>
      </c>
      <c r="BR45">
        <f t="shared" si="119"/>
        <v>8.6077156698168289E-2</v>
      </c>
      <c r="BS45">
        <f t="shared" si="119"/>
        <v>8.5508687601842839E-2</v>
      </c>
      <c r="BT45">
        <f t="shared" si="119"/>
        <v>8.5038299441151016E-2</v>
      </c>
    </row>
    <row r="46" spans="2:72">
      <c r="W46">
        <f t="shared" si="113"/>
        <v>8.6728204902266324</v>
      </c>
      <c r="X46">
        <f t="shared" si="103"/>
        <v>8.6728204902266324</v>
      </c>
      <c r="Y46">
        <f t="shared" si="117"/>
        <v>9.4746401964053302</v>
      </c>
      <c r="AA46">
        <f t="shared" si="114"/>
        <v>0.8018197061786978</v>
      </c>
      <c r="AB46">
        <f t="shared" si="99"/>
        <v>0.8018197061786978</v>
      </c>
      <c r="AC46">
        <v>2</v>
      </c>
      <c r="AN46">
        <f t="shared" si="115"/>
        <v>9.3132257461547798</v>
      </c>
      <c r="AO46">
        <f t="shared" si="119"/>
        <v>0.10554482877462955</v>
      </c>
      <c r="AP46">
        <f t="shared" si="119"/>
        <v>0.10554490505923371</v>
      </c>
      <c r="AQ46">
        <f t="shared" si="119"/>
        <v>0.10554492413038476</v>
      </c>
      <c r="AR46">
        <f t="shared" si="119"/>
        <v>0.10554494796932355</v>
      </c>
      <c r="AS46">
        <f t="shared" si="119"/>
        <v>0.10554497776799707</v>
      </c>
      <c r="AT46">
        <f t="shared" si="119"/>
        <v>0.10554501501633892</v>
      </c>
      <c r="AU46">
        <f t="shared" si="119"/>
        <v>0.1055450615767663</v>
      </c>
      <c r="AV46">
        <f t="shared" si="119"/>
        <v>0.10554511977730044</v>
      </c>
      <c r="AW46">
        <f t="shared" si="119"/>
        <v>0.10554519252796819</v>
      </c>
      <c r="AX46">
        <f t="shared" si="119"/>
        <v>0.10554528346630285</v>
      </c>
      <c r="AY46">
        <f t="shared" si="119"/>
        <v>0.10554539713922116</v>
      </c>
      <c r="AZ46">
        <f t="shared" si="119"/>
        <v>0.10554553923036906</v>
      </c>
      <c r="BA46">
        <f t="shared" si="119"/>
        <v>0.10554571684430396</v>
      </c>
      <c r="BB46">
        <f t="shared" si="119"/>
        <v>0.10554593886172257</v>
      </c>
      <c r="BC46">
        <f t="shared" si="119"/>
        <v>0.10554621638349583</v>
      </c>
      <c r="BD46">
        <f t="shared" si="119"/>
        <v>0.10554656328571238</v>
      </c>
      <c r="BE46">
        <f t="shared" si="119"/>
        <v>0.12875483830769854</v>
      </c>
      <c r="BF46">
        <f t="shared" si="119"/>
        <v>0.11530274391438126</v>
      </c>
      <c r="BG46">
        <f t="shared" si="119"/>
        <v>0.11348073537430166</v>
      </c>
      <c r="BH46">
        <f t="shared" si="119"/>
        <v>0.11162457964645862</v>
      </c>
      <c r="BI46">
        <f t="shared" si="119"/>
        <v>0.10977986188742522</v>
      </c>
      <c r="BJ46">
        <f t="shared" si="119"/>
        <v>0.1079910593966095</v>
      </c>
      <c r="BK46">
        <f t="shared" si="119"/>
        <v>0.10629737776148315</v>
      </c>
      <c r="BL46">
        <f t="shared" si="119"/>
        <v>0.10472960550780812</v>
      </c>
      <c r="BM46">
        <f t="shared" si="119"/>
        <v>0.10330846087147855</v>
      </c>
      <c r="BN46">
        <f t="shared" si="119"/>
        <v>0.10204448038172914</v>
      </c>
      <c r="BO46">
        <f t="shared" si="119"/>
        <v>0.10093914444331362</v>
      </c>
      <c r="BP46">
        <f t="shared" si="119"/>
        <v>9.9986752902444992E-2</v>
      </c>
      <c r="BQ46">
        <f t="shared" si="119"/>
        <v>9.9176559855936541E-2</v>
      </c>
      <c r="BR46">
        <f t="shared" si="119"/>
        <v>9.8494791026374665E-2</v>
      </c>
      <c r="BS46">
        <f t="shared" si="119"/>
        <v>9.7926321930049215E-2</v>
      </c>
      <c r="BT46">
        <f t="shared" si="119"/>
        <v>9.7455933769357392E-2</v>
      </c>
    </row>
    <row r="47" spans="2:72">
      <c r="W47">
        <f t="shared" si="113"/>
        <v>7.6438114234455048</v>
      </c>
      <c r="X47">
        <f t="shared" si="103"/>
        <v>7.6438114234455048</v>
      </c>
      <c r="Y47">
        <f t="shared" si="117"/>
        <v>8.250328330813625</v>
      </c>
      <c r="AA47">
        <f t="shared" si="114"/>
        <v>0.60651690736812025</v>
      </c>
      <c r="AB47">
        <f t="shared" si="99"/>
        <v>0.60651690736812025</v>
      </c>
      <c r="AC47">
        <v>2</v>
      </c>
      <c r="AN47">
        <f t="shared" si="115"/>
        <v>11.641532182693474</v>
      </c>
      <c r="AO47">
        <f t="shared" si="119"/>
        <v>0.12120720208781002</v>
      </c>
      <c r="AP47">
        <f t="shared" si="119"/>
        <v>0.12120729744356522</v>
      </c>
      <c r="AQ47">
        <f t="shared" si="119"/>
        <v>0.12120732128250401</v>
      </c>
      <c r="AR47">
        <f t="shared" si="119"/>
        <v>0.12120735108117756</v>
      </c>
      <c r="AS47">
        <f t="shared" si="119"/>
        <v>0.1212073883295194</v>
      </c>
      <c r="AT47">
        <f t="shared" si="119"/>
        <v>0.12120743488994677</v>
      </c>
      <c r="AU47">
        <f t="shared" si="119"/>
        <v>0.12120749309048093</v>
      </c>
      <c r="AV47">
        <f t="shared" si="119"/>
        <v>0.12120756584114867</v>
      </c>
      <c r="AW47">
        <f t="shared" si="119"/>
        <v>0.12120765677948331</v>
      </c>
      <c r="AX47">
        <f t="shared" si="119"/>
        <v>0.12120777045240165</v>
      </c>
      <c r="AY47">
        <f t="shared" si="119"/>
        <v>0.12120791254354955</v>
      </c>
      <c r="AZ47">
        <f t="shared" si="119"/>
        <v>0.12120809015748443</v>
      </c>
      <c r="BA47">
        <f t="shared" si="119"/>
        <v>0.12120831217490302</v>
      </c>
      <c r="BB47">
        <f t="shared" si="119"/>
        <v>0.12120858969667628</v>
      </c>
      <c r="BC47">
        <f t="shared" si="119"/>
        <v>0.12120893659889286</v>
      </c>
      <c r="BD47">
        <f t="shared" si="119"/>
        <v>0.12120937022666356</v>
      </c>
      <c r="BE47">
        <f t="shared" si="119"/>
        <v>0.14427688121795654</v>
      </c>
      <c r="BF47">
        <f t="shared" si="119"/>
        <v>0.13082478682463919</v>
      </c>
      <c r="BG47">
        <f t="shared" si="119"/>
        <v>0.12900277828455961</v>
      </c>
      <c r="BH47">
        <f t="shared" si="119"/>
        <v>0.12714662255671658</v>
      </c>
      <c r="BI47">
        <f t="shared" si="119"/>
        <v>0.12530190479768316</v>
      </c>
      <c r="BJ47">
        <f t="shared" si="119"/>
        <v>0.12351310230686748</v>
      </c>
      <c r="BK47">
        <f t="shared" si="119"/>
        <v>0.12181942067174113</v>
      </c>
      <c r="BL47">
        <f t="shared" si="119"/>
        <v>0.1202516484180661</v>
      </c>
      <c r="BM47">
        <f t="shared" si="119"/>
        <v>0.11883050378173649</v>
      </c>
      <c r="BN47">
        <f t="shared" si="119"/>
        <v>0.11756652329198711</v>
      </c>
      <c r="BO47">
        <f t="shared" si="119"/>
        <v>0.11646118735357158</v>
      </c>
      <c r="BP47">
        <f t="shared" si="119"/>
        <v>0.11550879581270294</v>
      </c>
      <c r="BQ47">
        <f t="shared" si="119"/>
        <v>0.11469860276619452</v>
      </c>
      <c r="BR47">
        <f t="shared" si="119"/>
        <v>0.11401683393663263</v>
      </c>
      <c r="BS47">
        <f t="shared" si="119"/>
        <v>0.11344836484030715</v>
      </c>
      <c r="BT47">
        <f t="shared" si="119"/>
        <v>0.11297797667961534</v>
      </c>
    </row>
    <row r="48" spans="2:72">
      <c r="W48">
        <f t="shared" si="113"/>
        <v>6.6565779366231723</v>
      </c>
      <c r="X48">
        <f t="shared" si="103"/>
        <v>6.6565779366231723</v>
      </c>
      <c r="Y48">
        <f t="shared" si="117"/>
        <v>7.1030149154503563</v>
      </c>
      <c r="AA48">
        <f t="shared" si="114"/>
        <v>0.44643697882718403</v>
      </c>
      <c r="AB48">
        <f t="shared" si="99"/>
        <v>0.44643697882718403</v>
      </c>
      <c r="AC48">
        <v>2</v>
      </c>
      <c r="AN48">
        <f t="shared" si="115"/>
        <v>14.551915228366843</v>
      </c>
      <c r="AO48">
        <f t="shared" si="119"/>
        <v>0.14078516872928559</v>
      </c>
      <c r="AP48">
        <f t="shared" si="119"/>
        <v>0.1407852879239796</v>
      </c>
      <c r="AQ48">
        <f t="shared" si="119"/>
        <v>0.1407853177226531</v>
      </c>
      <c r="AR48">
        <f t="shared" si="119"/>
        <v>0.14078535497099498</v>
      </c>
      <c r="AS48">
        <f t="shared" si="119"/>
        <v>0.14078540153142233</v>
      </c>
      <c r="AT48">
        <f t="shared" si="119"/>
        <v>0.1407854597319565</v>
      </c>
      <c r="AU48">
        <f t="shared" si="119"/>
        <v>0.14078553248262424</v>
      </c>
      <c r="AV48">
        <f t="shared" si="119"/>
        <v>0.14078562342095888</v>
      </c>
      <c r="AW48">
        <f t="shared" si="119"/>
        <v>0.14078573709387721</v>
      </c>
      <c r="AX48">
        <f t="shared" si="119"/>
        <v>0.14078587918502511</v>
      </c>
      <c r="AY48">
        <f t="shared" si="119"/>
        <v>0.14078605679896</v>
      </c>
      <c r="AZ48">
        <f t="shared" si="119"/>
        <v>0.14078627881637859</v>
      </c>
      <c r="BA48">
        <f t="shared" si="119"/>
        <v>0.14078655633815185</v>
      </c>
      <c r="BB48">
        <f t="shared" si="119"/>
        <v>0.14078690324036844</v>
      </c>
      <c r="BC48">
        <f t="shared" si="119"/>
        <v>0.14078733686813913</v>
      </c>
      <c r="BD48">
        <f t="shared" si="119"/>
        <v>0.14078787890285249</v>
      </c>
      <c r="BE48">
        <f t="shared" si="119"/>
        <v>0.16367943485577896</v>
      </c>
      <c r="BF48">
        <f t="shared" si="119"/>
        <v>0.15022734046246169</v>
      </c>
      <c r="BG48">
        <f t="shared" si="119"/>
        <v>0.14840533192238206</v>
      </c>
      <c r="BH48">
        <f t="shared" si="119"/>
        <v>0.14654917619453903</v>
      </c>
      <c r="BI48">
        <f t="shared" si="119"/>
        <v>0.14470445843550564</v>
      </c>
      <c r="BJ48">
        <f t="shared" si="119"/>
        <v>0.14291565594468991</v>
      </c>
      <c r="BK48">
        <f t="shared" si="119"/>
        <v>0.1412219743095636</v>
      </c>
      <c r="BL48">
        <f t="shared" si="119"/>
        <v>0.13965420205588855</v>
      </c>
      <c r="BM48">
        <f t="shared" si="119"/>
        <v>0.13823305741955896</v>
      </c>
      <c r="BN48">
        <f t="shared" si="119"/>
        <v>0.13696907692980956</v>
      </c>
      <c r="BO48">
        <f t="shared" si="119"/>
        <v>0.13586374099139403</v>
      </c>
      <c r="BP48">
        <f t="shared" si="119"/>
        <v>0.13491134945052541</v>
      </c>
      <c r="BQ48">
        <f t="shared" si="119"/>
        <v>0.13410115640401696</v>
      </c>
      <c r="BR48">
        <f t="shared" si="119"/>
        <v>0.13341938757445507</v>
      </c>
      <c r="BS48">
        <f t="shared" si="119"/>
        <v>0.1328509184781296</v>
      </c>
      <c r="BT48">
        <f t="shared" si="119"/>
        <v>0.13238053031743779</v>
      </c>
    </row>
    <row r="49" spans="23:72">
      <c r="W49">
        <f t="shared" si="113"/>
        <v>5.7312984183159728</v>
      </c>
      <c r="X49">
        <f t="shared" si="103"/>
        <v>5.7312984183159728</v>
      </c>
      <c r="Y49">
        <f t="shared" si="117"/>
        <v>6.0511524725575487</v>
      </c>
      <c r="AA49">
        <f t="shared" si="114"/>
        <v>0.31985405424157598</v>
      </c>
      <c r="AB49">
        <f t="shared" si="99"/>
        <v>0.31985405424157598</v>
      </c>
      <c r="AC49">
        <v>2</v>
      </c>
      <c r="AN49">
        <f t="shared" si="115"/>
        <v>18.189894035458554</v>
      </c>
      <c r="AO49">
        <f t="shared" si="119"/>
        <v>0.16525762703113009</v>
      </c>
      <c r="AP49">
        <f t="shared" si="119"/>
        <v>0.16525777602449757</v>
      </c>
      <c r="AQ49">
        <f t="shared" si="119"/>
        <v>0.16525781327283945</v>
      </c>
      <c r="AR49">
        <f t="shared" si="119"/>
        <v>0.1652578598332668</v>
      </c>
      <c r="AS49">
        <f t="shared" si="119"/>
        <v>0.16525791803380099</v>
      </c>
      <c r="AT49">
        <f t="shared" si="119"/>
        <v>0.16525799078446871</v>
      </c>
      <c r="AU49">
        <f t="shared" si="119"/>
        <v>0.1652580817228034</v>
      </c>
      <c r="AV49">
        <f t="shared" si="119"/>
        <v>0.16525819539572167</v>
      </c>
      <c r="AW49">
        <f t="shared" si="119"/>
        <v>0.16525833748686958</v>
      </c>
      <c r="AX49">
        <f t="shared" si="119"/>
        <v>0.16525851510080447</v>
      </c>
      <c r="AY49">
        <f t="shared" si="119"/>
        <v>0.16525873711822306</v>
      </c>
      <c r="AZ49">
        <f t="shared" si="119"/>
        <v>0.16525901463999632</v>
      </c>
      <c r="BA49">
        <f t="shared" si="119"/>
        <v>0.16525936154221291</v>
      </c>
      <c r="BB49">
        <f t="shared" si="119"/>
        <v>0.16525979516998363</v>
      </c>
      <c r="BC49">
        <f t="shared" si="119"/>
        <v>0.16526033720469699</v>
      </c>
      <c r="BD49">
        <f t="shared" si="119"/>
        <v>0.16526101474808874</v>
      </c>
      <c r="BE49">
        <f t="shared" si="119"/>
        <v>0.18793262690305704</v>
      </c>
      <c r="BF49">
        <f t="shared" si="119"/>
        <v>0.17448053250973974</v>
      </c>
      <c r="BG49">
        <f t="shared" si="119"/>
        <v>0.17265852396966017</v>
      </c>
      <c r="BH49">
        <f t="shared" si="119"/>
        <v>0.17080236824181713</v>
      </c>
      <c r="BI49">
        <f t="shared" si="119"/>
        <v>0.16895765048278372</v>
      </c>
      <c r="BJ49">
        <f t="shared" si="119"/>
        <v>0.16716884799196799</v>
      </c>
      <c r="BK49">
        <f t="shared" si="119"/>
        <v>0.16547516635684167</v>
      </c>
      <c r="BL49">
        <f t="shared" si="119"/>
        <v>0.16390739410316663</v>
      </c>
      <c r="BM49">
        <f t="shared" si="119"/>
        <v>0.16248624946683701</v>
      </c>
      <c r="BN49">
        <f t="shared" si="119"/>
        <v>0.16122226897708763</v>
      </c>
      <c r="BO49">
        <f t="shared" si="119"/>
        <v>0.16011693303867211</v>
      </c>
      <c r="BP49">
        <f t="shared" si="119"/>
        <v>0.15916454149780349</v>
      </c>
      <c r="BQ49">
        <f t="shared" si="119"/>
        <v>0.15835434845129504</v>
      </c>
      <c r="BR49">
        <f t="shared" si="119"/>
        <v>0.15767257962173314</v>
      </c>
      <c r="BS49">
        <f t="shared" si="119"/>
        <v>0.15710411052540768</v>
      </c>
      <c r="BT49">
        <f t="shared" si="119"/>
        <v>0.15663372236471587</v>
      </c>
    </row>
    <row r="50" spans="23:72">
      <c r="W50">
        <f t="shared" si="113"/>
        <v>4.8828834885227668</v>
      </c>
      <c r="X50">
        <f t="shared" si="103"/>
        <v>4.8828834885227668</v>
      </c>
      <c r="Y50">
        <f>AP34</f>
        <v>5.105990504478096</v>
      </c>
      <c r="AA50">
        <f t="shared" si="114"/>
        <v>0.22310701595532922</v>
      </c>
      <c r="AB50">
        <f t="shared" si="99"/>
        <v>0.22310701595532922</v>
      </c>
      <c r="AC50">
        <v>2</v>
      </c>
      <c r="AN50">
        <f t="shared" si="115"/>
        <v>22.737367544323188</v>
      </c>
      <c r="AO50">
        <f t="shared" si="119"/>
        <v>0.19584819990843563</v>
      </c>
      <c r="AP50">
        <f t="shared" si="119"/>
        <v>0.19584838615014505</v>
      </c>
      <c r="AQ50">
        <f t="shared" si="119"/>
        <v>0.19584843271057237</v>
      </c>
      <c r="AR50">
        <f t="shared" si="119"/>
        <v>0.19584849091110657</v>
      </c>
      <c r="AS50">
        <f t="shared" si="119"/>
        <v>0.19584856366177431</v>
      </c>
      <c r="AT50">
        <f t="shared" si="119"/>
        <v>0.19584865460010895</v>
      </c>
      <c r="AU50">
        <f t="shared" si="119"/>
        <v>0.19584876827302727</v>
      </c>
      <c r="AV50">
        <f t="shared" si="119"/>
        <v>0.19584891036417515</v>
      </c>
      <c r="AW50">
        <f t="shared" si="119"/>
        <v>0.19584908797811004</v>
      </c>
      <c r="AX50">
        <f t="shared" si="119"/>
        <v>0.19584930999552863</v>
      </c>
      <c r="AY50">
        <f t="shared" si="119"/>
        <v>0.19584958751730189</v>
      </c>
      <c r="AZ50">
        <f t="shared" si="119"/>
        <v>0.19584993441951845</v>
      </c>
      <c r="BA50">
        <f t="shared" si="119"/>
        <v>0.1958503680472892</v>
      </c>
      <c r="BB50">
        <f t="shared" si="119"/>
        <v>0.19585091008200259</v>
      </c>
      <c r="BC50">
        <f t="shared" si="119"/>
        <v>0.19585158762539431</v>
      </c>
      <c r="BD50">
        <f t="shared" si="119"/>
        <v>0.19585243455463397</v>
      </c>
      <c r="BE50">
        <f t="shared" si="119"/>
        <v>0.21824911696215457</v>
      </c>
      <c r="BF50">
        <f t="shared" si="119"/>
        <v>0.20479702256883728</v>
      </c>
      <c r="BG50">
        <f t="shared" si="119"/>
        <v>0.2029750140287577</v>
      </c>
      <c r="BH50">
        <f t="shared" si="119"/>
        <v>0.20111885830091467</v>
      </c>
      <c r="BI50">
        <f t="shared" si="119"/>
        <v>0.19927414054188128</v>
      </c>
      <c r="BJ50">
        <f t="shared" si="119"/>
        <v>0.19748533805106555</v>
      </c>
      <c r="BK50">
        <f t="shared" si="119"/>
        <v>0.19579165641593921</v>
      </c>
      <c r="BL50">
        <f t="shared" si="119"/>
        <v>0.19422388416226419</v>
      </c>
      <c r="BM50">
        <f t="shared" si="119"/>
        <v>0.19280273952593457</v>
      </c>
      <c r="BN50">
        <f t="shared" si="119"/>
        <v>0.19153875903618517</v>
      </c>
      <c r="BO50">
        <f t="shared" si="119"/>
        <v>0.1904334230977697</v>
      </c>
      <c r="BP50">
        <f t="shared" si="119"/>
        <v>0.18948103155690108</v>
      </c>
      <c r="BQ50">
        <f t="shared" si="119"/>
        <v>0.1886708385103926</v>
      </c>
      <c r="BR50">
        <f t="shared" si="119"/>
        <v>0.18798906968083071</v>
      </c>
      <c r="BS50">
        <f t="shared" si="119"/>
        <v>0.18742060058450527</v>
      </c>
      <c r="BT50">
        <f t="shared" si="119"/>
        <v>0.18695021242381343</v>
      </c>
    </row>
    <row r="51" spans="23:72">
      <c r="W51">
        <f>E4*E20</f>
        <v>17.223790138304945</v>
      </c>
      <c r="X51">
        <f t="shared" si="103"/>
        <v>17.223790138304945</v>
      </c>
      <c r="Y51">
        <f>AQ20</f>
        <v>20.15223649298418</v>
      </c>
      <c r="AA51">
        <f t="shared" ref="AA51:AA65" si="120">Z4-E4</f>
        <v>2.9284463546792345</v>
      </c>
      <c r="AB51">
        <f t="shared" si="99"/>
        <v>2.9284463546792345</v>
      </c>
      <c r="AC51">
        <v>2</v>
      </c>
    </row>
    <row r="52" spans="23:72">
      <c r="W52">
        <f t="shared" ref="W52:W65" si="121">E5*E21</f>
        <v>16.743155801994128</v>
      </c>
      <c r="X52">
        <f t="shared" si="103"/>
        <v>16.743155801994128</v>
      </c>
      <c r="Y52">
        <f t="shared" ref="Y52:Y65" si="122">AQ21</f>
        <v>19.49164960541399</v>
      </c>
      <c r="AA52">
        <f t="shared" si="120"/>
        <v>2.748493803419862</v>
      </c>
      <c r="AB52">
        <f t="shared" si="99"/>
        <v>2.748493803419862</v>
      </c>
      <c r="AC52">
        <v>2</v>
      </c>
      <c r="AO52">
        <f t="shared" ref="AO52:AO66" si="123">C4*C20</f>
        <v>13.636363636363635</v>
      </c>
      <c r="AP52">
        <f t="shared" ref="AP52:AP66" si="124">D4*D20</f>
        <v>16.699721276670907</v>
      </c>
      <c r="AQ52">
        <f t="shared" ref="AQ52:AQ66" si="125">E4*E20</f>
        <v>17.223790138304945</v>
      </c>
      <c r="AR52">
        <f t="shared" ref="AR52:AR66" si="126">F4*F20</f>
        <v>17.792620881229677</v>
      </c>
      <c r="AS52">
        <f t="shared" ref="AS52:AS66" si="127">G4*G20</f>
        <v>18.396435374221959</v>
      </c>
      <c r="AT52">
        <f t="shared" ref="AT52:AT66" si="128">H4*H20</f>
        <v>19.02241727156165</v>
      </c>
      <c r="AU52">
        <f t="shared" ref="AU52:AU66" si="129">I4*I20</f>
        <v>19.655682452551567</v>
      </c>
      <c r="AV52">
        <f t="shared" ref="AV52:AV66" si="130">J4*J20</f>
        <v>20.280643325973504</v>
      </c>
      <c r="AW52">
        <f t="shared" ref="AW52:AW66" si="131">K4*K20</f>
        <v>20.88251343744907</v>
      </c>
      <c r="AX52">
        <f t="shared" ref="AX52:AX66" si="132">L4*L20</f>
        <v>21.448652542283984</v>
      </c>
      <c r="AY52">
        <f t="shared" ref="AY52:AY66" si="133">M4*M20</f>
        <v>21.969504826413239</v>
      </c>
      <c r="AZ52">
        <f t="shared" ref="AZ52:AZ66" si="134">N4*N20</f>
        <v>22.439009014688267</v>
      </c>
      <c r="BA52">
        <f t="shared" ref="BA52:BA66" si="135">O4*O20</f>
        <v>22.854502244520731</v>
      </c>
      <c r="BB52">
        <f t="shared" ref="BB52:BB66" si="136">P4*P20</f>
        <v>23.216245883644344</v>
      </c>
      <c r="BC52">
        <f t="shared" ref="BC52:BC66" si="137">Q4*Q20</f>
        <v>23.526745240253856</v>
      </c>
      <c r="BD52">
        <f t="shared" ref="BD52:BD66" si="138">R4*R20</f>
        <v>23.790022338049141</v>
      </c>
    </row>
    <row r="53" spans="23:72">
      <c r="W53">
        <f t="shared" si="121"/>
        <v>16.178813318488242</v>
      </c>
      <c r="X53">
        <f t="shared" si="103"/>
        <v>16.178813318488242</v>
      </c>
      <c r="Y53">
        <f t="shared" si="122"/>
        <v>18.724420454811661</v>
      </c>
      <c r="AA53">
        <f t="shared" si="120"/>
        <v>2.5456071363234187</v>
      </c>
      <c r="AB53">
        <f t="shared" si="99"/>
        <v>2.5456071363234187</v>
      </c>
      <c r="AC53">
        <v>2</v>
      </c>
      <c r="AO53">
        <f t="shared" si="123"/>
        <v>13.333333333333332</v>
      </c>
      <c r="AP53">
        <f t="shared" si="124"/>
        <v>16.247506558394129</v>
      </c>
      <c r="AQ53">
        <f t="shared" si="125"/>
        <v>16.743155801994128</v>
      </c>
      <c r="AR53">
        <f t="shared" si="126"/>
        <v>17.280187829874031</v>
      </c>
      <c r="AS53">
        <f t="shared" si="127"/>
        <v>17.849166963347106</v>
      </c>
      <c r="AT53">
        <f t="shared" si="128"/>
        <v>18.437862740486139</v>
      </c>
      <c r="AU53">
        <f t="shared" si="129"/>
        <v>19.032197727701767</v>
      </c>
      <c r="AV53">
        <f t="shared" si="130"/>
        <v>19.617549131207213</v>
      </c>
      <c r="AW53">
        <f t="shared" si="131"/>
        <v>20.1801593559161</v>
      </c>
      <c r="AX53">
        <f t="shared" si="132"/>
        <v>20.708374654484839</v>
      </c>
      <c r="AY53">
        <f t="shared" si="133"/>
        <v>21.193487451650626</v>
      </c>
      <c r="AZ53">
        <f t="shared" si="134"/>
        <v>21.630079756931256</v>
      </c>
      <c r="BA53">
        <f t="shared" si="135"/>
        <v>22.015898251192368</v>
      </c>
      <c r="BB53">
        <f t="shared" si="136"/>
        <v>22.351387054161165</v>
      </c>
      <c r="BC53">
        <f t="shared" si="137"/>
        <v>22.639040348964016</v>
      </c>
      <c r="BD53">
        <f t="shared" si="138"/>
        <v>22.882721575649057</v>
      </c>
    </row>
    <row r="54" spans="23:72">
      <c r="W54">
        <f t="shared" si="121"/>
        <v>15.52472071867294</v>
      </c>
      <c r="X54">
        <f t="shared" si="103"/>
        <v>15.52472071867294</v>
      </c>
      <c r="Y54">
        <f t="shared" si="122"/>
        <v>17.846337369335242</v>
      </c>
      <c r="AA54">
        <f t="shared" si="120"/>
        <v>2.3216166506623015</v>
      </c>
      <c r="AB54">
        <f t="shared" si="99"/>
        <v>2.3216166506623015</v>
      </c>
      <c r="AC54">
        <v>2</v>
      </c>
      <c r="AO54">
        <f t="shared" si="123"/>
        <v>12.972972972972974</v>
      </c>
      <c r="AP54">
        <f t="shared" si="124"/>
        <v>15.715551302445661</v>
      </c>
      <c r="AQ54">
        <f t="shared" si="125"/>
        <v>16.178813318488242</v>
      </c>
      <c r="AR54">
        <f t="shared" si="126"/>
        <v>16.67971168233468</v>
      </c>
      <c r="AS54">
        <f t="shared" si="127"/>
        <v>17.209228639800816</v>
      </c>
      <c r="AT54">
        <f t="shared" si="128"/>
        <v>17.755822294024298</v>
      </c>
      <c r="AU54">
        <f t="shared" si="129"/>
        <v>18.306343660578055</v>
      </c>
      <c r="AV54">
        <f t="shared" si="130"/>
        <v>18.847263470536273</v>
      </c>
      <c r="AW54">
        <f t="shared" si="131"/>
        <v>19.365975058493007</v>
      </c>
      <c r="AX54">
        <f t="shared" si="132"/>
        <v>19.85191448218109</v>
      </c>
      <c r="AY54">
        <f t="shared" si="133"/>
        <v>20.297298810718612</v>
      </c>
      <c r="AZ54">
        <f t="shared" si="134"/>
        <v>20.697399741972998</v>
      </c>
      <c r="BA54">
        <f t="shared" si="135"/>
        <v>21.050391426617011</v>
      </c>
      <c r="BB54">
        <f t="shared" si="136"/>
        <v>21.356894919532976</v>
      </c>
      <c r="BC54">
        <f t="shared" si="137"/>
        <v>21.619369955740694</v>
      </c>
      <c r="BD54">
        <f t="shared" si="138"/>
        <v>21.841486861781672</v>
      </c>
    </row>
    <row r="55" spans="23:72">
      <c r="W55">
        <f t="shared" si="121"/>
        <v>14.777901718082981</v>
      </c>
      <c r="X55">
        <f t="shared" si="103"/>
        <v>14.777901718082981</v>
      </c>
      <c r="Y55">
        <f t="shared" si="122"/>
        <v>16.858133116370571</v>
      </c>
      <c r="AA55">
        <f t="shared" si="120"/>
        <v>2.0802313982875891</v>
      </c>
      <c r="AB55">
        <f t="shared" si="99"/>
        <v>2.0802313982875891</v>
      </c>
      <c r="AC55">
        <v>2</v>
      </c>
      <c r="AO55">
        <f t="shared" si="123"/>
        <v>12.549019607843137</v>
      </c>
      <c r="AP55">
        <f t="shared" si="124"/>
        <v>15.097665528587131</v>
      </c>
      <c r="AQ55">
        <f t="shared" si="125"/>
        <v>15.52472071867294</v>
      </c>
      <c r="AR55">
        <f t="shared" si="126"/>
        <v>15.985359625831297</v>
      </c>
      <c r="AS55">
        <f t="shared" si="127"/>
        <v>16.471066281519605</v>
      </c>
      <c r="AT55">
        <f t="shared" si="128"/>
        <v>16.971093839967843</v>
      </c>
      <c r="AU55">
        <f t="shared" si="129"/>
        <v>17.473341090521824</v>
      </c>
      <c r="AV55">
        <f t="shared" si="130"/>
        <v>17.965491711017314</v>
      </c>
      <c r="AW55">
        <f t="shared" si="131"/>
        <v>18.436196611236053</v>
      </c>
      <c r="AX55">
        <f t="shared" si="132"/>
        <v>18.876065428418045</v>
      </c>
      <c r="AY55">
        <f t="shared" si="133"/>
        <v>19.278295368886376</v>
      </c>
      <c r="AZ55">
        <f t="shared" si="134"/>
        <v>19.638874640620351</v>
      </c>
      <c r="BA55">
        <f t="shared" si="135"/>
        <v>19.956406607461318</v>
      </c>
      <c r="BB55">
        <f t="shared" si="136"/>
        <v>20.23167177341006</v>
      </c>
      <c r="BC55">
        <f t="shared" si="137"/>
        <v>20.467065130322265</v>
      </c>
      <c r="BD55">
        <f t="shared" si="138"/>
        <v>20.66602658042347</v>
      </c>
    </row>
    <row r="56" spans="23:72">
      <c r="W56">
        <f t="shared" si="121"/>
        <v>13.939688246072961</v>
      </c>
      <c r="X56">
        <f t="shared" si="103"/>
        <v>13.939688246072961</v>
      </c>
      <c r="Y56">
        <f t="shared" si="122"/>
        <v>15.76681443577208</v>
      </c>
      <c r="AA56">
        <f t="shared" si="120"/>
        <v>1.8271261896991184</v>
      </c>
      <c r="AB56">
        <f t="shared" si="99"/>
        <v>1.8271261896991184</v>
      </c>
      <c r="AC56">
        <v>2</v>
      </c>
      <c r="AO56">
        <f t="shared" si="123"/>
        <v>12.05651491365777</v>
      </c>
      <c r="AP56">
        <f t="shared" si="124"/>
        <v>14.390432654159531</v>
      </c>
      <c r="AQ56">
        <f t="shared" si="125"/>
        <v>14.777901718082981</v>
      </c>
      <c r="AR56">
        <f t="shared" si="126"/>
        <v>15.194693480981794</v>
      </c>
      <c r="AS56">
        <f t="shared" si="127"/>
        <v>15.6328819248918</v>
      </c>
      <c r="AT56">
        <f t="shared" si="128"/>
        <v>16.082618489765334</v>
      </c>
      <c r="AU56">
        <f t="shared" si="129"/>
        <v>16.532956986794034</v>
      </c>
      <c r="AV56">
        <f t="shared" si="130"/>
        <v>16.9728928632113</v>
      </c>
      <c r="AW56">
        <f t="shared" si="131"/>
        <v>17.392414166209107</v>
      </c>
      <c r="AX56">
        <f t="shared" si="132"/>
        <v>17.783357671441827</v>
      </c>
      <c r="AY56">
        <f t="shared" si="133"/>
        <v>18.139926669950054</v>
      </c>
      <c r="AZ56">
        <f t="shared" si="134"/>
        <v>18.458827139924217</v>
      </c>
      <c r="BA56">
        <f t="shared" si="135"/>
        <v>18.739073990282357</v>
      </c>
      <c r="BB56">
        <f t="shared" si="136"/>
        <v>18.981577240617721</v>
      </c>
      <c r="BC56">
        <f t="shared" si="137"/>
        <v>19.188631013416909</v>
      </c>
      <c r="BD56">
        <f t="shared" si="138"/>
        <v>19.363407156638772</v>
      </c>
    </row>
    <row r="57" spans="23:72">
      <c r="W57">
        <f t="shared" si="121"/>
        <v>13.016786123440282</v>
      </c>
      <c r="X57">
        <f t="shared" si="103"/>
        <v>13.016786123440282</v>
      </c>
      <c r="Y57">
        <f t="shared" si="122"/>
        <v>14.58648616853942</v>
      </c>
      <c r="AA57">
        <f t="shared" si="120"/>
        <v>1.5697000450991379</v>
      </c>
      <c r="AB57">
        <f t="shared" si="99"/>
        <v>1.5697000450991379</v>
      </c>
      <c r="AC57">
        <v>2</v>
      </c>
      <c r="AO57">
        <f t="shared" si="123"/>
        <v>11.49270482603816</v>
      </c>
      <c r="AP57">
        <f t="shared" si="124"/>
        <v>13.594414174154938</v>
      </c>
      <c r="AQ57">
        <f t="shared" si="125"/>
        <v>13.939688246072961</v>
      </c>
      <c r="AR57">
        <f t="shared" si="126"/>
        <v>14.309947140913312</v>
      </c>
      <c r="AS57">
        <f t="shared" si="127"/>
        <v>14.697940638511128</v>
      </c>
      <c r="AT57">
        <f t="shared" si="128"/>
        <v>15.094809022463313</v>
      </c>
      <c r="AU57">
        <f t="shared" si="129"/>
        <v>15.490844877238063</v>
      </c>
      <c r="AV57">
        <f t="shared" si="130"/>
        <v>15.876421504004544</v>
      </c>
      <c r="AW57">
        <f t="shared" si="131"/>
        <v>16.24290515833091</v>
      </c>
      <c r="AX57">
        <f t="shared" si="132"/>
        <v>16.583373680706252</v>
      </c>
      <c r="AY57">
        <f t="shared" si="133"/>
        <v>16.893026211342864</v>
      </c>
      <c r="AZ57">
        <f t="shared" si="134"/>
        <v>17.169258553650987</v>
      </c>
      <c r="BA57">
        <f t="shared" si="135"/>
        <v>17.411459157021433</v>
      </c>
      <c r="BB57">
        <f t="shared" si="136"/>
        <v>17.620626390747745</v>
      </c>
      <c r="BC57">
        <f t="shared" si="137"/>
        <v>17.798914226579011</v>
      </c>
      <c r="BD57">
        <f t="shared" si="138"/>
        <v>17.949192015339499</v>
      </c>
    </row>
    <row r="58" spans="23:72">
      <c r="W58">
        <f t="shared" si="121"/>
        <v>12.021873903415372</v>
      </c>
      <c r="X58">
        <f t="shared" si="103"/>
        <v>12.021873903415372</v>
      </c>
      <c r="Y58">
        <f t="shared" si="122"/>
        <v>13.338326333151766</v>
      </c>
      <c r="AA58">
        <f t="shared" si="120"/>
        <v>1.316452429736394</v>
      </c>
      <c r="AB58">
        <f t="shared" si="99"/>
        <v>1.316452429736394</v>
      </c>
      <c r="AC58">
        <v>2</v>
      </c>
      <c r="AO58">
        <f t="shared" si="123"/>
        <v>10.858001237076964</v>
      </c>
      <c r="AP58">
        <f t="shared" si="124"/>
        <v>12.715223050377695</v>
      </c>
      <c r="AQ58">
        <f t="shared" si="125"/>
        <v>13.016786123440282</v>
      </c>
      <c r="AR58">
        <f t="shared" si="126"/>
        <v>13.33907391769289</v>
      </c>
      <c r="AS58">
        <f t="shared" si="127"/>
        <v>13.675586707711018</v>
      </c>
      <c r="AT58">
        <f t="shared" si="128"/>
        <v>14.018520708308433</v>
      </c>
      <c r="AU58">
        <f t="shared" si="129"/>
        <v>14.359455995089533</v>
      </c>
      <c r="AV58">
        <f t="shared" si="130"/>
        <v>14.690166257673143</v>
      </c>
      <c r="AW58">
        <f t="shared" si="131"/>
        <v>15.003389790584274</v>
      </c>
      <c r="AX58">
        <f t="shared" si="132"/>
        <v>15.293413970395379</v>
      </c>
      <c r="AY58">
        <f t="shared" si="133"/>
        <v>15.556384698928648</v>
      </c>
      <c r="AZ58">
        <f t="shared" si="134"/>
        <v>15.790330592479963</v>
      </c>
      <c r="BA58">
        <f t="shared" si="135"/>
        <v>15.994957539968921</v>
      </c>
      <c r="BB58">
        <f t="shared" si="136"/>
        <v>16.1713033958087</v>
      </c>
      <c r="BC58">
        <f t="shared" si="137"/>
        <v>16.321343651078216</v>
      </c>
      <c r="BD58">
        <f t="shared" si="138"/>
        <v>16.447618048149934</v>
      </c>
    </row>
    <row r="59" spans="23:72">
      <c r="W59">
        <f t="shared" si="121"/>
        <v>10.973455984492851</v>
      </c>
      <c r="X59">
        <f t="shared" si="103"/>
        <v>10.973455984492851</v>
      </c>
      <c r="Y59">
        <f t="shared" si="122"/>
        <v>12.049488856012793</v>
      </c>
      <c r="AA59">
        <f t="shared" si="120"/>
        <v>1.0760328715199421</v>
      </c>
      <c r="AB59">
        <f t="shared" si="99"/>
        <v>1.0760328715199421</v>
      </c>
      <c r="AC59">
        <v>2</v>
      </c>
      <c r="AO59">
        <f t="shared" si="123"/>
        <v>10.156840865414422</v>
      </c>
      <c r="AP59">
        <f t="shared" si="124"/>
        <v>11.764191558325733</v>
      </c>
      <c r="AQ59">
        <f t="shared" si="125"/>
        <v>12.021873903415372</v>
      </c>
      <c r="AR59">
        <f t="shared" si="126"/>
        <v>12.296258393748875</v>
      </c>
      <c r="AS59">
        <f t="shared" si="127"/>
        <v>12.581649538392391</v>
      </c>
      <c r="AT59">
        <f t="shared" si="128"/>
        <v>12.871332863168263</v>
      </c>
      <c r="AU59">
        <f t="shared" si="129"/>
        <v>13.158180407749915</v>
      </c>
      <c r="AV59">
        <f t="shared" si="130"/>
        <v>13.435338408890871</v>
      </c>
      <c r="AW59">
        <f t="shared" si="131"/>
        <v>13.696860219204472</v>
      </c>
      <c r="AX59">
        <f t="shared" si="132"/>
        <v>13.938165604500131</v>
      </c>
      <c r="AY59">
        <f t="shared" si="133"/>
        <v>14.156262007532545</v>
      </c>
      <c r="AZ59">
        <f t="shared" si="134"/>
        <v>14.349729424626368</v>
      </c>
      <c r="BA59">
        <f t="shared" si="135"/>
        <v>14.518522507733</v>
      </c>
      <c r="BB59">
        <f t="shared" si="136"/>
        <v>14.663667537615892</v>
      </c>
      <c r="BC59">
        <f t="shared" si="137"/>
        <v>14.786929039296949</v>
      </c>
      <c r="BD59">
        <f t="shared" si="138"/>
        <v>14.890501356225776</v>
      </c>
    </row>
    <row r="60" spans="23:72">
      <c r="W60">
        <f t="shared" si="121"/>
        <v>9.8948081906164358</v>
      </c>
      <c r="X60">
        <f t="shared" si="103"/>
        <v>9.8948081906164358</v>
      </c>
      <c r="Y60">
        <f t="shared" si="122"/>
        <v>10.750953406444976</v>
      </c>
      <c r="AA60">
        <f t="shared" si="120"/>
        <v>0.85614521582854053</v>
      </c>
      <c r="AB60">
        <f t="shared" si="99"/>
        <v>0.85614521582854053</v>
      </c>
      <c r="AC60">
        <v>2</v>
      </c>
      <c r="AO60">
        <f t="shared" si="123"/>
        <v>9.3982227278593875</v>
      </c>
      <c r="AP60">
        <f t="shared" si="124"/>
        <v>10.758356307661559</v>
      </c>
      <c r="AQ60">
        <f t="shared" si="125"/>
        <v>10.973455984492851</v>
      </c>
      <c r="AR60">
        <f t="shared" si="126"/>
        <v>11.201615452356709</v>
      </c>
      <c r="AS60">
        <f t="shared" si="127"/>
        <v>11.437967542873823</v>
      </c>
      <c r="AT60">
        <f t="shared" si="128"/>
        <v>11.676879591714892</v>
      </c>
      <c r="AU60">
        <f t="shared" si="129"/>
        <v>11.912471547048572</v>
      </c>
      <c r="AV60">
        <f t="shared" si="130"/>
        <v>12.139183451454191</v>
      </c>
      <c r="AW60">
        <f t="shared" si="131"/>
        <v>12.352279234575748</v>
      </c>
      <c r="AX60">
        <f t="shared" si="132"/>
        <v>12.548194699804997</v>
      </c>
      <c r="AY60">
        <f t="shared" si="133"/>
        <v>12.724685716122877</v>
      </c>
      <c r="AZ60">
        <f t="shared" si="134"/>
        <v>12.880786460654424</v>
      </c>
      <c r="BA60">
        <f t="shared" si="135"/>
        <v>13.01662698571926</v>
      </c>
      <c r="BB60">
        <f t="shared" si="136"/>
        <v>13.133175122863575</v>
      </c>
      <c r="BC60">
        <f t="shared" si="137"/>
        <v>13.231962362967579</v>
      </c>
      <c r="BD60">
        <f t="shared" si="138"/>
        <v>13.314836011884998</v>
      </c>
    </row>
    <row r="61" spans="23:72">
      <c r="W61">
        <f t="shared" si="121"/>
        <v>8.8120683806077587</v>
      </c>
      <c r="X61">
        <f t="shared" si="103"/>
        <v>8.8120683806077587</v>
      </c>
      <c r="Y61">
        <f t="shared" si="122"/>
        <v>9.4746384844111642</v>
      </c>
      <c r="AA61">
        <f t="shared" si="120"/>
        <v>0.66257010380340553</v>
      </c>
      <c r="AB61">
        <f t="shared" si="99"/>
        <v>0.66257010380340553</v>
      </c>
      <c r="AC61">
        <v>2</v>
      </c>
      <c r="AO61">
        <f t="shared" si="123"/>
        <v>8.595702542208933</v>
      </c>
      <c r="AP61">
        <f t="shared" si="124"/>
        <v>9.7195794806673792</v>
      </c>
      <c r="AQ61">
        <f t="shared" si="125"/>
        <v>9.8948081906164358</v>
      </c>
      <c r="AR61">
        <f t="shared" si="126"/>
        <v>10.079939431579477</v>
      </c>
      <c r="AS61">
        <f t="shared" si="127"/>
        <v>10.270923591921392</v>
      </c>
      <c r="AT61">
        <f t="shared" si="128"/>
        <v>10.463159599902244</v>
      </c>
      <c r="AU61">
        <f t="shared" si="129"/>
        <v>10.65192514837592</v>
      </c>
      <c r="AV61">
        <f t="shared" si="130"/>
        <v>10.832831183448617</v>
      </c>
      <c r="AW61">
        <f t="shared" si="131"/>
        <v>11.002210432357664</v>
      </c>
      <c r="AX61">
        <f t="shared" si="132"/>
        <v>11.15737130148289</v>
      </c>
      <c r="AY61">
        <f t="shared" si="133"/>
        <v>11.296689343637146</v>
      </c>
      <c r="AZ61">
        <f t="shared" si="134"/>
        <v>11.419550822042686</v>
      </c>
      <c r="BA61">
        <f t="shared" si="135"/>
        <v>11.526191615643933</v>
      </c>
      <c r="BB61">
        <f t="shared" si="136"/>
        <v>11.617484107967519</v>
      </c>
      <c r="BC61">
        <f t="shared" si="137"/>
        <v>11.694718139709217</v>
      </c>
      <c r="BD61">
        <f t="shared" si="138"/>
        <v>11.759407309079942</v>
      </c>
    </row>
    <row r="62" spans="23:72">
      <c r="W62">
        <f t="shared" si="121"/>
        <v>7.751771033908736</v>
      </c>
      <c r="X62">
        <f t="shared" si="103"/>
        <v>7.751771033908736</v>
      </c>
      <c r="Y62">
        <f t="shared" si="122"/>
        <v>8.2503267081470231</v>
      </c>
      <c r="AA62">
        <f t="shared" si="120"/>
        <v>0.49855567423828706</v>
      </c>
      <c r="AB62">
        <f t="shared" si="99"/>
        <v>0.49855567423828706</v>
      </c>
      <c r="AC62">
        <v>2</v>
      </c>
      <c r="AO62">
        <f t="shared" si="123"/>
        <v>7.7666984258113727</v>
      </c>
      <c r="AP62">
        <f t="shared" si="124"/>
        <v>8.6728204902266324</v>
      </c>
      <c r="AQ62">
        <f t="shared" si="125"/>
        <v>8.8120683806077587</v>
      </c>
      <c r="AR62">
        <f t="shared" si="126"/>
        <v>8.9586003653248767</v>
      </c>
      <c r="AS62">
        <f t="shared" si="127"/>
        <v>9.1091388056714742</v>
      </c>
      <c r="AT62">
        <f t="shared" si="128"/>
        <v>9.2600258353553677</v>
      </c>
      <c r="AU62">
        <f t="shared" si="129"/>
        <v>9.4075697920212473</v>
      </c>
      <c r="AV62">
        <f t="shared" si="130"/>
        <v>9.5483984223109193</v>
      </c>
      <c r="AW62">
        <f t="shared" si="131"/>
        <v>9.6797492825302616</v>
      </c>
      <c r="AX62">
        <f t="shared" si="132"/>
        <v>9.7996481167740654</v>
      </c>
      <c r="AY62">
        <f t="shared" si="133"/>
        <v>9.906959341839773</v>
      </c>
      <c r="AZ62">
        <f t="shared" si="134"/>
        <v>10.001324885264344</v>
      </c>
      <c r="BA62">
        <f t="shared" si="135"/>
        <v>10.083027697800729</v>
      </c>
      <c r="BB62">
        <f t="shared" si="136"/>
        <v>10.152821175408381</v>
      </c>
      <c r="BC62">
        <f t="shared" si="137"/>
        <v>10.211759007086171</v>
      </c>
      <c r="BD62">
        <f t="shared" si="138"/>
        <v>10.261047853347081</v>
      </c>
    </row>
    <row r="63" spans="23:72">
      <c r="W63">
        <f t="shared" si="121"/>
        <v>6.7383023712585546</v>
      </c>
      <c r="X63">
        <f t="shared" si="103"/>
        <v>6.7383023712585546</v>
      </c>
      <c r="Y63">
        <f t="shared" si="122"/>
        <v>7.1030134120235378</v>
      </c>
      <c r="AA63">
        <f t="shared" si="120"/>
        <v>0.36471104076498317</v>
      </c>
      <c r="AB63">
        <f t="shared" si="99"/>
        <v>0.36471104076498317</v>
      </c>
      <c r="AC63">
        <v>2</v>
      </c>
      <c r="AO63">
        <f t="shared" si="123"/>
        <v>6.9311173873333018</v>
      </c>
      <c r="AP63">
        <f t="shared" si="124"/>
        <v>7.6438114234455048</v>
      </c>
      <c r="AQ63">
        <f t="shared" si="125"/>
        <v>7.751771033908736</v>
      </c>
      <c r="AR63">
        <f t="shared" si="126"/>
        <v>7.8649356144236373</v>
      </c>
      <c r="AS63">
        <f t="shared" si="127"/>
        <v>7.9807246475194047</v>
      </c>
      <c r="AT63">
        <f t="shared" si="128"/>
        <v>8.0963070421104533</v>
      </c>
      <c r="AU63">
        <f t="shared" si="129"/>
        <v>8.2088717421718407</v>
      </c>
      <c r="AV63">
        <f t="shared" si="130"/>
        <v>8.3158943195806057</v>
      </c>
      <c r="AW63">
        <f t="shared" si="131"/>
        <v>8.4153476437057222</v>
      </c>
      <c r="AX63">
        <f t="shared" si="132"/>
        <v>8.5058226780799622</v>
      </c>
      <c r="AY63">
        <f t="shared" si="133"/>
        <v>8.586551646292591</v>
      </c>
      <c r="AZ63">
        <f t="shared" si="134"/>
        <v>8.6573493642985948</v>
      </c>
      <c r="BA63">
        <f t="shared" si="135"/>
        <v>8.7185020207999706</v>
      </c>
      <c r="BB63">
        <f t="shared" si="136"/>
        <v>8.7706346990460382</v>
      </c>
      <c r="BC63">
        <f t="shared" si="137"/>
        <v>8.8145827523175484</v>
      </c>
      <c r="BD63">
        <f t="shared" si="138"/>
        <v>8.8512826073688249</v>
      </c>
    </row>
    <row r="64" spans="23:72">
      <c r="W64">
        <f t="shared" si="121"/>
        <v>5.7917789229781764</v>
      </c>
      <c r="X64">
        <f t="shared" si="103"/>
        <v>5.7917789229781764</v>
      </c>
      <c r="Y64">
        <f t="shared" si="122"/>
        <v>6.0511511086559473</v>
      </c>
      <c r="AA64">
        <f t="shared" si="120"/>
        <v>0.25937218567777087</v>
      </c>
      <c r="AB64">
        <f t="shared" si="99"/>
        <v>0.25937218567777087</v>
      </c>
      <c r="AC64">
        <v>2</v>
      </c>
      <c r="AO64">
        <f t="shared" si="123"/>
        <v>6.1095030104491679</v>
      </c>
      <c r="AP64">
        <f t="shared" si="124"/>
        <v>6.6565779366231723</v>
      </c>
      <c r="AQ64">
        <f t="shared" si="125"/>
        <v>6.7383023712585546</v>
      </c>
      <c r="AR64">
        <f t="shared" si="126"/>
        <v>6.8236480474822603</v>
      </c>
      <c r="AS64">
        <f t="shared" si="127"/>
        <v>6.9106371069119277</v>
      </c>
      <c r="AT64">
        <f t="shared" si="128"/>
        <v>6.9971340325864091</v>
      </c>
      <c r="AU64">
        <f t="shared" si="129"/>
        <v>7.0810509829579669</v>
      </c>
      <c r="AV64">
        <f t="shared" si="130"/>
        <v>7.1605435803486071</v>
      </c>
      <c r="AW64">
        <f t="shared" si="131"/>
        <v>7.2341596045643666</v>
      </c>
      <c r="AX64">
        <f t="shared" si="132"/>
        <v>7.300918005839045</v>
      </c>
      <c r="AY64">
        <f t="shared" si="133"/>
        <v>7.3603155095173083</v>
      </c>
      <c r="AZ64">
        <f t="shared" si="134"/>
        <v>7.412274831382657</v>
      </c>
      <c r="BA64">
        <f t="shared" si="135"/>
        <v>7.4570572455559025</v>
      </c>
      <c r="BB64">
        <f t="shared" si="136"/>
        <v>7.4951625710464835</v>
      </c>
      <c r="BC64">
        <f t="shared" si="137"/>
        <v>7.5272343725995654</v>
      </c>
      <c r="BD64">
        <f t="shared" si="138"/>
        <v>7.5539809185087936</v>
      </c>
    </row>
    <row r="65" spans="23:74">
      <c r="W65">
        <f t="shared" si="121"/>
        <v>4.9267147721853046</v>
      </c>
      <c r="X65">
        <f t="shared" si="103"/>
        <v>4.9267147721853046</v>
      </c>
      <c r="Y65">
        <f t="shared" si="122"/>
        <v>5.1059892905950104</v>
      </c>
      <c r="AA65">
        <f t="shared" si="120"/>
        <v>0.17927451840970576</v>
      </c>
      <c r="AB65">
        <f t="shared" si="99"/>
        <v>0.17927451840970576</v>
      </c>
      <c r="AC65">
        <v>2</v>
      </c>
      <c r="AO65">
        <f t="shared" si="123"/>
        <v>5.321055829841824</v>
      </c>
      <c r="AP65">
        <f t="shared" si="124"/>
        <v>5.7312984183159728</v>
      </c>
      <c r="AQ65">
        <f t="shared" si="125"/>
        <v>5.7917789229781764</v>
      </c>
      <c r="AR65">
        <f t="shared" si="126"/>
        <v>5.8547197576571568</v>
      </c>
      <c r="AS65">
        <f t="shared" si="127"/>
        <v>5.9186429092886623</v>
      </c>
      <c r="AT65">
        <f t="shared" si="128"/>
        <v>5.9819757808467235</v>
      </c>
      <c r="AU65">
        <f t="shared" si="129"/>
        <v>6.0432028685412131</v>
      </c>
      <c r="AV65">
        <f t="shared" si="130"/>
        <v>6.1010060313116794</v>
      </c>
      <c r="AW65">
        <f t="shared" si="131"/>
        <v>6.1543669281633404</v>
      </c>
      <c r="AX65">
        <f t="shared" si="132"/>
        <v>6.2026170847534505</v>
      </c>
      <c r="AY65">
        <f t="shared" si="133"/>
        <v>6.2454356389556613</v>
      </c>
      <c r="AZ65">
        <f t="shared" si="134"/>
        <v>6.2828064001541462</v>
      </c>
      <c r="BA65">
        <f t="shared" si="135"/>
        <v>6.3149513087578359</v>
      </c>
      <c r="BB65">
        <f t="shared" si="136"/>
        <v>6.3422568616500445</v>
      </c>
      <c r="BC65">
        <f t="shared" si="137"/>
        <v>6.3652058285150659</v>
      </c>
      <c r="BD65">
        <f t="shared" si="138"/>
        <v>6.384321236212064</v>
      </c>
    </row>
    <row r="66" spans="23:74">
      <c r="W66">
        <f>F4*F20</f>
        <v>17.792620881229677</v>
      </c>
      <c r="X66">
        <f t="shared" si="103"/>
        <v>17.792620881229677</v>
      </c>
      <c r="Y66">
        <f>AR20</f>
        <v>20.152235453463174</v>
      </c>
      <c r="AA66">
        <f t="shared" ref="AA66:AA80" si="139">AA4-F4</f>
        <v>2.3596145722334967</v>
      </c>
      <c r="AB66">
        <f t="shared" si="99"/>
        <v>2.3596145722334967</v>
      </c>
      <c r="AC66">
        <v>2</v>
      </c>
      <c r="AO66">
        <f t="shared" si="123"/>
        <v>4.5819200275316794</v>
      </c>
      <c r="AP66">
        <f t="shared" si="124"/>
        <v>4.8828834885227668</v>
      </c>
      <c r="AQ66">
        <f t="shared" si="125"/>
        <v>4.9267147721853046</v>
      </c>
      <c r="AR66">
        <f t="shared" si="126"/>
        <v>4.9721841524368484</v>
      </c>
      <c r="AS66">
        <f t="shared" si="127"/>
        <v>5.0182125853395956</v>
      </c>
      <c r="AT66">
        <f t="shared" si="128"/>
        <v>5.0636670543178299</v>
      </c>
      <c r="AU66">
        <f t="shared" si="129"/>
        <v>5.107469941801825</v>
      </c>
      <c r="AV66">
        <f t="shared" si="130"/>
        <v>5.1486973618782681</v>
      </c>
      <c r="AW66">
        <f t="shared" si="131"/>
        <v>5.1866482937888261</v>
      </c>
      <c r="AX66">
        <f t="shared" si="132"/>
        <v>5.2208754250677885</v>
      </c>
      <c r="AY66">
        <f t="shared" si="133"/>
        <v>5.2511790405962184</v>
      </c>
      <c r="AZ66">
        <f t="shared" si="134"/>
        <v>5.2775731258339729</v>
      </c>
      <c r="BA66">
        <f t="shared" si="135"/>
        <v>5.3002361567652478</v>
      </c>
      <c r="BB66">
        <f t="shared" si="136"/>
        <v>5.3194582094470055</v>
      </c>
      <c r="BC66">
        <f t="shared" si="137"/>
        <v>5.3355927623821389</v>
      </c>
      <c r="BD66">
        <f t="shared" si="138"/>
        <v>5.3490177252808593</v>
      </c>
    </row>
    <row r="67" spans="23:74" ht="15" thickBot="1">
      <c r="W67">
        <f t="shared" ref="W67:W80" si="140">F5*F21</f>
        <v>17.280187829874031</v>
      </c>
      <c r="X67">
        <f t="shared" si="103"/>
        <v>17.280187829874031</v>
      </c>
      <c r="Y67">
        <f t="shared" ref="Y67:Y80" si="141">AR21</f>
        <v>19.491648389804823</v>
      </c>
      <c r="AA67">
        <f t="shared" si="139"/>
        <v>2.2114605599307922</v>
      </c>
      <c r="AB67">
        <f t="shared" si="99"/>
        <v>2.2114605599307922</v>
      </c>
      <c r="AC67">
        <v>2</v>
      </c>
    </row>
    <row r="68" spans="23:74" ht="15" thickBot="1">
      <c r="W68">
        <f t="shared" si="140"/>
        <v>16.67971168233468</v>
      </c>
      <c r="X68">
        <f t="shared" si="103"/>
        <v>16.67971168233468</v>
      </c>
      <c r="Y68">
        <f t="shared" si="141"/>
        <v>18.724419052567786</v>
      </c>
      <c r="AA68">
        <f t="shared" si="139"/>
        <v>2.0447073702331053</v>
      </c>
      <c r="AB68">
        <f t="shared" si="99"/>
        <v>2.0447073702331053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4.3980465111040035E-2</v>
      </c>
      <c r="AR68" s="76">
        <f t="shared" si="142"/>
        <v>5.4975581388800036E-2</v>
      </c>
      <c r="AS68" s="76">
        <f t="shared" si="142"/>
        <v>6.871947673600004E-2</v>
      </c>
      <c r="AT68" s="76">
        <f t="shared" si="142"/>
        <v>8.589934592000005E-2</v>
      </c>
      <c r="AU68" s="76">
        <f t="shared" si="142"/>
        <v>0.10737418240000006</v>
      </c>
      <c r="AV68" s="76">
        <f t="shared" si="142"/>
        <v>0.13421772800000006</v>
      </c>
      <c r="AW68" s="76">
        <f t="shared" si="142"/>
        <v>0.16777216000000009</v>
      </c>
      <c r="AX68" s="76">
        <f t="shared" si="142"/>
        <v>0.2097152000000001</v>
      </c>
      <c r="AY68" s="76">
        <f t="shared" si="142"/>
        <v>0.2621440000000001</v>
      </c>
      <c r="AZ68" s="76">
        <f t="shared" si="142"/>
        <v>0.32768000000000014</v>
      </c>
      <c r="BA68" s="76">
        <f t="shared" si="142"/>
        <v>0.40960000000000013</v>
      </c>
      <c r="BB68" s="76">
        <f t="shared" si="142"/>
        <v>0.51200000000000012</v>
      </c>
      <c r="BC68" s="76">
        <f t="shared" si="142"/>
        <v>0.64000000000000012</v>
      </c>
      <c r="BD68" s="76">
        <f t="shared" si="142"/>
        <v>0.8</v>
      </c>
      <c r="BE68" s="76">
        <f t="shared" si="142"/>
        <v>1</v>
      </c>
      <c r="BF68" s="76">
        <f t="shared" ref="BF68:BU68" si="143">AP68</f>
        <v>0</v>
      </c>
      <c r="BG68" s="76">
        <f t="shared" si="143"/>
        <v>4.3980465111040035E-2</v>
      </c>
      <c r="BH68" s="76">
        <f t="shared" si="143"/>
        <v>5.4975581388800036E-2</v>
      </c>
      <c r="BI68" s="76">
        <f t="shared" si="143"/>
        <v>6.871947673600004E-2</v>
      </c>
      <c r="BJ68" s="76">
        <f t="shared" si="143"/>
        <v>8.589934592000005E-2</v>
      </c>
      <c r="BK68" s="76">
        <f t="shared" si="143"/>
        <v>0.10737418240000006</v>
      </c>
      <c r="BL68" s="76">
        <f t="shared" si="143"/>
        <v>0.13421772800000006</v>
      </c>
      <c r="BM68" s="76">
        <f t="shared" si="143"/>
        <v>0.16777216000000009</v>
      </c>
      <c r="BN68" s="76">
        <f t="shared" si="143"/>
        <v>0.2097152000000001</v>
      </c>
      <c r="BO68" s="76">
        <f t="shared" si="143"/>
        <v>0.2621440000000001</v>
      </c>
      <c r="BP68" s="76">
        <f t="shared" si="143"/>
        <v>0.32768000000000014</v>
      </c>
      <c r="BQ68" s="76">
        <f t="shared" si="143"/>
        <v>0.40960000000000013</v>
      </c>
      <c r="BR68" s="76">
        <f t="shared" si="143"/>
        <v>0.51200000000000012</v>
      </c>
      <c r="BS68" s="76">
        <f t="shared" si="143"/>
        <v>0.64000000000000012</v>
      </c>
      <c r="BT68" s="76">
        <f t="shared" si="143"/>
        <v>0.8</v>
      </c>
      <c r="BU68" s="76">
        <f t="shared" si="143"/>
        <v>1</v>
      </c>
    </row>
    <row r="69" spans="23:74">
      <c r="W69">
        <f t="shared" si="140"/>
        <v>15.985359625831297</v>
      </c>
      <c r="X69">
        <f t="shared" si="103"/>
        <v>15.985359625831297</v>
      </c>
      <c r="Y69">
        <f t="shared" si="141"/>
        <v>17.846335777071573</v>
      </c>
      <c r="AA69">
        <f t="shared" si="139"/>
        <v>1.8609761512402763</v>
      </c>
      <c r="AB69">
        <f t="shared" si="99"/>
        <v>1.8609761512402763</v>
      </c>
      <c r="AC69">
        <v>2</v>
      </c>
      <c r="AN69">
        <v>1</v>
      </c>
      <c r="AO69">
        <f>AN36</f>
        <v>1</v>
      </c>
      <c r="AP69">
        <f t="shared" ref="AP69:BU77" si="144">AO36</f>
        <v>4.9622273637693025E-2</v>
      </c>
      <c r="AQ69">
        <f t="shared" si="144"/>
        <v>4.9622281828690024E-2</v>
      </c>
      <c r="AR69">
        <f t="shared" si="144"/>
        <v>4.9622283876439272E-2</v>
      </c>
      <c r="AS69">
        <f t="shared" si="144"/>
        <v>4.9622286436125845E-2</v>
      </c>
      <c r="AT69">
        <f t="shared" si="144"/>
        <v>4.9622289635734049E-2</v>
      </c>
      <c r="AU69">
        <f t="shared" si="144"/>
        <v>4.9622293635244286E-2</v>
      </c>
      <c r="AV69">
        <f t="shared" si="144"/>
        <v>4.9622298634632113E-2</v>
      </c>
      <c r="AW69">
        <f t="shared" si="144"/>
        <v>4.9622304883866881E-2</v>
      </c>
      <c r="AX69">
        <f t="shared" si="144"/>
        <v>4.9622312695410356E-2</v>
      </c>
      <c r="AY69">
        <f t="shared" si="144"/>
        <v>4.9622322459839684E-2</v>
      </c>
      <c r="AZ69">
        <f t="shared" si="144"/>
        <v>4.9622334665376348E-2</v>
      </c>
      <c r="BA69">
        <f t="shared" si="144"/>
        <v>4.9622349922297179E-2</v>
      </c>
      <c r="BB69">
        <f t="shared" si="144"/>
        <v>4.962236899344822E-2</v>
      </c>
      <c r="BC69">
        <f t="shared" si="144"/>
        <v>4.9622392832387022E-2</v>
      </c>
      <c r="BD69">
        <f t="shared" si="144"/>
        <v>4.962242263106053E-2</v>
      </c>
      <c r="BE69">
        <f t="shared" si="144"/>
        <v>4.9622459879402406E-2</v>
      </c>
      <c r="BF69">
        <f t="shared" si="144"/>
        <v>7.3333333333333348E-2</v>
      </c>
      <c r="BG69">
        <f t="shared" si="144"/>
        <v>5.988123894001602E-2</v>
      </c>
      <c r="BH69">
        <f t="shared" si="144"/>
        <v>5.8059230399936441E-2</v>
      </c>
      <c r="BI69">
        <f t="shared" si="144"/>
        <v>5.6203074672093407E-2</v>
      </c>
      <c r="BJ69">
        <f t="shared" si="144"/>
        <v>5.4358356913060013E-2</v>
      </c>
      <c r="BK69">
        <f t="shared" si="144"/>
        <v>5.2569554422244293E-2</v>
      </c>
      <c r="BL69">
        <f t="shared" si="144"/>
        <v>5.087587278711795E-2</v>
      </c>
      <c r="BM69">
        <f t="shared" si="144"/>
        <v>4.9308100533442936E-2</v>
      </c>
      <c r="BN69">
        <f t="shared" si="144"/>
        <v>4.7886955897113323E-2</v>
      </c>
      <c r="BO69">
        <f t="shared" si="144"/>
        <v>4.6622975407363931E-2</v>
      </c>
      <c r="BP69">
        <f t="shared" si="144"/>
        <v>4.551763946894842E-2</v>
      </c>
      <c r="BQ69">
        <f t="shared" si="144"/>
        <v>4.4565247928079789E-2</v>
      </c>
      <c r="BR69">
        <f t="shared" si="144"/>
        <v>4.3755054881571345E-2</v>
      </c>
      <c r="BS69">
        <f t="shared" si="144"/>
        <v>4.3073286052009462E-2</v>
      </c>
      <c r="BT69">
        <f t="shared" si="144"/>
        <v>4.2504816955684005E-2</v>
      </c>
      <c r="BU69">
        <f t="shared" si="144"/>
        <v>4.2034428794992182E-2</v>
      </c>
      <c r="BV69">
        <v>16</v>
      </c>
    </row>
    <row r="70" spans="23:74">
      <c r="W70">
        <f t="shared" si="140"/>
        <v>15.194693480981794</v>
      </c>
      <c r="X70">
        <f t="shared" si="103"/>
        <v>15.194693480981794</v>
      </c>
      <c r="Y70">
        <f t="shared" si="141"/>
        <v>16.858131340359154</v>
      </c>
      <c r="AA70">
        <f t="shared" si="139"/>
        <v>1.6634378593773604</v>
      </c>
      <c r="AB70">
        <f t="shared" si="99"/>
        <v>1.6634378593773604</v>
      </c>
      <c r="AC70">
        <v>2</v>
      </c>
      <c r="AN70">
        <v>2</v>
      </c>
      <c r="AO70">
        <f t="shared" ref="AO70:BD83" si="145">AN37</f>
        <v>1.25</v>
      </c>
      <c r="AP70">
        <f t="shared" si="145"/>
        <v>5.130400816663936E-2</v>
      </c>
      <c r="AQ70">
        <f t="shared" si="145"/>
        <v>5.1304018405385607E-2</v>
      </c>
      <c r="AR70">
        <f t="shared" si="145"/>
        <v>5.1304020965072167E-2</v>
      </c>
      <c r="AS70">
        <f t="shared" si="145"/>
        <v>5.1304024164680377E-2</v>
      </c>
      <c r="AT70">
        <f t="shared" si="145"/>
        <v>5.1304028164190635E-2</v>
      </c>
      <c r="AU70">
        <f t="shared" si="145"/>
        <v>5.1304033163578455E-2</v>
      </c>
      <c r="AV70">
        <f t="shared" si="145"/>
        <v>5.1304039412813224E-2</v>
      </c>
      <c r="AW70">
        <f t="shared" si="145"/>
        <v>5.1304047224356684E-2</v>
      </c>
      <c r="AX70">
        <f t="shared" si="145"/>
        <v>5.1304056988786026E-2</v>
      </c>
      <c r="AY70">
        <f t="shared" si="145"/>
        <v>5.1304069194322691E-2</v>
      </c>
      <c r="AZ70">
        <f t="shared" si="145"/>
        <v>5.1304084451243522E-2</v>
      </c>
      <c r="BA70">
        <f t="shared" si="145"/>
        <v>5.1304103522394562E-2</v>
      </c>
      <c r="BB70">
        <f t="shared" si="145"/>
        <v>5.1304127361333364E-2</v>
      </c>
      <c r="BC70">
        <f t="shared" si="145"/>
        <v>5.1304157160006858E-2</v>
      </c>
      <c r="BD70">
        <f t="shared" si="145"/>
        <v>5.1304194408348734E-2</v>
      </c>
      <c r="BE70">
        <f t="shared" si="144"/>
        <v>5.1304240968776088E-2</v>
      </c>
      <c r="BF70">
        <f t="shared" si="144"/>
        <v>7.5000000000000011E-2</v>
      </c>
      <c r="BG70">
        <f t="shared" si="144"/>
        <v>6.1547905606682704E-2</v>
      </c>
      <c r="BH70">
        <f t="shared" si="144"/>
        <v>5.9725897066603112E-2</v>
      </c>
      <c r="BI70">
        <f t="shared" si="144"/>
        <v>5.7869741338760078E-2</v>
      </c>
      <c r="BJ70">
        <f t="shared" si="144"/>
        <v>5.6025023579726677E-2</v>
      </c>
      <c r="BK70">
        <f t="shared" si="144"/>
        <v>5.4236221088910963E-2</v>
      </c>
      <c r="BL70">
        <f t="shared" si="144"/>
        <v>5.2542539453784613E-2</v>
      </c>
      <c r="BM70">
        <f t="shared" si="144"/>
        <v>5.09747672001096E-2</v>
      </c>
      <c r="BN70">
        <f t="shared" si="144"/>
        <v>4.9553622563779993E-2</v>
      </c>
      <c r="BO70">
        <f t="shared" si="144"/>
        <v>4.8289642074030602E-2</v>
      </c>
      <c r="BP70">
        <f t="shared" si="144"/>
        <v>4.7184306135615091E-2</v>
      </c>
      <c r="BQ70">
        <f t="shared" si="144"/>
        <v>4.6231914594746459E-2</v>
      </c>
      <c r="BR70">
        <f t="shared" si="144"/>
        <v>4.5421721548238016E-2</v>
      </c>
      <c r="BS70">
        <f t="shared" si="144"/>
        <v>4.4739952718676118E-2</v>
      </c>
      <c r="BT70">
        <f t="shared" si="144"/>
        <v>4.4171483622350668E-2</v>
      </c>
      <c r="BU70">
        <f t="shared" si="144"/>
        <v>4.3701095461658845E-2</v>
      </c>
      <c r="BV70">
        <v>17</v>
      </c>
    </row>
    <row r="71" spans="23:74">
      <c r="W71">
        <f t="shared" si="140"/>
        <v>14.309947140913312</v>
      </c>
      <c r="X71">
        <f t="shared" si="103"/>
        <v>14.309947140913312</v>
      </c>
      <c r="Y71">
        <f t="shared" si="141"/>
        <v>15.766812493881687</v>
      </c>
      <c r="AA71">
        <f t="shared" si="139"/>
        <v>1.456865352968375</v>
      </c>
      <c r="AB71">
        <f t="shared" si="99"/>
        <v>1.456865352968375</v>
      </c>
      <c r="AC71">
        <v>2</v>
      </c>
      <c r="AN71">
        <v>3</v>
      </c>
      <c r="AO71">
        <f t="shared" si="145"/>
        <v>1.5624999999999998</v>
      </c>
      <c r="AP71">
        <f t="shared" si="144"/>
        <v>5.3406176327822269E-2</v>
      </c>
      <c r="AQ71">
        <f t="shared" si="144"/>
        <v>5.3406189126255083E-2</v>
      </c>
      <c r="AR71">
        <f t="shared" si="144"/>
        <v>5.3406192325863286E-2</v>
      </c>
      <c r="AS71">
        <f t="shared" si="144"/>
        <v>5.3406196325373544E-2</v>
      </c>
      <c r="AT71">
        <f t="shared" si="144"/>
        <v>5.3406201324761357E-2</v>
      </c>
      <c r="AU71">
        <f t="shared" si="144"/>
        <v>5.3406207573996133E-2</v>
      </c>
      <c r="AV71">
        <f t="shared" si="144"/>
        <v>5.34062153855396E-2</v>
      </c>
      <c r="AW71">
        <f t="shared" si="144"/>
        <v>5.3406225149968928E-2</v>
      </c>
      <c r="AX71">
        <f t="shared" si="144"/>
        <v>5.3406237355505599E-2</v>
      </c>
      <c r="AY71">
        <f t="shared" si="144"/>
        <v>5.340625261242643E-2</v>
      </c>
      <c r="AZ71">
        <f t="shared" si="144"/>
        <v>5.3406271683577471E-2</v>
      </c>
      <c r="BA71">
        <f t="shared" si="144"/>
        <v>5.3406295522516266E-2</v>
      </c>
      <c r="BB71">
        <f t="shared" si="144"/>
        <v>5.3406325321189774E-2</v>
      </c>
      <c r="BC71">
        <f t="shared" si="144"/>
        <v>5.340636256953165E-2</v>
      </c>
      <c r="BD71">
        <f t="shared" si="144"/>
        <v>5.340640912995899E-2</v>
      </c>
      <c r="BE71">
        <f t="shared" si="144"/>
        <v>5.3406467330493174E-2</v>
      </c>
      <c r="BF71">
        <f t="shared" si="144"/>
        <v>7.7083333333333323E-2</v>
      </c>
      <c r="BG71">
        <f t="shared" si="144"/>
        <v>6.363123894001603E-2</v>
      </c>
      <c r="BH71">
        <f t="shared" si="144"/>
        <v>6.1809230399936438E-2</v>
      </c>
      <c r="BI71">
        <f t="shared" si="144"/>
        <v>5.9953074672093418E-2</v>
      </c>
      <c r="BJ71">
        <f t="shared" si="144"/>
        <v>5.8108356913060003E-2</v>
      </c>
      <c r="BK71">
        <f t="shared" si="144"/>
        <v>5.6319554422244296E-2</v>
      </c>
      <c r="BL71">
        <f t="shared" si="144"/>
        <v>5.4625872787117953E-2</v>
      </c>
      <c r="BM71">
        <f t="shared" si="144"/>
        <v>5.3058100533442926E-2</v>
      </c>
      <c r="BN71">
        <f t="shared" si="144"/>
        <v>5.1636955897113326E-2</v>
      </c>
      <c r="BO71">
        <f t="shared" si="144"/>
        <v>5.0372975407363935E-2</v>
      </c>
      <c r="BP71">
        <f t="shared" si="144"/>
        <v>4.9267639468948417E-2</v>
      </c>
      <c r="BQ71">
        <f t="shared" si="144"/>
        <v>4.8315247928079785E-2</v>
      </c>
      <c r="BR71">
        <f t="shared" si="144"/>
        <v>4.7505054881571342E-2</v>
      </c>
      <c r="BS71">
        <f t="shared" si="144"/>
        <v>4.6823286052009458E-2</v>
      </c>
      <c r="BT71">
        <f t="shared" si="144"/>
        <v>4.6254816955684001E-2</v>
      </c>
      <c r="BU71">
        <f t="shared" si="144"/>
        <v>4.5784428794992171E-2</v>
      </c>
      <c r="BV71">
        <v>18</v>
      </c>
    </row>
    <row r="72" spans="23:74">
      <c r="W72">
        <f t="shared" si="140"/>
        <v>13.33907391769289</v>
      </c>
      <c r="X72">
        <f t="shared" si="103"/>
        <v>13.33907391769289</v>
      </c>
      <c r="Y72">
        <f t="shared" si="141"/>
        <v>14.586484091005257</v>
      </c>
      <c r="AA72">
        <f t="shared" si="139"/>
        <v>1.2474101733123675</v>
      </c>
      <c r="AB72">
        <f t="shared" si="99"/>
        <v>1.2474101733123675</v>
      </c>
      <c r="AC72">
        <v>2</v>
      </c>
      <c r="AN72">
        <v>4</v>
      </c>
      <c r="AO72">
        <f t="shared" si="145"/>
        <v>1.9531249999999996</v>
      </c>
      <c r="AP72">
        <f t="shared" si="144"/>
        <v>5.6033886529300914E-2</v>
      </c>
      <c r="AQ72">
        <f t="shared" si="144"/>
        <v>5.6033902527341931E-2</v>
      </c>
      <c r="AR72">
        <f t="shared" si="144"/>
        <v>5.6033906526852181E-2</v>
      </c>
      <c r="AS72">
        <f t="shared" si="144"/>
        <v>5.6033911526239995E-2</v>
      </c>
      <c r="AT72">
        <f t="shared" si="144"/>
        <v>5.6033917775474763E-2</v>
      </c>
      <c r="AU72">
        <f t="shared" si="144"/>
        <v>5.6033925587018245E-2</v>
      </c>
      <c r="AV72">
        <f t="shared" si="144"/>
        <v>5.6033935351447572E-2</v>
      </c>
      <c r="AW72">
        <f t="shared" si="144"/>
        <v>5.6033947556984237E-2</v>
      </c>
      <c r="AX72">
        <f t="shared" si="144"/>
        <v>5.6033962813905061E-2</v>
      </c>
      <c r="AY72">
        <f t="shared" si="144"/>
        <v>5.6033981885056101E-2</v>
      </c>
      <c r="AZ72">
        <f t="shared" si="144"/>
        <v>5.6034005723994917E-2</v>
      </c>
      <c r="BA72">
        <f t="shared" si="144"/>
        <v>5.6034035522668411E-2</v>
      </c>
      <c r="BB72">
        <f t="shared" si="144"/>
        <v>5.6034072771010288E-2</v>
      </c>
      <c r="BC72">
        <f t="shared" si="144"/>
        <v>5.6034119331437635E-2</v>
      </c>
      <c r="BD72">
        <f t="shared" si="144"/>
        <v>5.6034177531971825E-2</v>
      </c>
      <c r="BE72">
        <f t="shared" si="144"/>
        <v>5.6034250282639537E-2</v>
      </c>
      <c r="BF72">
        <f t="shared" si="144"/>
        <v>7.9687499999999994E-2</v>
      </c>
      <c r="BG72">
        <f t="shared" si="144"/>
        <v>6.6235405606682687E-2</v>
      </c>
      <c r="BH72">
        <f t="shared" si="144"/>
        <v>6.4413397066603109E-2</v>
      </c>
      <c r="BI72">
        <f t="shared" si="144"/>
        <v>6.2557241338760075E-2</v>
      </c>
      <c r="BJ72">
        <f t="shared" si="144"/>
        <v>6.0712523579726681E-2</v>
      </c>
      <c r="BK72">
        <f t="shared" si="144"/>
        <v>5.892372108891096E-2</v>
      </c>
      <c r="BL72">
        <f t="shared" si="144"/>
        <v>5.7230039453784624E-2</v>
      </c>
      <c r="BM72">
        <f t="shared" si="144"/>
        <v>5.5662267200109604E-2</v>
      </c>
      <c r="BN72">
        <f t="shared" si="144"/>
        <v>5.4241122563779991E-2</v>
      </c>
      <c r="BO72">
        <f t="shared" si="144"/>
        <v>5.2977142074030599E-2</v>
      </c>
      <c r="BP72">
        <f t="shared" si="144"/>
        <v>5.1871806135615074E-2</v>
      </c>
      <c r="BQ72">
        <f t="shared" si="144"/>
        <v>5.0919414594746457E-2</v>
      </c>
      <c r="BR72">
        <f t="shared" si="144"/>
        <v>5.0109221548238006E-2</v>
      </c>
      <c r="BS72">
        <f t="shared" si="144"/>
        <v>4.9427452718676122E-2</v>
      </c>
      <c r="BT72">
        <f t="shared" si="144"/>
        <v>4.8858983622350666E-2</v>
      </c>
      <c r="BU72">
        <f t="shared" si="144"/>
        <v>4.8388595461658836E-2</v>
      </c>
      <c r="BV72">
        <v>19</v>
      </c>
    </row>
    <row r="73" spans="23:74">
      <c r="W73">
        <f t="shared" si="140"/>
        <v>12.296258393748875</v>
      </c>
      <c r="X73">
        <f t="shared" si="103"/>
        <v>12.296258393748875</v>
      </c>
      <c r="Y73">
        <f t="shared" si="141"/>
        <v>13.338324161653505</v>
      </c>
      <c r="AA73">
        <f t="shared" si="139"/>
        <v>1.0420657679046297</v>
      </c>
      <c r="AB73">
        <f t="shared" si="99"/>
        <v>1.0420657679046297</v>
      </c>
      <c r="AC73">
        <v>2</v>
      </c>
      <c r="AN73">
        <v>5</v>
      </c>
      <c r="AO73">
        <f t="shared" si="145"/>
        <v>2.4414062499999991</v>
      </c>
      <c r="AP73">
        <f t="shared" si="144"/>
        <v>5.9318524281149219E-2</v>
      </c>
      <c r="AQ73">
        <f t="shared" si="144"/>
        <v>5.931854427870048E-2</v>
      </c>
      <c r="AR73">
        <f t="shared" si="144"/>
        <v>5.9318549278088301E-2</v>
      </c>
      <c r="AS73">
        <f t="shared" si="144"/>
        <v>5.9318555527323083E-2</v>
      </c>
      <c r="AT73">
        <f t="shared" si="144"/>
        <v>5.9318563338866544E-2</v>
      </c>
      <c r="AU73">
        <f t="shared" si="144"/>
        <v>5.9318573103295871E-2</v>
      </c>
      <c r="AV73">
        <f t="shared" si="144"/>
        <v>5.9318585308832536E-2</v>
      </c>
      <c r="AW73">
        <f t="shared" si="144"/>
        <v>5.931860056575336E-2</v>
      </c>
      <c r="AX73">
        <f t="shared" si="144"/>
        <v>5.9318619636904414E-2</v>
      </c>
      <c r="AY73">
        <f t="shared" si="144"/>
        <v>5.9318643475843216E-2</v>
      </c>
      <c r="AZ73">
        <f t="shared" si="144"/>
        <v>5.9318673274516703E-2</v>
      </c>
      <c r="BA73">
        <f t="shared" si="144"/>
        <v>5.9318710522858593E-2</v>
      </c>
      <c r="BB73">
        <f t="shared" si="144"/>
        <v>5.931875708328594E-2</v>
      </c>
      <c r="BC73">
        <f t="shared" si="144"/>
        <v>5.9318815283820131E-2</v>
      </c>
      <c r="BD73">
        <f t="shared" si="144"/>
        <v>5.9318888034487864E-2</v>
      </c>
      <c r="BE73">
        <f t="shared" si="144"/>
        <v>5.9318978972822511E-2</v>
      </c>
      <c r="BF73">
        <f t="shared" si="144"/>
        <v>8.2942708333333337E-2</v>
      </c>
      <c r="BG73">
        <f t="shared" si="144"/>
        <v>6.9490613940016016E-2</v>
      </c>
      <c r="BH73">
        <f t="shared" si="144"/>
        <v>6.7668605399936438E-2</v>
      </c>
      <c r="BI73">
        <f t="shared" si="144"/>
        <v>6.5812449672093404E-2</v>
      </c>
      <c r="BJ73">
        <f t="shared" si="144"/>
        <v>6.3967731913060003E-2</v>
      </c>
      <c r="BK73">
        <f t="shared" si="144"/>
        <v>6.2178929422244303E-2</v>
      </c>
      <c r="BL73">
        <f t="shared" si="144"/>
        <v>6.0485247787117946E-2</v>
      </c>
      <c r="BM73">
        <f t="shared" si="144"/>
        <v>5.891747553344294E-2</v>
      </c>
      <c r="BN73">
        <f t="shared" si="144"/>
        <v>5.7496330897113312E-2</v>
      </c>
      <c r="BO73">
        <f t="shared" si="144"/>
        <v>5.6232350407363914E-2</v>
      </c>
      <c r="BP73">
        <f t="shared" si="144"/>
        <v>5.5127014468948424E-2</v>
      </c>
      <c r="BQ73">
        <f t="shared" si="144"/>
        <v>5.4174622928079792E-2</v>
      </c>
      <c r="BR73">
        <f t="shared" si="144"/>
        <v>5.3364429881571335E-2</v>
      </c>
      <c r="BS73">
        <f t="shared" si="144"/>
        <v>5.2682661052009437E-2</v>
      </c>
      <c r="BT73">
        <f t="shared" si="144"/>
        <v>5.2114191955684001E-2</v>
      </c>
      <c r="BU73">
        <f t="shared" si="144"/>
        <v>5.1643803794992171E-2</v>
      </c>
      <c r="BV73">
        <v>20</v>
      </c>
    </row>
    <row r="74" spans="23:74">
      <c r="W74">
        <f t="shared" si="140"/>
        <v>11.201615452356709</v>
      </c>
      <c r="X74">
        <f t="shared" si="103"/>
        <v>11.201615452356709</v>
      </c>
      <c r="Y74">
        <f t="shared" si="141"/>
        <v>12.049486640858092</v>
      </c>
      <c r="AA74">
        <f t="shared" si="139"/>
        <v>0.84787118850138299</v>
      </c>
      <c r="AB74">
        <f t="shared" si="99"/>
        <v>0.84787118850138299</v>
      </c>
      <c r="AC74">
        <v>2</v>
      </c>
      <c r="AN74">
        <v>6</v>
      </c>
      <c r="AO74">
        <f t="shared" si="145"/>
        <v>3.0517578124999987</v>
      </c>
      <c r="AP74">
        <f t="shared" si="144"/>
        <v>6.3424321470959596E-2</v>
      </c>
      <c r="AQ74">
        <f t="shared" si="144"/>
        <v>6.3424346467898685E-2</v>
      </c>
      <c r="AR74">
        <f t="shared" si="144"/>
        <v>6.3424352717133467E-2</v>
      </c>
      <c r="AS74">
        <f t="shared" si="144"/>
        <v>6.3424360528676935E-2</v>
      </c>
      <c r="AT74">
        <f t="shared" si="144"/>
        <v>6.3424370293106255E-2</v>
      </c>
      <c r="AU74">
        <f t="shared" si="144"/>
        <v>6.342438249864292E-2</v>
      </c>
      <c r="AV74">
        <f t="shared" si="144"/>
        <v>6.3424397755563758E-2</v>
      </c>
      <c r="AW74">
        <f t="shared" si="144"/>
        <v>6.3424416826714791E-2</v>
      </c>
      <c r="AX74">
        <f t="shared" si="144"/>
        <v>6.3424440665653586E-2</v>
      </c>
      <c r="AY74">
        <f t="shared" si="144"/>
        <v>6.3424470464327101E-2</v>
      </c>
      <c r="AZ74">
        <f t="shared" si="144"/>
        <v>6.342450771266897E-2</v>
      </c>
      <c r="BA74">
        <f t="shared" si="144"/>
        <v>6.3424554273096317E-2</v>
      </c>
      <c r="BB74">
        <f t="shared" si="144"/>
        <v>6.3424612473630501E-2</v>
      </c>
      <c r="BC74">
        <f t="shared" si="144"/>
        <v>6.3424685224298227E-2</v>
      </c>
      <c r="BD74">
        <f t="shared" si="144"/>
        <v>6.3424776162632895E-2</v>
      </c>
      <c r="BE74">
        <f t="shared" si="144"/>
        <v>6.3424889835551224E-2</v>
      </c>
      <c r="BF74">
        <f t="shared" si="144"/>
        <v>8.7011718749999994E-2</v>
      </c>
      <c r="BG74">
        <f t="shared" si="144"/>
        <v>7.3559624356682687E-2</v>
      </c>
      <c r="BH74">
        <f t="shared" si="144"/>
        <v>7.1737615816603095E-2</v>
      </c>
      <c r="BI74">
        <f t="shared" si="144"/>
        <v>6.9881460088760075E-2</v>
      </c>
      <c r="BJ74">
        <f t="shared" si="144"/>
        <v>6.8036742329726674E-2</v>
      </c>
      <c r="BK74">
        <f t="shared" si="144"/>
        <v>6.624793983891096E-2</v>
      </c>
      <c r="BL74">
        <f t="shared" si="144"/>
        <v>6.4554258203784604E-2</v>
      </c>
      <c r="BM74">
        <f t="shared" si="144"/>
        <v>6.2986485950109597E-2</v>
      </c>
      <c r="BN74">
        <f t="shared" si="144"/>
        <v>6.1565341313779984E-2</v>
      </c>
      <c r="BO74">
        <f t="shared" si="144"/>
        <v>6.0301360824030592E-2</v>
      </c>
      <c r="BP74">
        <f t="shared" si="144"/>
        <v>5.9196024885615081E-2</v>
      </c>
      <c r="BQ74">
        <f t="shared" si="144"/>
        <v>5.8243633344746457E-2</v>
      </c>
      <c r="BR74">
        <f t="shared" si="144"/>
        <v>5.7433440298238013E-2</v>
      </c>
      <c r="BS74">
        <f t="shared" si="144"/>
        <v>5.6751671468676101E-2</v>
      </c>
      <c r="BT74">
        <f t="shared" si="144"/>
        <v>5.6183202372350673E-2</v>
      </c>
      <c r="BU74">
        <f t="shared" si="144"/>
        <v>5.571281421165885E-2</v>
      </c>
      <c r="BV74">
        <v>21</v>
      </c>
    </row>
    <row r="75" spans="23:74">
      <c r="W75">
        <f t="shared" si="140"/>
        <v>10.079939431579477</v>
      </c>
      <c r="X75">
        <f t="shared" si="103"/>
        <v>10.079939431579477</v>
      </c>
      <c r="Y75">
        <f t="shared" si="141"/>
        <v>10.750951202144591</v>
      </c>
      <c r="AA75">
        <f t="shared" si="139"/>
        <v>0.67101177056511396</v>
      </c>
      <c r="AB75">
        <f t="shared" si="99"/>
        <v>0.67101177056511396</v>
      </c>
      <c r="AC75">
        <v>2</v>
      </c>
      <c r="AN75">
        <v>7</v>
      </c>
      <c r="AO75">
        <f t="shared" si="145"/>
        <v>3.8146972656249987</v>
      </c>
      <c r="AP75">
        <f t="shared" si="144"/>
        <v>6.855656795822257E-2</v>
      </c>
      <c r="AQ75">
        <f t="shared" si="144"/>
        <v>6.8556599204396426E-2</v>
      </c>
      <c r="AR75">
        <f t="shared" si="144"/>
        <v>6.8556607015939908E-2</v>
      </c>
      <c r="AS75">
        <f t="shared" si="144"/>
        <v>6.8556616780369242E-2</v>
      </c>
      <c r="AT75">
        <f t="shared" si="144"/>
        <v>6.8556628985905907E-2</v>
      </c>
      <c r="AU75">
        <f t="shared" si="144"/>
        <v>6.8556644242826731E-2</v>
      </c>
      <c r="AV75">
        <f t="shared" si="144"/>
        <v>6.8556663313977778E-2</v>
      </c>
      <c r="AW75">
        <f t="shared" si="144"/>
        <v>6.8556687152916573E-2</v>
      </c>
      <c r="AX75">
        <f t="shared" si="144"/>
        <v>6.8556716951590074E-2</v>
      </c>
      <c r="AY75">
        <f t="shared" si="144"/>
        <v>6.8556754199931957E-2</v>
      </c>
      <c r="AZ75">
        <f t="shared" si="144"/>
        <v>6.855680076035929E-2</v>
      </c>
      <c r="BA75">
        <f t="shared" si="144"/>
        <v>6.8556858960893488E-2</v>
      </c>
      <c r="BB75">
        <f t="shared" si="144"/>
        <v>6.8556931711561214E-2</v>
      </c>
      <c r="BC75">
        <f t="shared" si="144"/>
        <v>6.8557022649895868E-2</v>
      </c>
      <c r="BD75">
        <f t="shared" si="144"/>
        <v>6.8557136322814197E-2</v>
      </c>
      <c r="BE75">
        <f t="shared" si="144"/>
        <v>6.85572784139621E-2</v>
      </c>
      <c r="BF75">
        <f t="shared" si="144"/>
        <v>9.2097981770833337E-2</v>
      </c>
      <c r="BG75">
        <f t="shared" si="144"/>
        <v>7.864588737751603E-2</v>
      </c>
      <c r="BH75">
        <f t="shared" si="144"/>
        <v>7.6823878837436424E-2</v>
      </c>
      <c r="BI75">
        <f t="shared" si="144"/>
        <v>7.4967723109593418E-2</v>
      </c>
      <c r="BJ75">
        <f t="shared" si="144"/>
        <v>7.3123005350560003E-2</v>
      </c>
      <c r="BK75">
        <f t="shared" si="144"/>
        <v>7.1334202859744289E-2</v>
      </c>
      <c r="BL75">
        <f t="shared" si="144"/>
        <v>6.9640521224617946E-2</v>
      </c>
      <c r="BM75">
        <f t="shared" si="144"/>
        <v>6.8072748970942926E-2</v>
      </c>
      <c r="BN75">
        <f t="shared" si="144"/>
        <v>6.6651604334613312E-2</v>
      </c>
      <c r="BO75">
        <f t="shared" si="144"/>
        <v>6.5387623844863921E-2</v>
      </c>
      <c r="BP75">
        <f t="shared" si="144"/>
        <v>6.428228790644841E-2</v>
      </c>
      <c r="BQ75">
        <f t="shared" si="144"/>
        <v>6.3329896365579785E-2</v>
      </c>
      <c r="BR75">
        <f t="shared" si="144"/>
        <v>6.2519703319071335E-2</v>
      </c>
      <c r="BS75">
        <f t="shared" si="144"/>
        <v>6.1837934489509444E-2</v>
      </c>
      <c r="BT75">
        <f t="shared" si="144"/>
        <v>6.1269465393183994E-2</v>
      </c>
      <c r="BU75">
        <f t="shared" si="144"/>
        <v>6.0799077232492171E-2</v>
      </c>
      <c r="BV75">
        <v>22</v>
      </c>
    </row>
    <row r="76" spans="23:74">
      <c r="W76">
        <f t="shared" si="140"/>
        <v>8.9586003653248767</v>
      </c>
      <c r="X76">
        <f t="shared" si="103"/>
        <v>8.9586003653248767</v>
      </c>
      <c r="Y76">
        <f t="shared" si="141"/>
        <v>9.4746363444193289</v>
      </c>
      <c r="AA76">
        <f t="shared" si="139"/>
        <v>0.5160359790944522</v>
      </c>
      <c r="AB76">
        <f t="shared" si="99"/>
        <v>0.5160359790944522</v>
      </c>
      <c r="AC76">
        <v>2</v>
      </c>
      <c r="AN76">
        <v>8</v>
      </c>
      <c r="AO76">
        <f t="shared" si="145"/>
        <v>4.7683715820312473</v>
      </c>
      <c r="AP76">
        <f t="shared" si="144"/>
        <v>7.4971876067301296E-2</v>
      </c>
      <c r="AQ76">
        <f t="shared" si="144"/>
        <v>7.4971915125018621E-2</v>
      </c>
      <c r="AR76">
        <f t="shared" si="144"/>
        <v>7.4971924889447955E-2</v>
      </c>
      <c r="AS76">
        <f t="shared" si="144"/>
        <v>7.497193709498462E-2</v>
      </c>
      <c r="AT76">
        <f t="shared" si="144"/>
        <v>7.4971952351905458E-2</v>
      </c>
      <c r="AU76">
        <f t="shared" si="144"/>
        <v>7.4971971423056505E-2</v>
      </c>
      <c r="AV76">
        <f t="shared" si="144"/>
        <v>7.49719952619953E-2</v>
      </c>
      <c r="AW76">
        <f t="shared" si="144"/>
        <v>7.4972025060668801E-2</v>
      </c>
      <c r="AX76">
        <f t="shared" si="144"/>
        <v>7.497206230901067E-2</v>
      </c>
      <c r="AY76">
        <f t="shared" si="144"/>
        <v>7.4972108869438017E-2</v>
      </c>
      <c r="AZ76">
        <f t="shared" si="144"/>
        <v>7.4972167069972215E-2</v>
      </c>
      <c r="BA76">
        <f t="shared" si="144"/>
        <v>7.4972239820639927E-2</v>
      </c>
      <c r="BB76">
        <f t="shared" si="144"/>
        <v>7.4972330758974595E-2</v>
      </c>
      <c r="BC76">
        <f t="shared" si="144"/>
        <v>7.497244443189291E-2</v>
      </c>
      <c r="BD76">
        <f t="shared" si="144"/>
        <v>7.4972586523040813E-2</v>
      </c>
      <c r="BE76">
        <f t="shared" si="144"/>
        <v>7.4972764136975692E-2</v>
      </c>
      <c r="BF76">
        <f t="shared" si="144"/>
        <v>9.8455810546874981E-2</v>
      </c>
      <c r="BG76">
        <f t="shared" si="144"/>
        <v>8.5003716153557687E-2</v>
      </c>
      <c r="BH76">
        <f t="shared" si="144"/>
        <v>8.3181707613478081E-2</v>
      </c>
      <c r="BI76">
        <f t="shared" si="144"/>
        <v>8.1325551885635075E-2</v>
      </c>
      <c r="BJ76">
        <f t="shared" si="144"/>
        <v>7.948083412660166E-2</v>
      </c>
      <c r="BK76">
        <f t="shared" si="144"/>
        <v>7.7692031635785946E-2</v>
      </c>
      <c r="BL76">
        <f t="shared" si="144"/>
        <v>7.5998350000659604E-2</v>
      </c>
      <c r="BM76">
        <f t="shared" si="144"/>
        <v>7.4430577746984569E-2</v>
      </c>
      <c r="BN76">
        <f t="shared" si="144"/>
        <v>7.3009433110654984E-2</v>
      </c>
      <c r="BO76">
        <f t="shared" si="144"/>
        <v>7.1745452620905578E-2</v>
      </c>
      <c r="BP76">
        <f t="shared" si="144"/>
        <v>7.0640116682490067E-2</v>
      </c>
      <c r="BQ76">
        <f t="shared" si="144"/>
        <v>6.9687725141621443E-2</v>
      </c>
      <c r="BR76">
        <f t="shared" si="144"/>
        <v>6.8877532095112992E-2</v>
      </c>
      <c r="BS76">
        <f t="shared" si="144"/>
        <v>6.8195763265551101E-2</v>
      </c>
      <c r="BT76">
        <f t="shared" si="144"/>
        <v>6.7627294169225652E-2</v>
      </c>
      <c r="BU76">
        <f t="shared" si="144"/>
        <v>6.7156906008533829E-2</v>
      </c>
      <c r="BV76">
        <v>23</v>
      </c>
    </row>
    <row r="77" spans="23:74">
      <c r="W77">
        <f t="shared" si="140"/>
        <v>7.8649356144236373</v>
      </c>
      <c r="X77">
        <f t="shared" si="103"/>
        <v>7.8649356144236373</v>
      </c>
      <c r="Y77">
        <f t="shared" si="141"/>
        <v>8.2503246798146659</v>
      </c>
      <c r="AA77">
        <f t="shared" si="139"/>
        <v>0.38538906539102857</v>
      </c>
      <c r="AB77">
        <f t="shared" si="99"/>
        <v>0.38538906539102857</v>
      </c>
      <c r="AC77">
        <v>2</v>
      </c>
      <c r="AN77">
        <v>9</v>
      </c>
      <c r="AO77">
        <f t="shared" si="145"/>
        <v>5.9604644775390598</v>
      </c>
      <c r="AP77">
        <f t="shared" si="144"/>
        <v>8.299101120364967E-2</v>
      </c>
      <c r="AQ77">
        <f t="shared" si="144"/>
        <v>8.2991060025796343E-2</v>
      </c>
      <c r="AR77">
        <f t="shared" si="144"/>
        <v>8.2991072231333021E-2</v>
      </c>
      <c r="AS77">
        <f t="shared" si="144"/>
        <v>8.2991087488253859E-2</v>
      </c>
      <c r="AT77">
        <f t="shared" si="144"/>
        <v>8.2991106559404906E-2</v>
      </c>
      <c r="AU77">
        <f t="shared" si="144"/>
        <v>8.2991130398343688E-2</v>
      </c>
      <c r="AV77">
        <f t="shared" si="144"/>
        <v>8.2991160197017202E-2</v>
      </c>
      <c r="AW77">
        <f t="shared" si="144"/>
        <v>8.2991197445359058E-2</v>
      </c>
      <c r="AX77">
        <f t="shared" si="144"/>
        <v>8.2991244005786419E-2</v>
      </c>
      <c r="AY77">
        <f t="shared" si="144"/>
        <v>8.2991302206320602E-2</v>
      </c>
      <c r="AZ77">
        <f t="shared" si="144"/>
        <v>8.2991374956988315E-2</v>
      </c>
      <c r="BA77">
        <f t="shared" si="144"/>
        <v>8.2991465895322983E-2</v>
      </c>
      <c r="BB77">
        <f t="shared" si="144"/>
        <v>8.2991579568241311E-2</v>
      </c>
      <c r="BC77">
        <f t="shared" si="144"/>
        <v>8.2991721659389214E-2</v>
      </c>
      <c r="BD77">
        <f t="shared" ref="AP77:BU83" si="146">BC44</f>
        <v>8.2991899273324093E-2</v>
      </c>
      <c r="BE77">
        <f t="shared" si="146"/>
        <v>8.2992121290742696E-2</v>
      </c>
      <c r="BF77">
        <f t="shared" si="146"/>
        <v>0.10640309651692707</v>
      </c>
      <c r="BG77">
        <f t="shared" si="146"/>
        <v>9.2951002123609752E-2</v>
      </c>
      <c r="BH77">
        <f t="shared" si="146"/>
        <v>9.1128993583530188E-2</v>
      </c>
      <c r="BI77">
        <f t="shared" si="146"/>
        <v>8.927283785568714E-2</v>
      </c>
      <c r="BJ77">
        <f t="shared" si="146"/>
        <v>8.7428120096653739E-2</v>
      </c>
      <c r="BK77">
        <f t="shared" si="146"/>
        <v>8.5639317605838039E-2</v>
      </c>
      <c r="BL77">
        <f t="shared" si="146"/>
        <v>8.3945635970711682E-2</v>
      </c>
      <c r="BM77">
        <f t="shared" si="146"/>
        <v>8.2377863717036662E-2</v>
      </c>
      <c r="BN77">
        <f t="shared" si="146"/>
        <v>8.0956719080707049E-2</v>
      </c>
      <c r="BO77">
        <f t="shared" si="146"/>
        <v>7.9692738590957657E-2</v>
      </c>
      <c r="BP77">
        <f t="shared" si="146"/>
        <v>7.8587402652542132E-2</v>
      </c>
      <c r="BQ77">
        <f t="shared" si="146"/>
        <v>7.7635011111673521E-2</v>
      </c>
      <c r="BR77">
        <f t="shared" si="146"/>
        <v>7.6824818065165057E-2</v>
      </c>
      <c r="BS77">
        <f t="shared" si="146"/>
        <v>7.614304923560318E-2</v>
      </c>
      <c r="BT77">
        <f t="shared" si="146"/>
        <v>7.5574580139277731E-2</v>
      </c>
      <c r="BU77">
        <f t="shared" si="146"/>
        <v>7.5104191978585907E-2</v>
      </c>
      <c r="BV77">
        <v>24</v>
      </c>
    </row>
    <row r="78" spans="23:74">
      <c r="W78">
        <f t="shared" si="140"/>
        <v>6.8236480474822603</v>
      </c>
      <c r="X78">
        <f t="shared" si="103"/>
        <v>6.8236480474822603</v>
      </c>
      <c r="Y78">
        <f t="shared" si="141"/>
        <v>7.1030115327409087</v>
      </c>
      <c r="AA78">
        <f t="shared" si="139"/>
        <v>0.2793634852586484</v>
      </c>
      <c r="AB78">
        <f t="shared" si="99"/>
        <v>0.2793634852586484</v>
      </c>
      <c r="AC78">
        <v>2</v>
      </c>
      <c r="AN78">
        <v>10</v>
      </c>
      <c r="AO78">
        <f t="shared" si="145"/>
        <v>7.4505805969238246</v>
      </c>
      <c r="AP78">
        <f t="shared" si="146"/>
        <v>9.3014930124085196E-2</v>
      </c>
      <c r="AQ78">
        <f t="shared" si="146"/>
        <v>9.301499115176852E-2</v>
      </c>
      <c r="AR78">
        <f t="shared" si="146"/>
        <v>9.3015006408689344E-2</v>
      </c>
      <c r="AS78">
        <f t="shared" si="146"/>
        <v>9.3015025479840405E-2</v>
      </c>
      <c r="AT78">
        <f t="shared" si="146"/>
        <v>9.30150493187792E-2</v>
      </c>
      <c r="AU78">
        <f t="shared" si="146"/>
        <v>9.3015079117452701E-2</v>
      </c>
      <c r="AV78">
        <f t="shared" si="146"/>
        <v>9.3015116365794556E-2</v>
      </c>
      <c r="AW78">
        <f t="shared" si="146"/>
        <v>9.3015162926221903E-2</v>
      </c>
      <c r="AX78">
        <f t="shared" si="146"/>
        <v>9.3015221126756087E-2</v>
      </c>
      <c r="AY78">
        <f t="shared" si="146"/>
        <v>9.3015293877423813E-2</v>
      </c>
      <c r="AZ78">
        <f t="shared" si="146"/>
        <v>9.3015384815758495E-2</v>
      </c>
      <c r="BA78">
        <f t="shared" si="146"/>
        <v>9.3015498488676809E-2</v>
      </c>
      <c r="BB78">
        <f t="shared" si="146"/>
        <v>9.3015640579824713E-2</v>
      </c>
      <c r="BC78">
        <f t="shared" si="146"/>
        <v>9.3015818193759606E-2</v>
      </c>
      <c r="BD78">
        <f t="shared" si="146"/>
        <v>9.3016040211178222E-2</v>
      </c>
      <c r="BE78">
        <f t="shared" si="146"/>
        <v>9.3016317732951451E-2</v>
      </c>
      <c r="BF78">
        <f t="shared" si="146"/>
        <v>0.11633720397949217</v>
      </c>
      <c r="BG78">
        <f t="shared" si="146"/>
        <v>0.10288510958617487</v>
      </c>
      <c r="BH78">
        <f t="shared" si="146"/>
        <v>0.10106310104609527</v>
      </c>
      <c r="BI78">
        <f t="shared" si="146"/>
        <v>9.9206945318252263E-2</v>
      </c>
      <c r="BJ78">
        <f t="shared" si="146"/>
        <v>9.7362227559218847E-2</v>
      </c>
      <c r="BK78">
        <f t="shared" si="146"/>
        <v>9.5573425068403134E-2</v>
      </c>
      <c r="BL78">
        <f t="shared" si="146"/>
        <v>9.3879743433276777E-2</v>
      </c>
      <c r="BM78">
        <f t="shared" si="146"/>
        <v>9.2311971179601771E-2</v>
      </c>
      <c r="BN78">
        <f t="shared" si="146"/>
        <v>9.0890826543272171E-2</v>
      </c>
      <c r="BO78">
        <f t="shared" si="146"/>
        <v>8.962684605352278E-2</v>
      </c>
      <c r="BP78">
        <f t="shared" si="146"/>
        <v>8.8521510115107255E-2</v>
      </c>
      <c r="BQ78">
        <f t="shared" si="146"/>
        <v>8.7569118574238616E-2</v>
      </c>
      <c r="BR78">
        <f t="shared" si="146"/>
        <v>8.675892552773018E-2</v>
      </c>
      <c r="BS78">
        <f t="shared" si="146"/>
        <v>8.6077156698168289E-2</v>
      </c>
      <c r="BT78">
        <f t="shared" si="146"/>
        <v>8.5508687601842839E-2</v>
      </c>
      <c r="BU78">
        <f t="shared" si="146"/>
        <v>8.5038299441151016E-2</v>
      </c>
      <c r="BV78">
        <v>25</v>
      </c>
    </row>
    <row r="79" spans="23:74">
      <c r="W79">
        <f t="shared" si="140"/>
        <v>5.8547197576571568</v>
      </c>
      <c r="X79">
        <f t="shared" si="103"/>
        <v>5.8547197576571568</v>
      </c>
      <c r="Y79">
        <f t="shared" si="141"/>
        <v>6.051149403779811</v>
      </c>
      <c r="AA79">
        <f t="shared" si="139"/>
        <v>0.19642964612265423</v>
      </c>
      <c r="AB79">
        <f t="shared" si="99"/>
        <v>0.19642964612265423</v>
      </c>
      <c r="AC79">
        <v>2</v>
      </c>
      <c r="AN79">
        <v>11</v>
      </c>
      <c r="AO79">
        <f t="shared" si="145"/>
        <v>9.3132257461547798</v>
      </c>
      <c r="AP79">
        <f t="shared" si="146"/>
        <v>0.10554482877462955</v>
      </c>
      <c r="AQ79">
        <f t="shared" si="146"/>
        <v>0.10554490505923371</v>
      </c>
      <c r="AR79">
        <f t="shared" si="146"/>
        <v>0.10554492413038476</v>
      </c>
      <c r="AS79">
        <f t="shared" si="146"/>
        <v>0.10554494796932355</v>
      </c>
      <c r="AT79">
        <f t="shared" si="146"/>
        <v>0.10554497776799707</v>
      </c>
      <c r="AU79">
        <f t="shared" si="146"/>
        <v>0.10554501501633892</v>
      </c>
      <c r="AV79">
        <f t="shared" si="146"/>
        <v>0.1055450615767663</v>
      </c>
      <c r="AW79">
        <f t="shared" si="146"/>
        <v>0.10554511977730044</v>
      </c>
      <c r="AX79">
        <f t="shared" si="146"/>
        <v>0.10554519252796819</v>
      </c>
      <c r="AY79">
        <f t="shared" si="146"/>
        <v>0.10554528346630285</v>
      </c>
      <c r="AZ79">
        <f t="shared" si="146"/>
        <v>0.10554539713922116</v>
      </c>
      <c r="BA79">
        <f t="shared" si="146"/>
        <v>0.10554553923036906</v>
      </c>
      <c r="BB79">
        <f t="shared" si="146"/>
        <v>0.10554571684430396</v>
      </c>
      <c r="BC79">
        <f t="shared" si="146"/>
        <v>0.10554593886172257</v>
      </c>
      <c r="BD79">
        <f t="shared" si="146"/>
        <v>0.10554621638349583</v>
      </c>
      <c r="BE79">
        <f t="shared" si="146"/>
        <v>0.10554656328571238</v>
      </c>
      <c r="BF79">
        <f t="shared" si="146"/>
        <v>0.12875483830769854</v>
      </c>
      <c r="BG79">
        <f t="shared" si="146"/>
        <v>0.11530274391438126</v>
      </c>
      <c r="BH79">
        <f t="shared" si="146"/>
        <v>0.11348073537430166</v>
      </c>
      <c r="BI79">
        <f t="shared" si="146"/>
        <v>0.11162457964645862</v>
      </c>
      <c r="BJ79">
        <f t="shared" si="146"/>
        <v>0.10977986188742522</v>
      </c>
      <c r="BK79">
        <f t="shared" si="146"/>
        <v>0.1079910593966095</v>
      </c>
      <c r="BL79">
        <f t="shared" si="146"/>
        <v>0.10629737776148315</v>
      </c>
      <c r="BM79">
        <f t="shared" si="146"/>
        <v>0.10472960550780812</v>
      </c>
      <c r="BN79">
        <f t="shared" si="146"/>
        <v>0.10330846087147855</v>
      </c>
      <c r="BO79">
        <f t="shared" si="146"/>
        <v>0.10204448038172914</v>
      </c>
      <c r="BP79">
        <f t="shared" si="146"/>
        <v>0.10093914444331362</v>
      </c>
      <c r="BQ79">
        <f t="shared" si="146"/>
        <v>9.9986752902444992E-2</v>
      </c>
      <c r="BR79">
        <f t="shared" si="146"/>
        <v>9.9176559855936541E-2</v>
      </c>
      <c r="BS79">
        <f t="shared" si="146"/>
        <v>9.8494791026374665E-2</v>
      </c>
      <c r="BT79">
        <f t="shared" si="146"/>
        <v>9.7926321930049215E-2</v>
      </c>
      <c r="BU79">
        <f t="shared" si="146"/>
        <v>9.7455933769357392E-2</v>
      </c>
      <c r="BV79">
        <v>26</v>
      </c>
    </row>
    <row r="80" spans="23:74">
      <c r="W80">
        <f t="shared" si="140"/>
        <v>4.9721841524368484</v>
      </c>
      <c r="X80">
        <f t="shared" si="103"/>
        <v>4.9721841524368484</v>
      </c>
      <c r="Y80">
        <f t="shared" si="141"/>
        <v>5.1059877732419636</v>
      </c>
      <c r="AA80">
        <f t="shared" si="139"/>
        <v>0.13380362080511521</v>
      </c>
      <c r="AB80">
        <f t="shared" si="99"/>
        <v>0.13380362080511521</v>
      </c>
      <c r="AC80">
        <v>2</v>
      </c>
      <c r="AN80">
        <v>12</v>
      </c>
      <c r="AO80">
        <f t="shared" si="145"/>
        <v>11.641532182693474</v>
      </c>
      <c r="AP80">
        <f t="shared" si="146"/>
        <v>0.12120720208781002</v>
      </c>
      <c r="AQ80">
        <f t="shared" si="146"/>
        <v>0.12120729744356522</v>
      </c>
      <c r="AR80">
        <f t="shared" si="146"/>
        <v>0.12120732128250401</v>
      </c>
      <c r="AS80">
        <f t="shared" si="146"/>
        <v>0.12120735108117756</v>
      </c>
      <c r="AT80">
        <f t="shared" si="146"/>
        <v>0.1212073883295194</v>
      </c>
      <c r="AU80">
        <f t="shared" si="146"/>
        <v>0.12120743488994677</v>
      </c>
      <c r="AV80">
        <f t="shared" si="146"/>
        <v>0.12120749309048093</v>
      </c>
      <c r="AW80">
        <f t="shared" si="146"/>
        <v>0.12120756584114867</v>
      </c>
      <c r="AX80">
        <f t="shared" si="146"/>
        <v>0.12120765677948331</v>
      </c>
      <c r="AY80">
        <f t="shared" si="146"/>
        <v>0.12120777045240165</v>
      </c>
      <c r="AZ80">
        <f t="shared" si="146"/>
        <v>0.12120791254354955</v>
      </c>
      <c r="BA80">
        <f t="shared" si="146"/>
        <v>0.12120809015748443</v>
      </c>
      <c r="BB80">
        <f t="shared" si="146"/>
        <v>0.12120831217490302</v>
      </c>
      <c r="BC80">
        <f t="shared" si="146"/>
        <v>0.12120858969667628</v>
      </c>
      <c r="BD80">
        <f t="shared" si="146"/>
        <v>0.12120893659889286</v>
      </c>
      <c r="BE80">
        <f t="shared" si="146"/>
        <v>0.12120937022666356</v>
      </c>
      <c r="BF80">
        <f t="shared" si="146"/>
        <v>0.14427688121795654</v>
      </c>
      <c r="BG80">
        <f t="shared" si="146"/>
        <v>0.13082478682463919</v>
      </c>
      <c r="BH80">
        <f t="shared" si="146"/>
        <v>0.12900277828455961</v>
      </c>
      <c r="BI80">
        <f t="shared" si="146"/>
        <v>0.12714662255671658</v>
      </c>
      <c r="BJ80">
        <f t="shared" si="146"/>
        <v>0.12530190479768316</v>
      </c>
      <c r="BK80">
        <f t="shared" si="146"/>
        <v>0.12351310230686748</v>
      </c>
      <c r="BL80">
        <f t="shared" si="146"/>
        <v>0.12181942067174113</v>
      </c>
      <c r="BM80">
        <f t="shared" si="146"/>
        <v>0.1202516484180661</v>
      </c>
      <c r="BN80">
        <f t="shared" si="146"/>
        <v>0.11883050378173649</v>
      </c>
      <c r="BO80">
        <f t="shared" si="146"/>
        <v>0.11756652329198711</v>
      </c>
      <c r="BP80">
        <f t="shared" si="146"/>
        <v>0.11646118735357158</v>
      </c>
      <c r="BQ80">
        <f t="shared" si="146"/>
        <v>0.11550879581270294</v>
      </c>
      <c r="BR80">
        <f t="shared" si="146"/>
        <v>0.11469860276619452</v>
      </c>
      <c r="BS80">
        <f t="shared" si="146"/>
        <v>0.11401683393663263</v>
      </c>
      <c r="BT80">
        <f t="shared" si="146"/>
        <v>0.11344836484030715</v>
      </c>
      <c r="BU80">
        <f t="shared" si="146"/>
        <v>0.11297797667961534</v>
      </c>
      <c r="BV80">
        <v>27</v>
      </c>
    </row>
    <row r="81" spans="23:74">
      <c r="W81">
        <f>G4*G20</f>
        <v>18.396435374221959</v>
      </c>
      <c r="X81">
        <f t="shared" si="103"/>
        <v>18.396435374221959</v>
      </c>
      <c r="Y81">
        <f>AS20</f>
        <v>20.152234154062072</v>
      </c>
      <c r="AA81">
        <f t="shared" ref="AA81:AA95" si="147">AB4-G4</f>
        <v>1.7557987798401129</v>
      </c>
      <c r="AB81">
        <f t="shared" si="99"/>
        <v>1.7557987798401129</v>
      </c>
      <c r="AC81">
        <v>2</v>
      </c>
      <c r="AN81">
        <v>13</v>
      </c>
      <c r="AO81">
        <f t="shared" si="145"/>
        <v>14.551915228366843</v>
      </c>
      <c r="AP81">
        <f t="shared" si="146"/>
        <v>0.14078516872928559</v>
      </c>
      <c r="AQ81">
        <f t="shared" si="146"/>
        <v>0.1407852879239796</v>
      </c>
      <c r="AR81">
        <f t="shared" si="146"/>
        <v>0.1407853177226531</v>
      </c>
      <c r="AS81">
        <f t="shared" si="146"/>
        <v>0.14078535497099498</v>
      </c>
      <c r="AT81">
        <f t="shared" si="146"/>
        <v>0.14078540153142233</v>
      </c>
      <c r="AU81">
        <f t="shared" si="146"/>
        <v>0.1407854597319565</v>
      </c>
      <c r="AV81">
        <f t="shared" si="146"/>
        <v>0.14078553248262424</v>
      </c>
      <c r="AW81">
        <f t="shared" si="146"/>
        <v>0.14078562342095888</v>
      </c>
      <c r="AX81">
        <f t="shared" si="146"/>
        <v>0.14078573709387721</v>
      </c>
      <c r="AY81">
        <f t="shared" si="146"/>
        <v>0.14078587918502511</v>
      </c>
      <c r="AZ81">
        <f t="shared" si="146"/>
        <v>0.14078605679896</v>
      </c>
      <c r="BA81">
        <f t="shared" si="146"/>
        <v>0.14078627881637859</v>
      </c>
      <c r="BB81">
        <f t="shared" si="146"/>
        <v>0.14078655633815185</v>
      </c>
      <c r="BC81">
        <f t="shared" si="146"/>
        <v>0.14078690324036844</v>
      </c>
      <c r="BD81">
        <f t="shared" si="146"/>
        <v>0.14078733686813913</v>
      </c>
      <c r="BE81">
        <f t="shared" si="146"/>
        <v>0.14078787890285249</v>
      </c>
      <c r="BF81">
        <f t="shared" si="146"/>
        <v>0.16367943485577896</v>
      </c>
      <c r="BG81">
        <f t="shared" si="146"/>
        <v>0.15022734046246169</v>
      </c>
      <c r="BH81">
        <f t="shared" si="146"/>
        <v>0.14840533192238206</v>
      </c>
      <c r="BI81">
        <f t="shared" si="146"/>
        <v>0.14654917619453903</v>
      </c>
      <c r="BJ81">
        <f t="shared" si="146"/>
        <v>0.14470445843550564</v>
      </c>
      <c r="BK81">
        <f t="shared" si="146"/>
        <v>0.14291565594468991</v>
      </c>
      <c r="BL81">
        <f t="shared" si="146"/>
        <v>0.1412219743095636</v>
      </c>
      <c r="BM81">
        <f t="shared" si="146"/>
        <v>0.13965420205588855</v>
      </c>
      <c r="BN81">
        <f t="shared" si="146"/>
        <v>0.13823305741955896</v>
      </c>
      <c r="BO81">
        <f t="shared" si="146"/>
        <v>0.13696907692980956</v>
      </c>
      <c r="BP81">
        <f t="shared" si="146"/>
        <v>0.13586374099139403</v>
      </c>
      <c r="BQ81">
        <f t="shared" si="146"/>
        <v>0.13491134945052541</v>
      </c>
      <c r="BR81">
        <f t="shared" si="146"/>
        <v>0.13410115640401696</v>
      </c>
      <c r="BS81">
        <f t="shared" si="146"/>
        <v>0.13341938757445507</v>
      </c>
      <c r="BT81">
        <f t="shared" si="146"/>
        <v>0.1328509184781296</v>
      </c>
      <c r="BU81">
        <f t="shared" si="146"/>
        <v>0.13238053031743779</v>
      </c>
      <c r="BV81">
        <v>28</v>
      </c>
    </row>
    <row r="82" spans="23:74">
      <c r="W82">
        <f t="shared" ref="W82:W95" si="148">G5*G21</f>
        <v>17.849166963347106</v>
      </c>
      <c r="X82">
        <f t="shared" si="103"/>
        <v>17.849166963347106</v>
      </c>
      <c r="Y82">
        <f t="shared" ref="Y82:Y95" si="149">AS21</f>
        <v>19.491646870293579</v>
      </c>
      <c r="AA82">
        <f t="shared" si="147"/>
        <v>1.6424799069464733</v>
      </c>
      <c r="AB82">
        <f t="shared" si="99"/>
        <v>1.6424799069464733</v>
      </c>
      <c r="AC82">
        <v>2</v>
      </c>
      <c r="AN82">
        <v>14</v>
      </c>
      <c r="AO82">
        <f t="shared" si="145"/>
        <v>18.189894035458554</v>
      </c>
      <c r="AP82">
        <f t="shared" si="146"/>
        <v>0.16525762703113009</v>
      </c>
      <c r="AQ82">
        <f t="shared" si="146"/>
        <v>0.16525777602449757</v>
      </c>
      <c r="AR82">
        <f t="shared" si="146"/>
        <v>0.16525781327283945</v>
      </c>
      <c r="AS82">
        <f t="shared" si="146"/>
        <v>0.1652578598332668</v>
      </c>
      <c r="AT82">
        <f t="shared" si="146"/>
        <v>0.16525791803380099</v>
      </c>
      <c r="AU82">
        <f t="shared" si="146"/>
        <v>0.16525799078446871</v>
      </c>
      <c r="AV82">
        <f t="shared" si="146"/>
        <v>0.1652580817228034</v>
      </c>
      <c r="AW82">
        <f t="shared" si="146"/>
        <v>0.16525819539572167</v>
      </c>
      <c r="AX82">
        <f t="shared" si="146"/>
        <v>0.16525833748686958</v>
      </c>
      <c r="AY82">
        <f t="shared" si="146"/>
        <v>0.16525851510080447</v>
      </c>
      <c r="AZ82">
        <f t="shared" si="146"/>
        <v>0.16525873711822306</v>
      </c>
      <c r="BA82">
        <f t="shared" si="146"/>
        <v>0.16525901463999632</v>
      </c>
      <c r="BB82">
        <f t="shared" si="146"/>
        <v>0.16525936154221291</v>
      </c>
      <c r="BC82">
        <f t="shared" si="146"/>
        <v>0.16525979516998363</v>
      </c>
      <c r="BD82">
        <f t="shared" si="146"/>
        <v>0.16526033720469699</v>
      </c>
      <c r="BE82">
        <f t="shared" si="146"/>
        <v>0.16526101474808874</v>
      </c>
      <c r="BF82">
        <f t="shared" si="146"/>
        <v>0.18793262690305704</v>
      </c>
      <c r="BG82">
        <f t="shared" si="146"/>
        <v>0.17448053250973974</v>
      </c>
      <c r="BH82">
        <f t="shared" si="146"/>
        <v>0.17265852396966017</v>
      </c>
      <c r="BI82">
        <f t="shared" si="146"/>
        <v>0.17080236824181713</v>
      </c>
      <c r="BJ82">
        <f t="shared" si="146"/>
        <v>0.16895765048278372</v>
      </c>
      <c r="BK82">
        <f t="shared" si="146"/>
        <v>0.16716884799196799</v>
      </c>
      <c r="BL82">
        <f t="shared" si="146"/>
        <v>0.16547516635684167</v>
      </c>
      <c r="BM82">
        <f t="shared" si="146"/>
        <v>0.16390739410316663</v>
      </c>
      <c r="BN82">
        <f t="shared" si="146"/>
        <v>0.16248624946683701</v>
      </c>
      <c r="BO82">
        <f t="shared" si="146"/>
        <v>0.16122226897708763</v>
      </c>
      <c r="BP82">
        <f t="shared" si="146"/>
        <v>0.16011693303867211</v>
      </c>
      <c r="BQ82">
        <f t="shared" si="146"/>
        <v>0.15916454149780349</v>
      </c>
      <c r="BR82">
        <f t="shared" si="146"/>
        <v>0.15835434845129504</v>
      </c>
      <c r="BS82">
        <f t="shared" si="146"/>
        <v>0.15767257962173314</v>
      </c>
      <c r="BT82">
        <f t="shared" si="146"/>
        <v>0.15710411052540768</v>
      </c>
      <c r="BU82">
        <f t="shared" si="146"/>
        <v>0.15663372236471587</v>
      </c>
      <c r="BV82">
        <v>29</v>
      </c>
    </row>
    <row r="83" spans="23:74">
      <c r="W83">
        <f t="shared" si="148"/>
        <v>17.209228639800816</v>
      </c>
      <c r="X83">
        <f t="shared" si="103"/>
        <v>17.209228639800816</v>
      </c>
      <c r="Y83">
        <f t="shared" si="149"/>
        <v>18.724417299763239</v>
      </c>
      <c r="AA83">
        <f t="shared" si="147"/>
        <v>1.5151886599624227</v>
      </c>
      <c r="AB83">
        <f t="shared" si="99"/>
        <v>1.5151886599624227</v>
      </c>
      <c r="AC83">
        <v>2</v>
      </c>
      <c r="AN83">
        <v>15</v>
      </c>
      <c r="AO83">
        <f t="shared" si="145"/>
        <v>22.737367544323188</v>
      </c>
      <c r="AP83">
        <f t="shared" si="146"/>
        <v>0.19584819990843563</v>
      </c>
      <c r="AQ83">
        <f t="shared" si="146"/>
        <v>0.19584838615014505</v>
      </c>
      <c r="AR83">
        <f t="shared" si="146"/>
        <v>0.19584843271057237</v>
      </c>
      <c r="AS83">
        <f t="shared" si="146"/>
        <v>0.19584849091110657</v>
      </c>
      <c r="AT83">
        <f t="shared" si="146"/>
        <v>0.19584856366177431</v>
      </c>
      <c r="AU83">
        <f t="shared" si="146"/>
        <v>0.19584865460010895</v>
      </c>
      <c r="AV83">
        <f t="shared" si="146"/>
        <v>0.19584876827302727</v>
      </c>
      <c r="AW83">
        <f t="shared" si="146"/>
        <v>0.19584891036417515</v>
      </c>
      <c r="AX83">
        <f t="shared" si="146"/>
        <v>0.19584908797811004</v>
      </c>
      <c r="AY83">
        <f t="shared" si="146"/>
        <v>0.19584930999552863</v>
      </c>
      <c r="AZ83">
        <f t="shared" si="146"/>
        <v>0.19584958751730189</v>
      </c>
      <c r="BA83">
        <f t="shared" si="146"/>
        <v>0.19584993441951845</v>
      </c>
      <c r="BB83">
        <f t="shared" si="146"/>
        <v>0.1958503680472892</v>
      </c>
      <c r="BC83">
        <f t="shared" si="146"/>
        <v>0.19585091008200259</v>
      </c>
      <c r="BD83">
        <f t="shared" si="146"/>
        <v>0.19585158762539431</v>
      </c>
      <c r="BE83">
        <f t="shared" si="146"/>
        <v>0.19585243455463397</v>
      </c>
      <c r="BF83">
        <f t="shared" si="146"/>
        <v>0.21824911696215457</v>
      </c>
      <c r="BG83">
        <f t="shared" si="146"/>
        <v>0.20479702256883728</v>
      </c>
      <c r="BH83">
        <f t="shared" si="146"/>
        <v>0.2029750140287577</v>
      </c>
      <c r="BI83">
        <f t="shared" si="146"/>
        <v>0.20111885830091467</v>
      </c>
      <c r="BJ83">
        <f t="shared" si="146"/>
        <v>0.19927414054188128</v>
      </c>
      <c r="BK83">
        <f t="shared" si="146"/>
        <v>0.19748533805106555</v>
      </c>
      <c r="BL83">
        <f t="shared" si="146"/>
        <v>0.19579165641593921</v>
      </c>
      <c r="BM83">
        <f t="shared" si="146"/>
        <v>0.19422388416226419</v>
      </c>
      <c r="BN83">
        <f t="shared" si="146"/>
        <v>0.19280273952593457</v>
      </c>
      <c r="BO83">
        <f t="shared" si="146"/>
        <v>0.19153875903618517</v>
      </c>
      <c r="BP83">
        <f t="shared" si="146"/>
        <v>0.1904334230977697</v>
      </c>
      <c r="BQ83">
        <f t="shared" si="146"/>
        <v>0.18948103155690108</v>
      </c>
      <c r="BR83">
        <f t="shared" si="146"/>
        <v>0.1886708385103926</v>
      </c>
      <c r="BS83">
        <f t="shared" si="146"/>
        <v>0.18798906968083071</v>
      </c>
      <c r="BT83">
        <f t="shared" si="146"/>
        <v>0.18742060058450527</v>
      </c>
      <c r="BU83">
        <f t="shared" si="146"/>
        <v>0.18695021242381343</v>
      </c>
      <c r="BV83">
        <v>30</v>
      </c>
    </row>
    <row r="84" spans="23:74">
      <c r="W84">
        <f t="shared" si="148"/>
        <v>16.471066281519605</v>
      </c>
      <c r="X84">
        <f t="shared" si="103"/>
        <v>16.471066281519605</v>
      </c>
      <c r="Y84">
        <f t="shared" si="149"/>
        <v>17.846333786742385</v>
      </c>
      <c r="AA84">
        <f t="shared" si="147"/>
        <v>1.3752675052227801</v>
      </c>
      <c r="AB84">
        <f t="shared" si="99"/>
        <v>1.3752675052227801</v>
      </c>
      <c r="AC84">
        <v>2</v>
      </c>
    </row>
    <row r="85" spans="23:74">
      <c r="W85">
        <f t="shared" si="148"/>
        <v>15.6328819248918</v>
      </c>
      <c r="X85">
        <f t="shared" si="103"/>
        <v>15.6328819248918</v>
      </c>
      <c r="Y85">
        <f t="shared" si="149"/>
        <v>16.858129120345414</v>
      </c>
      <c r="AA85">
        <f t="shared" si="147"/>
        <v>1.2252471954536137</v>
      </c>
      <c r="AB85">
        <f t="shared" si="99"/>
        <v>1.2252471954536137</v>
      </c>
      <c r="AC85">
        <v>2</v>
      </c>
    </row>
    <row r="86" spans="23:74">
      <c r="W86">
        <f t="shared" si="148"/>
        <v>14.697940638511128</v>
      </c>
      <c r="X86">
        <f t="shared" si="103"/>
        <v>14.697940638511128</v>
      </c>
      <c r="Y86">
        <f t="shared" si="149"/>
        <v>15.766810066519373</v>
      </c>
      <c r="AA86">
        <f t="shared" si="147"/>
        <v>1.0688694280082451</v>
      </c>
      <c r="AB86">
        <f t="shared" ref="AB86:AB149" si="150">IFERROR(AA86,"")</f>
        <v>1.0688694280082451</v>
      </c>
      <c r="AC86">
        <v>2</v>
      </c>
    </row>
    <row r="87" spans="23:74">
      <c r="W87">
        <f t="shared" si="148"/>
        <v>13.675586707711018</v>
      </c>
      <c r="X87">
        <f t="shared" si="103"/>
        <v>13.675586707711018</v>
      </c>
      <c r="Y87">
        <f t="shared" si="149"/>
        <v>14.586481494088387</v>
      </c>
      <c r="AA87">
        <f t="shared" si="147"/>
        <v>0.91089478637736931</v>
      </c>
      <c r="AB87">
        <f t="shared" si="150"/>
        <v>0.91089478637736931</v>
      </c>
      <c r="AC87">
        <v>2</v>
      </c>
    </row>
    <row r="88" spans="23:74">
      <c r="W88">
        <f t="shared" si="148"/>
        <v>12.581649538392391</v>
      </c>
      <c r="X88">
        <f t="shared" si="103"/>
        <v>12.581649538392391</v>
      </c>
      <c r="Y88">
        <f t="shared" si="149"/>
        <v>13.33832144728167</v>
      </c>
      <c r="AA88">
        <f t="shared" si="147"/>
        <v>0.75667190888927927</v>
      </c>
      <c r="AB88">
        <f t="shared" si="150"/>
        <v>0.75667190888927927</v>
      </c>
      <c r="AC88">
        <v>2</v>
      </c>
    </row>
    <row r="89" spans="23:74">
      <c r="W89">
        <f t="shared" si="148"/>
        <v>11.437967542873823</v>
      </c>
      <c r="X89">
        <f t="shared" ref="X89:X152" si="151">IFERROR(W89, NA())</f>
        <v>11.437967542873823</v>
      </c>
      <c r="Y89">
        <f t="shared" si="149"/>
        <v>12.049483871915861</v>
      </c>
      <c r="AA89">
        <f t="shared" si="147"/>
        <v>0.61151632904203801</v>
      </c>
      <c r="AB89">
        <f t="shared" si="150"/>
        <v>0.61151632904203801</v>
      </c>
      <c r="AC89">
        <v>2</v>
      </c>
    </row>
    <row r="90" spans="23:74">
      <c r="W90">
        <f t="shared" si="148"/>
        <v>10.270923591921392</v>
      </c>
      <c r="X90">
        <f t="shared" si="151"/>
        <v>10.270923591921392</v>
      </c>
      <c r="Y90">
        <f t="shared" si="149"/>
        <v>10.750948446770385</v>
      </c>
      <c r="AA90">
        <f t="shared" si="147"/>
        <v>0.4800248548489936</v>
      </c>
      <c r="AB90">
        <f t="shared" si="150"/>
        <v>0.4800248548489936</v>
      </c>
      <c r="AC90">
        <v>2</v>
      </c>
    </row>
    <row r="91" spans="23:74">
      <c r="W91">
        <f t="shared" si="148"/>
        <v>9.1091388056714742</v>
      </c>
      <c r="X91">
        <f t="shared" si="151"/>
        <v>9.1091388056714742</v>
      </c>
      <c r="Y91">
        <f t="shared" si="149"/>
        <v>9.4746336694308919</v>
      </c>
      <c r="AA91">
        <f t="shared" si="147"/>
        <v>0.36549486375941775</v>
      </c>
      <c r="AB91">
        <f t="shared" si="150"/>
        <v>0.36549486375941775</v>
      </c>
      <c r="AC91">
        <v>2</v>
      </c>
    </row>
    <row r="92" spans="23:74">
      <c r="W92">
        <f t="shared" si="148"/>
        <v>7.9807246475194047</v>
      </c>
      <c r="X92">
        <f t="shared" si="151"/>
        <v>7.9807246475194047</v>
      </c>
      <c r="Y92">
        <f t="shared" si="149"/>
        <v>8.2503221444006272</v>
      </c>
      <c r="AA92">
        <f t="shared" si="147"/>
        <v>0.26959749688122248</v>
      </c>
      <c r="AB92">
        <f t="shared" si="150"/>
        <v>0.26959749688122248</v>
      </c>
      <c r="AC92">
        <v>2</v>
      </c>
    </row>
    <row r="93" spans="23:74">
      <c r="W93">
        <f t="shared" si="148"/>
        <v>6.9106371069119277</v>
      </c>
      <c r="X93">
        <f t="shared" si="151"/>
        <v>6.9106371069119277</v>
      </c>
      <c r="Y93">
        <f t="shared" si="149"/>
        <v>7.1030091836390215</v>
      </c>
      <c r="AA93">
        <f t="shared" si="147"/>
        <v>0.19237207672709378</v>
      </c>
      <c r="AB93">
        <f t="shared" si="150"/>
        <v>0.19237207672709378</v>
      </c>
      <c r="AC93">
        <v>2</v>
      </c>
    </row>
    <row r="94" spans="23:74">
      <c r="W94">
        <f t="shared" si="148"/>
        <v>5.9186429092886623</v>
      </c>
      <c r="X94">
        <f t="shared" si="151"/>
        <v>5.9186429092886623</v>
      </c>
      <c r="Y94">
        <f t="shared" si="149"/>
        <v>6.0511472726859914</v>
      </c>
      <c r="AA94">
        <f t="shared" si="147"/>
        <v>0.13250436339732907</v>
      </c>
      <c r="AB94">
        <f t="shared" si="150"/>
        <v>0.13250436339732907</v>
      </c>
      <c r="AC94">
        <v>2</v>
      </c>
    </row>
    <row r="95" spans="23:74">
      <c r="W95">
        <f t="shared" si="148"/>
        <v>5.0182125853395956</v>
      </c>
      <c r="X95">
        <f t="shared" si="151"/>
        <v>5.0182125853395956</v>
      </c>
      <c r="Y95">
        <f t="shared" si="149"/>
        <v>5.1059858765519239</v>
      </c>
      <c r="AA95">
        <f t="shared" si="147"/>
        <v>8.7773291212328353E-2</v>
      </c>
      <c r="AB95">
        <f t="shared" si="150"/>
        <v>8.7773291212328353E-2</v>
      </c>
      <c r="AC95">
        <v>2</v>
      </c>
    </row>
    <row r="96" spans="23:74">
      <c r="W96">
        <f>H4*H20</f>
        <v>19.02241727156165</v>
      </c>
      <c r="X96">
        <f t="shared" si="151"/>
        <v>19.02241727156165</v>
      </c>
      <c r="Y96">
        <f>AT20</f>
        <v>20.152232529810934</v>
      </c>
      <c r="AA96">
        <f t="shared" ref="AA96:AA110" si="152">AC4-H4</f>
        <v>1.129815258249284</v>
      </c>
      <c r="AB96">
        <f t="shared" si="150"/>
        <v>1.129815258249284</v>
      </c>
      <c r="AC96">
        <v>2</v>
      </c>
    </row>
    <row r="97" spans="23:29">
      <c r="W97">
        <f t="shared" ref="W97:W110" si="153">H5*H21</f>
        <v>18.437862740486139</v>
      </c>
      <c r="X97">
        <f t="shared" si="151"/>
        <v>18.437862740486139</v>
      </c>
      <c r="Y97">
        <f t="shared" ref="Y97:Y110" si="154">AT21</f>
        <v>19.491644970904858</v>
      </c>
      <c r="AA97">
        <f t="shared" si="152"/>
        <v>1.0537822304187188</v>
      </c>
      <c r="AB97">
        <f t="shared" si="150"/>
        <v>1.0537822304187188</v>
      </c>
      <c r="AC97">
        <v>2</v>
      </c>
    </row>
    <row r="98" spans="23:29">
      <c r="W98">
        <f t="shared" si="153"/>
        <v>17.755822294024298</v>
      </c>
      <c r="X98">
        <f t="shared" si="151"/>
        <v>17.755822294024298</v>
      </c>
      <c r="Y98">
        <f t="shared" si="154"/>
        <v>18.724415108758016</v>
      </c>
      <c r="AA98">
        <f t="shared" si="152"/>
        <v>0.96859281473371794</v>
      </c>
      <c r="AB98">
        <f t="shared" si="150"/>
        <v>0.96859281473371794</v>
      </c>
      <c r="AC98">
        <v>2</v>
      </c>
    </row>
    <row r="99" spans="23:29">
      <c r="W99">
        <f t="shared" si="153"/>
        <v>16.971093839967843</v>
      </c>
      <c r="X99">
        <f t="shared" si="151"/>
        <v>16.971093839967843</v>
      </c>
      <c r="Y99">
        <f t="shared" si="154"/>
        <v>17.846331298831519</v>
      </c>
      <c r="AA99">
        <f t="shared" si="152"/>
        <v>0.87523745886367621</v>
      </c>
      <c r="AB99">
        <f t="shared" si="150"/>
        <v>0.87523745886367621</v>
      </c>
      <c r="AC99">
        <v>2</v>
      </c>
    </row>
    <row r="100" spans="23:29">
      <c r="W100">
        <f t="shared" si="153"/>
        <v>16.082618489765334</v>
      </c>
      <c r="X100">
        <f t="shared" si="151"/>
        <v>16.082618489765334</v>
      </c>
      <c r="Y100">
        <f t="shared" si="154"/>
        <v>16.858126345329062</v>
      </c>
      <c r="AA100">
        <f t="shared" si="152"/>
        <v>0.77550785556372759</v>
      </c>
      <c r="AB100">
        <f t="shared" si="150"/>
        <v>0.77550785556372759</v>
      </c>
      <c r="AC100">
        <v>2</v>
      </c>
    </row>
    <row r="101" spans="23:29">
      <c r="W101">
        <f t="shared" si="153"/>
        <v>15.094809022463313</v>
      </c>
      <c r="X101">
        <f t="shared" si="151"/>
        <v>15.094809022463313</v>
      </c>
      <c r="Y101">
        <f t="shared" si="154"/>
        <v>15.766807032317528</v>
      </c>
      <c r="AA101">
        <f t="shared" si="152"/>
        <v>0.67199800985421554</v>
      </c>
      <c r="AB101">
        <f t="shared" si="150"/>
        <v>0.67199800985421554</v>
      </c>
      <c r="AC101">
        <v>2</v>
      </c>
    </row>
    <row r="102" spans="23:29">
      <c r="W102">
        <f t="shared" si="153"/>
        <v>14.018520708308433</v>
      </c>
      <c r="X102">
        <f t="shared" si="151"/>
        <v>14.018520708308433</v>
      </c>
      <c r="Y102">
        <f t="shared" si="154"/>
        <v>14.586478247943601</v>
      </c>
      <c r="AA102">
        <f t="shared" si="152"/>
        <v>0.56795753963516837</v>
      </c>
      <c r="AB102">
        <f t="shared" si="150"/>
        <v>0.56795753963516837</v>
      </c>
      <c r="AC102">
        <v>2</v>
      </c>
    </row>
    <row r="103" spans="23:29">
      <c r="W103">
        <f t="shared" si="153"/>
        <v>12.871332863168263</v>
      </c>
      <c r="X103">
        <f t="shared" si="151"/>
        <v>12.871332863168263</v>
      </c>
      <c r="Y103">
        <f t="shared" si="154"/>
        <v>13.33831805431843</v>
      </c>
      <c r="AA103">
        <f t="shared" si="152"/>
        <v>0.46698519115016701</v>
      </c>
      <c r="AB103">
        <f t="shared" si="150"/>
        <v>0.46698519115016701</v>
      </c>
      <c r="AC103">
        <v>2</v>
      </c>
    </row>
    <row r="104" spans="23:29">
      <c r="W104">
        <f t="shared" si="153"/>
        <v>11.676879591714892</v>
      </c>
      <c r="X104">
        <f t="shared" si="151"/>
        <v>11.676879591714892</v>
      </c>
      <c r="Y104">
        <f t="shared" si="154"/>
        <v>12.049480410739864</v>
      </c>
      <c r="AA104">
        <f t="shared" si="152"/>
        <v>0.37260081902497255</v>
      </c>
      <c r="AB104">
        <f t="shared" si="150"/>
        <v>0.37260081902497255</v>
      </c>
      <c r="AC104">
        <v>2</v>
      </c>
    </row>
    <row r="105" spans="23:29">
      <c r="W105">
        <f t="shared" si="153"/>
        <v>10.463159599902244</v>
      </c>
      <c r="X105">
        <f t="shared" si="151"/>
        <v>10.463159599902244</v>
      </c>
      <c r="Y105">
        <f t="shared" si="154"/>
        <v>10.750945002554612</v>
      </c>
      <c r="AA105">
        <f t="shared" si="152"/>
        <v>0.28778540265236785</v>
      </c>
      <c r="AB105">
        <f t="shared" si="150"/>
        <v>0.28778540265236785</v>
      </c>
      <c r="AC105">
        <v>2</v>
      </c>
    </row>
    <row r="106" spans="23:29">
      <c r="W106">
        <f t="shared" si="153"/>
        <v>9.2600258353553677</v>
      </c>
      <c r="X106">
        <f t="shared" si="151"/>
        <v>9.2600258353553677</v>
      </c>
      <c r="Y106">
        <f t="shared" si="154"/>
        <v>9.4746303256974738</v>
      </c>
      <c r="AA106">
        <f t="shared" si="152"/>
        <v>0.21460449034210605</v>
      </c>
      <c r="AB106">
        <f t="shared" si="150"/>
        <v>0.21460449034210605</v>
      </c>
      <c r="AC106">
        <v>2</v>
      </c>
    </row>
    <row r="107" spans="23:29">
      <c r="W107">
        <f t="shared" si="153"/>
        <v>8.0963070421104533</v>
      </c>
      <c r="X107">
        <f t="shared" si="151"/>
        <v>8.0963070421104533</v>
      </c>
      <c r="Y107">
        <f t="shared" si="154"/>
        <v>8.250318975135265</v>
      </c>
      <c r="AA107">
        <f t="shared" si="152"/>
        <v>0.15401193302481175</v>
      </c>
      <c r="AB107">
        <f t="shared" si="150"/>
        <v>0.15401193302481175</v>
      </c>
      <c r="AC107">
        <v>2</v>
      </c>
    </row>
    <row r="108" spans="23:29">
      <c r="W108">
        <f t="shared" si="153"/>
        <v>6.9971340325864091</v>
      </c>
      <c r="X108">
        <f t="shared" si="151"/>
        <v>6.9971340325864091</v>
      </c>
      <c r="Y108">
        <f t="shared" si="154"/>
        <v>7.1030062472638482</v>
      </c>
      <c r="AA108">
        <f t="shared" si="152"/>
        <v>0.10587221467743912</v>
      </c>
      <c r="AB108">
        <f t="shared" si="150"/>
        <v>0.10587221467743912</v>
      </c>
      <c r="AC108">
        <v>2</v>
      </c>
    </row>
    <row r="109" spans="23:29">
      <c r="W109">
        <f t="shared" si="153"/>
        <v>5.9819757808467235</v>
      </c>
      <c r="X109">
        <f t="shared" si="151"/>
        <v>5.9819757808467235</v>
      </c>
      <c r="Y109">
        <f t="shared" si="154"/>
        <v>6.0511446088208283</v>
      </c>
      <c r="AA109">
        <f t="shared" si="152"/>
        <v>6.916882797410473E-2</v>
      </c>
      <c r="AB109">
        <f t="shared" si="150"/>
        <v>6.916882797410473E-2</v>
      </c>
      <c r="AC109">
        <v>2</v>
      </c>
    </row>
    <row r="110" spans="23:29">
      <c r="W110">
        <f t="shared" si="153"/>
        <v>5.0636670543178299</v>
      </c>
      <c r="X110">
        <f t="shared" si="151"/>
        <v>5.0636670543178299</v>
      </c>
      <c r="Y110">
        <f t="shared" si="154"/>
        <v>5.1059835056913574</v>
      </c>
      <c r="AA110">
        <f t="shared" si="152"/>
        <v>4.2316451373527464E-2</v>
      </c>
      <c r="AB110">
        <f t="shared" si="150"/>
        <v>4.2316451373527464E-2</v>
      </c>
      <c r="AC110">
        <v>2</v>
      </c>
    </row>
    <row r="111" spans="23:29">
      <c r="W111">
        <f>I4*I20</f>
        <v>19.655682452551567</v>
      </c>
      <c r="X111">
        <f t="shared" si="151"/>
        <v>19.655682452551567</v>
      </c>
      <c r="Y111">
        <f>AU20</f>
        <v>20.152230499497371</v>
      </c>
      <c r="AA111">
        <f t="shared" ref="AA111:AA125" si="155">AD4-I4</f>
        <v>0.49654804694580434</v>
      </c>
      <c r="AB111">
        <f t="shared" si="150"/>
        <v>0.49654804694580434</v>
      </c>
      <c r="AC111">
        <v>2</v>
      </c>
    </row>
    <row r="112" spans="23:29">
      <c r="W112">
        <f t="shared" ref="W112:W125" si="156">I5*I21</f>
        <v>19.032197727701767</v>
      </c>
      <c r="X112">
        <f t="shared" si="151"/>
        <v>19.032197727701767</v>
      </c>
      <c r="Y112">
        <f t="shared" ref="Y112:Y125" si="157">AU21</f>
        <v>19.491642596669479</v>
      </c>
      <c r="AA112">
        <f t="shared" si="155"/>
        <v>0.45944486896771153</v>
      </c>
      <c r="AB112">
        <f t="shared" si="150"/>
        <v>0.45944486896771153</v>
      </c>
      <c r="AC112">
        <v>2</v>
      </c>
    </row>
    <row r="113" spans="23:29">
      <c r="W113">
        <f t="shared" si="156"/>
        <v>18.306343660578055</v>
      </c>
      <c r="X113">
        <f t="shared" si="151"/>
        <v>18.306343660578055</v>
      </c>
      <c r="Y113">
        <f t="shared" si="157"/>
        <v>18.724412370002209</v>
      </c>
      <c r="AA113">
        <f t="shared" si="155"/>
        <v>0.41806870942415486</v>
      </c>
      <c r="AB113">
        <f t="shared" si="150"/>
        <v>0.41806870942415486</v>
      </c>
      <c r="AC113">
        <v>2</v>
      </c>
    </row>
    <row r="114" spans="23:29">
      <c r="W114">
        <f t="shared" si="156"/>
        <v>17.473341090521824</v>
      </c>
      <c r="X114">
        <f t="shared" si="151"/>
        <v>17.473341090521824</v>
      </c>
      <c r="Y114">
        <f t="shared" si="157"/>
        <v>17.846328188943918</v>
      </c>
      <c r="AA114">
        <f t="shared" si="155"/>
        <v>0.37298709842209377</v>
      </c>
      <c r="AB114">
        <f t="shared" si="150"/>
        <v>0.37298709842209377</v>
      </c>
      <c r="AC114">
        <v>2</v>
      </c>
    </row>
    <row r="115" spans="23:29">
      <c r="W115">
        <f t="shared" si="156"/>
        <v>16.532956986794034</v>
      </c>
      <c r="X115">
        <f t="shared" si="151"/>
        <v>16.532956986794034</v>
      </c>
      <c r="Y115">
        <f t="shared" si="157"/>
        <v>16.858122876559904</v>
      </c>
      <c r="AA115">
        <f t="shared" si="155"/>
        <v>0.32516588976587002</v>
      </c>
      <c r="AB115">
        <f t="shared" si="150"/>
        <v>0.32516588976587002</v>
      </c>
      <c r="AC115">
        <v>2</v>
      </c>
    </row>
    <row r="116" spans="23:29">
      <c r="W116">
        <f t="shared" si="156"/>
        <v>15.490844877238063</v>
      </c>
      <c r="X116">
        <f t="shared" si="151"/>
        <v>15.490844877238063</v>
      </c>
      <c r="Y116">
        <f t="shared" si="157"/>
        <v>15.766803239566864</v>
      </c>
      <c r="AA116">
        <f t="shared" si="155"/>
        <v>0.27595836232880089</v>
      </c>
      <c r="AB116">
        <f t="shared" si="150"/>
        <v>0.27595836232880089</v>
      </c>
      <c r="AC116">
        <v>2</v>
      </c>
    </row>
    <row r="117" spans="23:29">
      <c r="W117">
        <f t="shared" si="156"/>
        <v>14.359455995089533</v>
      </c>
      <c r="X117">
        <f t="shared" si="151"/>
        <v>14.359455995089533</v>
      </c>
      <c r="Y117">
        <f t="shared" si="157"/>
        <v>14.586474190264646</v>
      </c>
      <c r="AA117">
        <f t="shared" si="155"/>
        <v>0.22701819517511268</v>
      </c>
      <c r="AB117">
        <f t="shared" si="150"/>
        <v>0.22701819517511268</v>
      </c>
      <c r="AC117">
        <v>2</v>
      </c>
    </row>
    <row r="118" spans="23:29">
      <c r="W118">
        <f t="shared" si="156"/>
        <v>13.158180407749915</v>
      </c>
      <c r="X118">
        <f t="shared" si="151"/>
        <v>13.158180407749915</v>
      </c>
      <c r="Y118">
        <f t="shared" si="157"/>
        <v>13.338313813116811</v>
      </c>
      <c r="AA118">
        <f t="shared" si="155"/>
        <v>0.18013340536689526</v>
      </c>
      <c r="AB118">
        <f t="shared" si="150"/>
        <v>0.18013340536689526</v>
      </c>
      <c r="AC118">
        <v>2</v>
      </c>
    </row>
    <row r="119" spans="23:29">
      <c r="W119">
        <f t="shared" si="156"/>
        <v>11.912471547048572</v>
      </c>
      <c r="X119">
        <f t="shared" si="151"/>
        <v>11.912471547048572</v>
      </c>
      <c r="Y119">
        <f t="shared" si="157"/>
        <v>12.049476084272662</v>
      </c>
      <c r="AA119">
        <f t="shared" si="155"/>
        <v>0.13700453722409023</v>
      </c>
      <c r="AB119">
        <f t="shared" si="150"/>
        <v>0.13700453722409023</v>
      </c>
      <c r="AC119">
        <v>2</v>
      </c>
    </row>
    <row r="120" spans="23:29">
      <c r="W120">
        <f t="shared" si="156"/>
        <v>10.65192514837592</v>
      </c>
      <c r="X120">
        <f t="shared" si="151"/>
        <v>10.65192514837592</v>
      </c>
      <c r="Y120">
        <f t="shared" si="157"/>
        <v>10.750940697288002</v>
      </c>
      <c r="AA120">
        <f t="shared" si="155"/>
        <v>9.9015548912081641E-2</v>
      </c>
      <c r="AB120">
        <f t="shared" si="150"/>
        <v>9.9015548912081641E-2</v>
      </c>
      <c r="AC120">
        <v>2</v>
      </c>
    </row>
    <row r="121" spans="23:29">
      <c r="W121">
        <f t="shared" si="156"/>
        <v>9.4075697920212473</v>
      </c>
      <c r="X121">
        <f t="shared" si="151"/>
        <v>9.4075697920212473</v>
      </c>
      <c r="Y121">
        <f t="shared" si="157"/>
        <v>9.474626146034014</v>
      </c>
      <c r="AA121">
        <f t="shared" si="155"/>
        <v>6.7056354012766661E-2</v>
      </c>
      <c r="AB121">
        <f t="shared" si="150"/>
        <v>6.7056354012766661E-2</v>
      </c>
      <c r="AC121">
        <v>2</v>
      </c>
    </row>
    <row r="122" spans="23:29">
      <c r="W122">
        <f t="shared" si="156"/>
        <v>8.2088717421718407</v>
      </c>
      <c r="X122">
        <f t="shared" si="151"/>
        <v>8.2088717421718407</v>
      </c>
      <c r="Y122">
        <f t="shared" si="157"/>
        <v>8.2503150135569907</v>
      </c>
      <c r="AA122">
        <f t="shared" si="155"/>
        <v>4.1443271385150027E-2</v>
      </c>
      <c r="AB122">
        <f t="shared" si="150"/>
        <v>4.1443271385150027E-2</v>
      </c>
      <c r="AC122">
        <v>2</v>
      </c>
    </row>
    <row r="123" spans="23:29">
      <c r="W123">
        <f t="shared" si="156"/>
        <v>7.0810509829579669</v>
      </c>
      <c r="X123">
        <f t="shared" si="151"/>
        <v>7.0810509829579669</v>
      </c>
      <c r="Y123">
        <f t="shared" si="157"/>
        <v>7.1030025767982945</v>
      </c>
      <c r="AA123">
        <f t="shared" si="155"/>
        <v>2.1951593840327632E-2</v>
      </c>
      <c r="AB123">
        <f t="shared" si="150"/>
        <v>2.1951593840327632E-2</v>
      </c>
      <c r="AC123">
        <v>2</v>
      </c>
    </row>
    <row r="124" spans="23:29">
      <c r="W124">
        <f t="shared" si="156"/>
        <v>6.0432028685412131</v>
      </c>
      <c r="X124">
        <f t="shared" si="151"/>
        <v>6.0432028685412131</v>
      </c>
      <c r="Y124">
        <f t="shared" si="157"/>
        <v>6.051141278992672</v>
      </c>
      <c r="AA124">
        <f t="shared" si="155"/>
        <v>7.9384104514588216E-3</v>
      </c>
      <c r="AB124">
        <f t="shared" si="150"/>
        <v>7.9384104514588216E-3</v>
      </c>
      <c r="AC124">
        <v>2</v>
      </c>
    </row>
    <row r="125" spans="23:29">
      <c r="W125">
        <f t="shared" si="156"/>
        <v>5.107469941801825</v>
      </c>
      <c r="X125">
        <f t="shared" si="151"/>
        <v>5.107469941801825</v>
      </c>
      <c r="Y125">
        <f t="shared" si="157"/>
        <v>5.1059805421187434</v>
      </c>
      <c r="AA125">
        <f t="shared" si="155"/>
        <v>-1.4893996830815937E-3</v>
      </c>
      <c r="AB125">
        <f t="shared" si="150"/>
        <v>-1.4893996830815937E-3</v>
      </c>
      <c r="AC125">
        <v>2</v>
      </c>
    </row>
    <row r="126" spans="23:29">
      <c r="W126">
        <f>J4*J20</f>
        <v>20.280643325973504</v>
      </c>
      <c r="X126">
        <f t="shared" si="151"/>
        <v>20.280643325973504</v>
      </c>
      <c r="Y126">
        <f>AV20</f>
        <v>20.152227961605998</v>
      </c>
      <c r="AA126">
        <f t="shared" ref="AA126:AA140" si="158">AE4-J4</f>
        <v>-0.12841536436750545</v>
      </c>
      <c r="AB126">
        <f t="shared" si="150"/>
        <v>-0.12841536436750545</v>
      </c>
      <c r="AC126">
        <v>2</v>
      </c>
    </row>
    <row r="127" spans="23:29">
      <c r="W127">
        <f t="shared" ref="W127:W140" si="159">J5*J21</f>
        <v>19.617549131207213</v>
      </c>
      <c r="X127">
        <f t="shared" si="151"/>
        <v>19.617549131207213</v>
      </c>
      <c r="Y127">
        <f t="shared" ref="Y127:Y139" si="160">AV21</f>
        <v>19.491639628876069</v>
      </c>
      <c r="AA127">
        <f t="shared" si="158"/>
        <v>-0.12590950233114384</v>
      </c>
      <c r="AB127">
        <f t="shared" si="150"/>
        <v>-0.12590950233114384</v>
      </c>
      <c r="AC127">
        <v>2</v>
      </c>
    </row>
    <row r="128" spans="23:29">
      <c r="W128">
        <f t="shared" si="159"/>
        <v>18.847263470536273</v>
      </c>
      <c r="X128">
        <f t="shared" si="151"/>
        <v>18.847263470536273</v>
      </c>
      <c r="Y128">
        <f t="shared" si="160"/>
        <v>18.724408946558579</v>
      </c>
      <c r="AA128">
        <f t="shared" si="158"/>
        <v>-0.12285452397769347</v>
      </c>
      <c r="AB128">
        <f t="shared" si="150"/>
        <v>-0.12285452397769347</v>
      </c>
      <c r="AC128">
        <v>2</v>
      </c>
    </row>
    <row r="129" spans="23:29">
      <c r="W129">
        <f t="shared" si="159"/>
        <v>17.965491711017314</v>
      </c>
      <c r="X129">
        <f t="shared" si="151"/>
        <v>17.965491711017314</v>
      </c>
      <c r="Y129">
        <f t="shared" si="160"/>
        <v>17.846324301585941</v>
      </c>
      <c r="AA129">
        <f t="shared" si="158"/>
        <v>-0.11916740943137327</v>
      </c>
      <c r="AB129">
        <f t="shared" si="150"/>
        <v>-0.11916740943137327</v>
      </c>
      <c r="AC129">
        <v>2</v>
      </c>
    </row>
    <row r="130" spans="23:29">
      <c r="W130">
        <f t="shared" si="159"/>
        <v>16.9728928632113</v>
      </c>
      <c r="X130">
        <f t="shared" si="151"/>
        <v>16.9728928632113</v>
      </c>
      <c r="Y130">
        <f t="shared" si="160"/>
        <v>16.858118540600465</v>
      </c>
      <c r="AA130">
        <f t="shared" si="158"/>
        <v>-0.11477432261083464</v>
      </c>
      <c r="AB130">
        <f t="shared" si="150"/>
        <v>-0.11477432261083464</v>
      </c>
      <c r="AC130">
        <v>2</v>
      </c>
    </row>
    <row r="131" spans="23:29">
      <c r="W131">
        <f t="shared" si="159"/>
        <v>15.876421504004544</v>
      </c>
      <c r="X131">
        <f t="shared" si="151"/>
        <v>15.876421504004544</v>
      </c>
      <c r="Y131">
        <f t="shared" si="160"/>
        <v>15.766798498631102</v>
      </c>
      <c r="AA131">
        <f t="shared" si="158"/>
        <v>-0.10962300537344127</v>
      </c>
      <c r="AB131">
        <f t="shared" si="150"/>
        <v>-0.10962300537344127</v>
      </c>
      <c r="AC131">
        <v>2</v>
      </c>
    </row>
    <row r="132" spans="23:29">
      <c r="W132">
        <f t="shared" si="159"/>
        <v>14.690166257673143</v>
      </c>
      <c r="X132">
        <f t="shared" si="151"/>
        <v>14.690166257673143</v>
      </c>
      <c r="Y132">
        <f t="shared" si="160"/>
        <v>14.586469118169132</v>
      </c>
      <c r="AA132">
        <f t="shared" si="158"/>
        <v>-0.10369713950401049</v>
      </c>
      <c r="AB132">
        <f t="shared" si="150"/>
        <v>-0.10369713950401049</v>
      </c>
      <c r="AC132">
        <v>2</v>
      </c>
    </row>
    <row r="133" spans="23:29">
      <c r="W133">
        <f t="shared" si="159"/>
        <v>13.435338408890871</v>
      </c>
      <c r="X133">
        <f t="shared" si="151"/>
        <v>13.435338408890871</v>
      </c>
      <c r="Y133">
        <f t="shared" si="160"/>
        <v>13.338308511618578</v>
      </c>
      <c r="AA133">
        <f t="shared" si="158"/>
        <v>-9.7029897272292942E-2</v>
      </c>
      <c r="AB133">
        <f t="shared" si="150"/>
        <v>-9.7029897272292942E-2</v>
      </c>
      <c r="AC133">
        <v>2</v>
      </c>
    </row>
    <row r="134" spans="23:29">
      <c r="W134">
        <f t="shared" si="159"/>
        <v>12.139183451454191</v>
      </c>
      <c r="X134">
        <f t="shared" si="151"/>
        <v>12.139183451454191</v>
      </c>
      <c r="Y134">
        <f t="shared" si="160"/>
        <v>12.049470676193032</v>
      </c>
      <c r="AA134">
        <f t="shared" si="158"/>
        <v>-8.9712775261158839E-2</v>
      </c>
      <c r="AB134">
        <f t="shared" si="150"/>
        <v>-8.9712775261158839E-2</v>
      </c>
      <c r="AC134">
        <v>2</v>
      </c>
    </row>
    <row r="135" spans="23:29">
      <c r="W135">
        <f t="shared" si="159"/>
        <v>10.832831183448617</v>
      </c>
      <c r="X135">
        <f t="shared" si="151"/>
        <v>10.832831183448617</v>
      </c>
      <c r="Y135">
        <f t="shared" si="160"/>
        <v>10.750935315709585</v>
      </c>
      <c r="AA135">
        <f t="shared" si="158"/>
        <v>-8.1895867739032013E-2</v>
      </c>
      <c r="AB135">
        <f t="shared" si="150"/>
        <v>-8.1895867739032013E-2</v>
      </c>
      <c r="AC135">
        <v>2</v>
      </c>
    </row>
    <row r="136" spans="23:29">
      <c r="W136">
        <f t="shared" si="159"/>
        <v>9.5483984223109193</v>
      </c>
      <c r="X136">
        <f t="shared" si="151"/>
        <v>9.5483984223109193</v>
      </c>
      <c r="Y136">
        <f t="shared" si="160"/>
        <v>9.4746209214598824</v>
      </c>
      <c r="AA136">
        <f t="shared" si="158"/>
        <v>-7.3777500851036848E-2</v>
      </c>
      <c r="AB136">
        <f t="shared" si="150"/>
        <v>-7.3777500851036848E-2</v>
      </c>
      <c r="AC136">
        <v>2</v>
      </c>
    </row>
    <row r="137" spans="23:29">
      <c r="W137">
        <f t="shared" si="159"/>
        <v>8.3158943195806057</v>
      </c>
      <c r="X137">
        <f t="shared" si="151"/>
        <v>8.3158943195806057</v>
      </c>
      <c r="Y137">
        <f t="shared" si="160"/>
        <v>8.2503100615894951</v>
      </c>
      <c r="AA137">
        <f t="shared" si="158"/>
        <v>-6.5584257991110562E-2</v>
      </c>
      <c r="AB137">
        <f t="shared" si="150"/>
        <v>-6.5584257991110562E-2</v>
      </c>
      <c r="AC137">
        <v>2</v>
      </c>
    </row>
    <row r="138" spans="23:29">
      <c r="W138">
        <f t="shared" si="159"/>
        <v>7.1605435803486071</v>
      </c>
      <c r="X138">
        <f t="shared" si="151"/>
        <v>7.1605435803486071</v>
      </c>
      <c r="Y138">
        <f t="shared" si="160"/>
        <v>7.1029979887216887</v>
      </c>
      <c r="AA138">
        <f t="shared" si="158"/>
        <v>-5.7545591626918302E-2</v>
      </c>
      <c r="AB138">
        <f t="shared" si="150"/>
        <v>-5.7545591626918302E-2</v>
      </c>
      <c r="AC138">
        <v>2</v>
      </c>
    </row>
    <row r="139" spans="23:29">
      <c r="W139">
        <f t="shared" si="159"/>
        <v>6.1010060313116794</v>
      </c>
      <c r="X139">
        <f t="shared" si="151"/>
        <v>6.1010060313116794</v>
      </c>
      <c r="Y139">
        <f t="shared" si="160"/>
        <v>6.0511371167126322</v>
      </c>
      <c r="AA139">
        <f t="shared" si="158"/>
        <v>-4.9868914599047187E-2</v>
      </c>
      <c r="AB139">
        <f t="shared" si="150"/>
        <v>-4.9868914599047187E-2</v>
      </c>
      <c r="AC139">
        <v>2</v>
      </c>
    </row>
    <row r="140" spans="23:29">
      <c r="W140">
        <f t="shared" si="159"/>
        <v>5.1486973618782681</v>
      </c>
      <c r="X140">
        <f t="shared" si="151"/>
        <v>5.1486973618782681</v>
      </c>
      <c r="Y140">
        <f>AV34</f>
        <v>5.1059768376578152</v>
      </c>
      <c r="AA140">
        <f t="shared" si="158"/>
        <v>-4.2720524220452916E-2</v>
      </c>
      <c r="AB140">
        <f t="shared" si="150"/>
        <v>-4.2720524220452916E-2</v>
      </c>
      <c r="AC140">
        <v>2</v>
      </c>
    </row>
    <row r="141" spans="23:29">
      <c r="W141">
        <f>K4*K20</f>
        <v>20.88251343744907</v>
      </c>
      <c r="X141">
        <f t="shared" si="151"/>
        <v>20.88251343744907</v>
      </c>
      <c r="Y141">
        <f>AW20</f>
        <v>20.152224789242673</v>
      </c>
      <c r="AA141">
        <f t="shared" ref="AA141:AA155" si="161">AF4-K4</f>
        <v>-0.73028864820639683</v>
      </c>
      <c r="AB141">
        <f t="shared" si="150"/>
        <v>-0.73028864820639683</v>
      </c>
      <c r="AC141">
        <v>2</v>
      </c>
    </row>
    <row r="142" spans="23:29">
      <c r="W142">
        <f t="shared" ref="W142:W155" si="162">K5*K21</f>
        <v>20.1801593559161</v>
      </c>
      <c r="X142">
        <f t="shared" si="151"/>
        <v>20.1801593559161</v>
      </c>
      <c r="Y142">
        <f t="shared" ref="Y142:Y155" si="163">AW21</f>
        <v>19.491635919135572</v>
      </c>
      <c r="AA142">
        <f t="shared" si="161"/>
        <v>-0.68852343678052819</v>
      </c>
      <c r="AB142">
        <f t="shared" si="150"/>
        <v>-0.68852343678052819</v>
      </c>
      <c r="AC142">
        <v>2</v>
      </c>
    </row>
    <row r="143" spans="23:29">
      <c r="W143">
        <f t="shared" si="162"/>
        <v>19.365975058493007</v>
      </c>
      <c r="X143">
        <f t="shared" si="151"/>
        <v>19.365975058493007</v>
      </c>
      <c r="Y143">
        <f t="shared" si="163"/>
        <v>18.724404667255797</v>
      </c>
      <c r="AA143">
        <f t="shared" si="161"/>
        <v>-0.64157039123720949</v>
      </c>
      <c r="AB143">
        <f t="shared" si="150"/>
        <v>-0.64157039123720949</v>
      </c>
      <c r="AC143">
        <v>2</v>
      </c>
    </row>
    <row r="144" spans="23:29">
      <c r="W144">
        <f t="shared" si="162"/>
        <v>18.436196611236053</v>
      </c>
      <c r="X144">
        <f t="shared" si="151"/>
        <v>18.436196611236053</v>
      </c>
      <c r="Y144">
        <f t="shared" si="163"/>
        <v>17.846319442390854</v>
      </c>
      <c r="AA144">
        <f t="shared" si="161"/>
        <v>-0.5898771688451987</v>
      </c>
      <c r="AB144">
        <f t="shared" si="150"/>
        <v>-0.5898771688451987</v>
      </c>
      <c r="AC144">
        <v>2</v>
      </c>
    </row>
    <row r="145" spans="23:29">
      <c r="W145">
        <f t="shared" si="162"/>
        <v>17.392414166209107</v>
      </c>
      <c r="X145">
        <f t="shared" si="151"/>
        <v>17.392414166209107</v>
      </c>
      <c r="Y145">
        <f t="shared" si="163"/>
        <v>16.858113120654298</v>
      </c>
      <c r="AA145">
        <f t="shared" si="161"/>
        <v>-0.53430104555480895</v>
      </c>
      <c r="AB145">
        <f t="shared" si="150"/>
        <v>-0.53430104555480895</v>
      </c>
      <c r="AC145">
        <v>2</v>
      </c>
    </row>
    <row r="146" spans="23:29">
      <c r="W146">
        <f t="shared" si="162"/>
        <v>16.24290515833091</v>
      </c>
      <c r="X146">
        <f t="shared" si="151"/>
        <v>16.24290515833091</v>
      </c>
      <c r="Y146">
        <f t="shared" si="163"/>
        <v>15.766792572465407</v>
      </c>
      <c r="AA146">
        <f t="shared" si="161"/>
        <v>-0.47611258586550242</v>
      </c>
      <c r="AB146">
        <f t="shared" si="150"/>
        <v>-0.47611258586550242</v>
      </c>
      <c r="AC146">
        <v>2</v>
      </c>
    </row>
    <row r="147" spans="23:29">
      <c r="W147">
        <f t="shared" si="162"/>
        <v>15.003389790584274</v>
      </c>
      <c r="X147">
        <f t="shared" si="151"/>
        <v>15.003389790584274</v>
      </c>
      <c r="Y147">
        <f t="shared" si="163"/>
        <v>14.586462778054695</v>
      </c>
      <c r="AA147">
        <f t="shared" si="161"/>
        <v>-0.41692701252957853</v>
      </c>
      <c r="AB147">
        <f t="shared" si="150"/>
        <v>-0.41692701252957853</v>
      </c>
      <c r="AC147">
        <v>2</v>
      </c>
    </row>
    <row r="148" spans="23:29">
      <c r="W148">
        <f t="shared" si="162"/>
        <v>13.696860219204472</v>
      </c>
      <c r="X148">
        <f t="shared" si="151"/>
        <v>13.696860219204472</v>
      </c>
      <c r="Y148">
        <f t="shared" si="163"/>
        <v>13.338301884751715</v>
      </c>
      <c r="AA148">
        <f t="shared" si="161"/>
        <v>-0.35855833445275742</v>
      </c>
      <c r="AB148">
        <f t="shared" si="150"/>
        <v>-0.35855833445275742</v>
      </c>
      <c r="AC148">
        <v>2</v>
      </c>
    </row>
    <row r="149" spans="23:29">
      <c r="W149">
        <f t="shared" si="162"/>
        <v>12.352279234575748</v>
      </c>
      <c r="X149">
        <f t="shared" si="151"/>
        <v>12.352279234575748</v>
      </c>
      <c r="Y149">
        <f t="shared" si="163"/>
        <v>12.049463916100315</v>
      </c>
      <c r="AA149">
        <f t="shared" si="161"/>
        <v>-0.30281531847543341</v>
      </c>
      <c r="AB149">
        <f t="shared" si="150"/>
        <v>-0.30281531847543341</v>
      </c>
      <c r="AC149">
        <v>2</v>
      </c>
    </row>
    <row r="150" spans="23:29">
      <c r="W150">
        <f t="shared" si="162"/>
        <v>11.002210432357664</v>
      </c>
      <c r="X150">
        <f t="shared" si="151"/>
        <v>11.002210432357664</v>
      </c>
      <c r="Y150">
        <f t="shared" si="163"/>
        <v>10.750928588744141</v>
      </c>
      <c r="AA150">
        <f t="shared" si="161"/>
        <v>-0.25128184361352268</v>
      </c>
      <c r="AB150">
        <f t="shared" ref="AB150:AB213" si="164">IFERROR(AA150,"")</f>
        <v>-0.25128184361352268</v>
      </c>
      <c r="AC150">
        <v>2</v>
      </c>
    </row>
    <row r="151" spans="23:29">
      <c r="W151">
        <f t="shared" si="162"/>
        <v>9.6797492825302616</v>
      </c>
      <c r="X151">
        <f t="shared" si="151"/>
        <v>9.6797492825302616</v>
      </c>
      <c r="Y151">
        <f t="shared" si="163"/>
        <v>9.4746143907503146</v>
      </c>
      <c r="AA151">
        <f t="shared" si="161"/>
        <v>-0.20513489177994693</v>
      </c>
      <c r="AB151">
        <f t="shared" si="164"/>
        <v>-0.20513489177994693</v>
      </c>
      <c r="AC151">
        <v>2</v>
      </c>
    </row>
    <row r="152" spans="23:29">
      <c r="W152">
        <f t="shared" si="162"/>
        <v>8.4153476437057222</v>
      </c>
      <c r="X152">
        <f t="shared" si="151"/>
        <v>8.4153476437057222</v>
      </c>
      <c r="Y152">
        <f t="shared" si="163"/>
        <v>8.2503038716384864</v>
      </c>
      <c r="AA152">
        <f t="shared" si="161"/>
        <v>-0.16504377206723575</v>
      </c>
      <c r="AB152">
        <f t="shared" si="164"/>
        <v>-0.16504377206723575</v>
      </c>
      <c r="AC152">
        <v>2</v>
      </c>
    </row>
    <row r="153" spans="23:29">
      <c r="W153">
        <f t="shared" si="162"/>
        <v>7.2341596045643666</v>
      </c>
      <c r="X153">
        <f t="shared" ref="X153:X216" si="165">IFERROR(W153, NA())</f>
        <v>7.2341596045643666</v>
      </c>
      <c r="Y153">
        <f t="shared" si="163"/>
        <v>7.1029922536342651</v>
      </c>
      <c r="AA153">
        <f t="shared" si="161"/>
        <v>-0.13116735093010146</v>
      </c>
      <c r="AB153">
        <f t="shared" si="164"/>
        <v>-0.13116735093010146</v>
      </c>
      <c r="AC153">
        <v>2</v>
      </c>
    </row>
    <row r="154" spans="23:29">
      <c r="W154">
        <f t="shared" si="162"/>
        <v>6.1543669281633404</v>
      </c>
      <c r="X154">
        <f t="shared" si="165"/>
        <v>6.1543669281633404</v>
      </c>
      <c r="Y154">
        <f t="shared" si="163"/>
        <v>6.0511319138706323</v>
      </c>
      <c r="AA154">
        <f t="shared" si="161"/>
        <v>-0.10323501429270809</v>
      </c>
      <c r="AB154">
        <f t="shared" si="164"/>
        <v>-0.10323501429270809</v>
      </c>
      <c r="AC154">
        <v>2</v>
      </c>
    </row>
    <row r="155" spans="23:29">
      <c r="W155">
        <f t="shared" si="162"/>
        <v>5.1866482937888261</v>
      </c>
      <c r="X155">
        <f t="shared" si="165"/>
        <v>5.1866482937888261</v>
      </c>
      <c r="Y155">
        <f t="shared" si="163"/>
        <v>5.1059722070892128</v>
      </c>
      <c r="AA155">
        <f t="shared" si="161"/>
        <v>-8.0676086699613236E-2</v>
      </c>
      <c r="AB155">
        <f t="shared" si="164"/>
        <v>-8.0676086699613236E-2</v>
      </c>
      <c r="AC155">
        <v>2</v>
      </c>
    </row>
    <row r="156" spans="23:29">
      <c r="W156">
        <f>L4*L20</f>
        <v>21.448652542283984</v>
      </c>
      <c r="X156">
        <f t="shared" si="165"/>
        <v>21.448652542283984</v>
      </c>
      <c r="Y156">
        <f>AX20</f>
        <v>20.152220823789929</v>
      </c>
      <c r="AA156">
        <f t="shared" ref="AA156:AA170" si="166">AG4-L4</f>
        <v>-1.2964317184940555</v>
      </c>
      <c r="AB156">
        <f t="shared" si="164"/>
        <v>-1.2964317184940555</v>
      </c>
      <c r="AC156">
        <v>2</v>
      </c>
    </row>
    <row r="157" spans="23:29">
      <c r="W157">
        <f t="shared" ref="W157:W170" si="167">L5*L21</f>
        <v>20.708374654484839</v>
      </c>
      <c r="X157">
        <f t="shared" si="165"/>
        <v>20.708374654484839</v>
      </c>
      <c r="Y157">
        <f t="shared" ref="Y157:Y170" si="168">AX21</f>
        <v>19.49163128196194</v>
      </c>
      <c r="AA157">
        <f t="shared" si="166"/>
        <v>-1.2167433725228989</v>
      </c>
      <c r="AB157">
        <f t="shared" si="164"/>
        <v>-1.2167433725228989</v>
      </c>
      <c r="AC157">
        <v>2</v>
      </c>
    </row>
    <row r="158" spans="23:29">
      <c r="W158">
        <f t="shared" si="167"/>
        <v>19.85191448218109</v>
      </c>
      <c r="X158">
        <f t="shared" si="165"/>
        <v>19.85191448218109</v>
      </c>
      <c r="Y158">
        <f t="shared" si="168"/>
        <v>18.724399318130075</v>
      </c>
      <c r="AA158">
        <f t="shared" si="166"/>
        <v>-1.1275151640510153</v>
      </c>
      <c r="AB158">
        <f t="shared" si="164"/>
        <v>-1.1275151640510153</v>
      </c>
      <c r="AC158">
        <v>2</v>
      </c>
    </row>
    <row r="159" spans="23:29">
      <c r="W159">
        <f t="shared" si="167"/>
        <v>18.876065428418045</v>
      </c>
      <c r="X159">
        <f t="shared" si="165"/>
        <v>18.876065428418045</v>
      </c>
      <c r="Y159">
        <f t="shared" si="168"/>
        <v>17.846313368400711</v>
      </c>
      <c r="AA159">
        <f t="shared" si="166"/>
        <v>-1.0297520600173335</v>
      </c>
      <c r="AB159">
        <f t="shared" si="164"/>
        <v>-1.0297520600173335</v>
      </c>
      <c r="AC159">
        <v>2</v>
      </c>
    </row>
    <row r="160" spans="23:29">
      <c r="W160">
        <f t="shared" si="167"/>
        <v>17.783357671441827</v>
      </c>
      <c r="X160">
        <f t="shared" si="165"/>
        <v>17.783357671441827</v>
      </c>
      <c r="Y160">
        <f t="shared" si="168"/>
        <v>16.858106345726494</v>
      </c>
      <c r="AA160">
        <f t="shared" si="166"/>
        <v>-0.92525132571533319</v>
      </c>
      <c r="AB160">
        <f t="shared" si="164"/>
        <v>-0.92525132571533319</v>
      </c>
      <c r="AC160">
        <v>2</v>
      </c>
    </row>
    <row r="161" spans="23:29">
      <c r="W161">
        <f t="shared" si="167"/>
        <v>16.583373680706252</v>
      </c>
      <c r="X161">
        <f t="shared" si="165"/>
        <v>16.583373680706252</v>
      </c>
      <c r="Y161">
        <f t="shared" si="168"/>
        <v>15.766785164764553</v>
      </c>
      <c r="AA161">
        <f t="shared" si="166"/>
        <v>-0.81658851594169946</v>
      </c>
      <c r="AB161">
        <f t="shared" si="164"/>
        <v>-0.81658851594169946</v>
      </c>
      <c r="AC161">
        <v>2</v>
      </c>
    </row>
    <row r="162" spans="23:29">
      <c r="W162">
        <f t="shared" si="167"/>
        <v>15.293413970395379</v>
      </c>
      <c r="X162">
        <f t="shared" si="165"/>
        <v>15.293413970395379</v>
      </c>
      <c r="Y162">
        <f t="shared" si="168"/>
        <v>14.586454852919401</v>
      </c>
      <c r="AA162">
        <f t="shared" si="166"/>
        <v>-0.70695911747597862</v>
      </c>
      <c r="AB162">
        <f t="shared" si="164"/>
        <v>-0.70695911747597862</v>
      </c>
      <c r="AC162">
        <v>2</v>
      </c>
    </row>
    <row r="163" spans="23:29">
      <c r="W163">
        <f t="shared" si="167"/>
        <v>13.938165604500131</v>
      </c>
      <c r="X163">
        <f t="shared" si="165"/>
        <v>13.938165604500131</v>
      </c>
      <c r="Y163">
        <f t="shared" si="168"/>
        <v>13.338293601177392</v>
      </c>
      <c r="AA163">
        <f t="shared" si="166"/>
        <v>-0.59987200332273893</v>
      </c>
      <c r="AB163">
        <f t="shared" si="164"/>
        <v>-0.59987200332273893</v>
      </c>
      <c r="AC163">
        <v>2</v>
      </c>
    </row>
    <row r="164" spans="23:29">
      <c r="W164">
        <f t="shared" si="167"/>
        <v>12.548194699804997</v>
      </c>
      <c r="X164">
        <f t="shared" si="165"/>
        <v>12.548194699804997</v>
      </c>
      <c r="Y164">
        <f t="shared" si="168"/>
        <v>12.049455465995088</v>
      </c>
      <c r="AA164">
        <f t="shared" si="166"/>
        <v>-0.49873923380990881</v>
      </c>
      <c r="AB164">
        <f t="shared" si="164"/>
        <v>-0.49873923380990881</v>
      </c>
      <c r="AC164">
        <v>2</v>
      </c>
    </row>
    <row r="165" spans="23:29">
      <c r="W165">
        <f t="shared" si="167"/>
        <v>11.15737130148289</v>
      </c>
      <c r="X165">
        <f t="shared" si="165"/>
        <v>11.15737130148289</v>
      </c>
      <c r="Y165">
        <f t="shared" si="168"/>
        <v>10.750920180049173</v>
      </c>
      <c r="AA165">
        <f t="shared" si="166"/>
        <v>-0.40645112143371698</v>
      </c>
      <c r="AB165">
        <f t="shared" si="164"/>
        <v>-0.40645112143371698</v>
      </c>
      <c r="AC165">
        <v>2</v>
      </c>
    </row>
    <row r="166" spans="23:29">
      <c r="W166">
        <f t="shared" si="167"/>
        <v>9.7996481167740654</v>
      </c>
      <c r="X166">
        <f t="shared" si="165"/>
        <v>9.7996481167740654</v>
      </c>
      <c r="Y166">
        <f t="shared" si="168"/>
        <v>9.4746062273760181</v>
      </c>
      <c r="AA166">
        <f t="shared" si="166"/>
        <v>-0.32504188939804735</v>
      </c>
      <c r="AB166">
        <f t="shared" si="164"/>
        <v>-0.32504188939804735</v>
      </c>
      <c r="AC166">
        <v>2</v>
      </c>
    </row>
    <row r="167" spans="23:29">
      <c r="W167">
        <f t="shared" si="167"/>
        <v>8.5058226780799622</v>
      </c>
      <c r="X167">
        <f t="shared" si="165"/>
        <v>8.5058226780799622</v>
      </c>
      <c r="Y167">
        <f t="shared" si="168"/>
        <v>8.2502961342127854</v>
      </c>
      <c r="AA167">
        <f t="shared" si="166"/>
        <v>-0.25552654386717677</v>
      </c>
      <c r="AB167">
        <f t="shared" si="164"/>
        <v>-0.25552654386717677</v>
      </c>
      <c r="AC167">
        <v>2</v>
      </c>
    </row>
    <row r="168" spans="23:29">
      <c r="W168">
        <f t="shared" si="167"/>
        <v>7.300918005839045</v>
      </c>
      <c r="X168">
        <f t="shared" si="165"/>
        <v>7.300918005839045</v>
      </c>
      <c r="Y168">
        <f t="shared" si="168"/>
        <v>7.1029850847880089</v>
      </c>
      <c r="AA168">
        <f t="shared" si="166"/>
        <v>-0.1979329210510361</v>
      </c>
      <c r="AB168">
        <f t="shared" si="164"/>
        <v>-0.1979329210510361</v>
      </c>
      <c r="AC168">
        <v>2</v>
      </c>
    </row>
    <row r="169" spans="23:29">
      <c r="W169">
        <f t="shared" si="167"/>
        <v>6.2026170847534505</v>
      </c>
      <c r="X169">
        <f t="shared" si="165"/>
        <v>6.2026170847534505</v>
      </c>
      <c r="Y169">
        <f t="shared" si="168"/>
        <v>6.0511254103307142</v>
      </c>
      <c r="AA169">
        <f t="shared" si="166"/>
        <v>-0.15149167442273637</v>
      </c>
      <c r="AB169">
        <f t="shared" si="164"/>
        <v>-0.15149167442273637</v>
      </c>
      <c r="AC169">
        <v>2</v>
      </c>
    </row>
    <row r="170" spans="23:29">
      <c r="W170">
        <f t="shared" si="167"/>
        <v>5.2208754250677885</v>
      </c>
      <c r="X170">
        <f t="shared" si="165"/>
        <v>5.2208754250677885</v>
      </c>
      <c r="Y170">
        <f t="shared" si="168"/>
        <v>5.1059664188902714</v>
      </c>
      <c r="AA170">
        <f t="shared" si="166"/>
        <v>-0.11490900617751709</v>
      </c>
      <c r="AB170">
        <f t="shared" si="164"/>
        <v>-0.11490900617751709</v>
      </c>
      <c r="AC170">
        <v>2</v>
      </c>
    </row>
    <row r="171" spans="23:29">
      <c r="W171">
        <f>M4*M20</f>
        <v>21.969504826413239</v>
      </c>
      <c r="X171">
        <f t="shared" si="165"/>
        <v>21.969504826413239</v>
      </c>
      <c r="Y171">
        <f>AY20</f>
        <v>20.152215866976192</v>
      </c>
      <c r="AA171">
        <f t="shared" ref="AA171:AA185" si="169">AH4-M4</f>
        <v>-1.8172889594370467</v>
      </c>
      <c r="AB171">
        <f t="shared" si="164"/>
        <v>-1.8172889594370467</v>
      </c>
      <c r="AC171">
        <v>2</v>
      </c>
    </row>
    <row r="172" spans="23:29">
      <c r="W172">
        <f t="shared" ref="W172:W185" si="170">M5*M21</f>
        <v>21.193487451650626</v>
      </c>
      <c r="X172">
        <f t="shared" si="165"/>
        <v>21.193487451650626</v>
      </c>
      <c r="Y172">
        <f t="shared" ref="Y172:Y185" si="171">AY21</f>
        <v>19.491625485498002</v>
      </c>
      <c r="AA172">
        <f t="shared" si="169"/>
        <v>-1.7018619661526238</v>
      </c>
      <c r="AB172">
        <f t="shared" si="164"/>
        <v>-1.7018619661526238</v>
      </c>
      <c r="AC172">
        <v>2</v>
      </c>
    </row>
    <row r="173" spans="23:29">
      <c r="W173">
        <f t="shared" si="170"/>
        <v>20.297298810718612</v>
      </c>
      <c r="X173">
        <f t="shared" si="165"/>
        <v>20.297298810718612</v>
      </c>
      <c r="Y173">
        <f t="shared" si="171"/>
        <v>18.72439263172722</v>
      </c>
      <c r="AA173">
        <f t="shared" si="169"/>
        <v>-1.5729061789913921</v>
      </c>
      <c r="AB173">
        <f t="shared" si="164"/>
        <v>-1.5729061789913921</v>
      </c>
      <c r="AC173">
        <v>2</v>
      </c>
    </row>
    <row r="174" spans="23:29">
      <c r="W174">
        <f t="shared" si="170"/>
        <v>19.278295368886376</v>
      </c>
      <c r="X174">
        <f t="shared" si="165"/>
        <v>19.278295368886376</v>
      </c>
      <c r="Y174">
        <f t="shared" si="171"/>
        <v>17.846305775918843</v>
      </c>
      <c r="AA174">
        <f t="shared" si="169"/>
        <v>-1.4319895929675326</v>
      </c>
      <c r="AB174">
        <f t="shared" si="164"/>
        <v>-1.4319895929675326</v>
      </c>
      <c r="AC174">
        <v>2</v>
      </c>
    </row>
    <row r="175" spans="23:29">
      <c r="W175">
        <f t="shared" si="170"/>
        <v>18.139926669950054</v>
      </c>
      <c r="X175">
        <f t="shared" si="165"/>
        <v>18.139926669950054</v>
      </c>
      <c r="Y175">
        <f t="shared" si="171"/>
        <v>16.8580978770744</v>
      </c>
      <c r="AA175">
        <f t="shared" si="169"/>
        <v>-1.281828792875654</v>
      </c>
      <c r="AB175">
        <f t="shared" si="164"/>
        <v>-1.281828792875654</v>
      </c>
      <c r="AC175">
        <v>2</v>
      </c>
    </row>
    <row r="176" spans="23:29">
      <c r="W176">
        <f t="shared" si="170"/>
        <v>16.893026211342864</v>
      </c>
      <c r="X176">
        <f t="shared" si="165"/>
        <v>16.893026211342864</v>
      </c>
      <c r="Y176">
        <f t="shared" si="171"/>
        <v>15.766775905148274</v>
      </c>
      <c r="AA176">
        <f t="shared" si="169"/>
        <v>-1.1262503061945903</v>
      </c>
      <c r="AB176">
        <f t="shared" si="164"/>
        <v>-1.1262503061945903</v>
      </c>
      <c r="AC176">
        <v>2</v>
      </c>
    </row>
    <row r="177" spans="23:29">
      <c r="W177">
        <f t="shared" si="170"/>
        <v>15.556384698928648</v>
      </c>
      <c r="X177">
        <f t="shared" si="165"/>
        <v>15.556384698928648</v>
      </c>
      <c r="Y177">
        <f t="shared" si="171"/>
        <v>14.586444946512396</v>
      </c>
      <c r="AA177">
        <f t="shared" si="169"/>
        <v>-0.96993975241625208</v>
      </c>
      <c r="AB177">
        <f t="shared" si="164"/>
        <v>-0.96993975241625208</v>
      </c>
      <c r="AC177">
        <v>2</v>
      </c>
    </row>
    <row r="178" spans="23:29">
      <c r="W178">
        <f t="shared" si="170"/>
        <v>14.156262007532545</v>
      </c>
      <c r="X178">
        <f t="shared" si="165"/>
        <v>14.156262007532545</v>
      </c>
      <c r="Y178">
        <f t="shared" si="171"/>
        <v>13.338283246723959</v>
      </c>
      <c r="AA178">
        <f t="shared" si="169"/>
        <v>-0.817978760808586</v>
      </c>
      <c r="AB178">
        <f t="shared" si="164"/>
        <v>-0.817978760808586</v>
      </c>
      <c r="AC178">
        <v>2</v>
      </c>
    </row>
    <row r="179" spans="23:29">
      <c r="W179">
        <f t="shared" si="170"/>
        <v>12.724685716122877</v>
      </c>
      <c r="X179">
        <f t="shared" si="165"/>
        <v>12.724685716122877</v>
      </c>
      <c r="Y179">
        <f t="shared" si="171"/>
        <v>12.049444903380223</v>
      </c>
      <c r="AA179">
        <f t="shared" si="169"/>
        <v>-0.67524081274265413</v>
      </c>
      <c r="AB179">
        <f t="shared" si="164"/>
        <v>-0.67524081274265413</v>
      </c>
      <c r="AC179">
        <v>2</v>
      </c>
    </row>
    <row r="180" spans="23:29">
      <c r="W180">
        <f t="shared" si="170"/>
        <v>11.296689343637146</v>
      </c>
      <c r="X180">
        <f t="shared" si="165"/>
        <v>11.296689343637146</v>
      </c>
      <c r="Y180">
        <f t="shared" si="171"/>
        <v>10.750909669198959</v>
      </c>
      <c r="AA180">
        <f t="shared" si="169"/>
        <v>-0.54577967443818665</v>
      </c>
      <c r="AB180">
        <f t="shared" si="164"/>
        <v>-0.54577967443818665</v>
      </c>
      <c r="AC180">
        <v>2</v>
      </c>
    </row>
    <row r="181" spans="23:29">
      <c r="W181">
        <f t="shared" si="170"/>
        <v>9.906959341839773</v>
      </c>
      <c r="X181">
        <f t="shared" si="165"/>
        <v>9.906959341839773</v>
      </c>
      <c r="Y181">
        <f t="shared" si="171"/>
        <v>9.4745960231779289</v>
      </c>
      <c r="AA181">
        <f t="shared" si="169"/>
        <v>-0.43236331866184408</v>
      </c>
      <c r="AB181">
        <f t="shared" si="164"/>
        <v>-0.43236331866184408</v>
      </c>
      <c r="AC181">
        <v>2</v>
      </c>
    </row>
    <row r="182" spans="23:29">
      <c r="W182">
        <f t="shared" si="170"/>
        <v>8.586551646292591</v>
      </c>
      <c r="X182">
        <f t="shared" si="165"/>
        <v>8.586551646292591</v>
      </c>
      <c r="Y182">
        <f t="shared" si="171"/>
        <v>8.2502864624510686</v>
      </c>
      <c r="AA182">
        <f t="shared" si="169"/>
        <v>-0.33626518384152249</v>
      </c>
      <c r="AB182">
        <f t="shared" si="164"/>
        <v>-0.33626518384152249</v>
      </c>
      <c r="AC182">
        <v>2</v>
      </c>
    </row>
    <row r="183" spans="23:29">
      <c r="W183">
        <f t="shared" si="170"/>
        <v>7.3603155095173083</v>
      </c>
      <c r="X183">
        <f t="shared" si="165"/>
        <v>7.3603155095173083</v>
      </c>
      <c r="Y183">
        <f t="shared" si="171"/>
        <v>7.1029761237505387</v>
      </c>
      <c r="AA183">
        <f t="shared" si="169"/>
        <v>-0.25733938576676962</v>
      </c>
      <c r="AB183">
        <f t="shared" si="164"/>
        <v>-0.25733938576676962</v>
      </c>
      <c r="AC183">
        <v>2</v>
      </c>
    </row>
    <row r="184" spans="23:29">
      <c r="W184">
        <f t="shared" si="170"/>
        <v>6.2454356389556613</v>
      </c>
      <c r="X184">
        <f t="shared" si="165"/>
        <v>6.2454356389556613</v>
      </c>
      <c r="Y184">
        <f t="shared" si="171"/>
        <v>6.0511172809254763</v>
      </c>
      <c r="AA184">
        <f t="shared" si="169"/>
        <v>-0.19431835803018505</v>
      </c>
      <c r="AB184">
        <f t="shared" si="164"/>
        <v>-0.19431835803018505</v>
      </c>
      <c r="AC184">
        <v>2</v>
      </c>
    </row>
    <row r="185" spans="23:29">
      <c r="W185">
        <f t="shared" si="170"/>
        <v>5.2511790405962184</v>
      </c>
      <c r="X185">
        <f t="shared" si="165"/>
        <v>5.2511790405962184</v>
      </c>
      <c r="Y185">
        <f t="shared" si="171"/>
        <v>5.1059591836600484</v>
      </c>
      <c r="AA185">
        <f t="shared" si="169"/>
        <v>-0.14521985693617001</v>
      </c>
      <c r="AB185">
        <f t="shared" si="164"/>
        <v>-0.14521985693617001</v>
      </c>
      <c r="AC185">
        <v>2</v>
      </c>
    </row>
    <row r="186" spans="23:29">
      <c r="W186">
        <f>N4*N20</f>
        <v>22.439009014688267</v>
      </c>
      <c r="X186">
        <f t="shared" si="165"/>
        <v>22.439009014688267</v>
      </c>
      <c r="Y186">
        <f>AZ20</f>
        <v>20.152209670962449</v>
      </c>
      <c r="AA186">
        <f t="shared" ref="AA186:AA200" si="172">AI4-N4</f>
        <v>-2.2867993437258178</v>
      </c>
      <c r="AB186">
        <f t="shared" si="164"/>
        <v>-2.2867993437258178</v>
      </c>
      <c r="AC186">
        <v>2</v>
      </c>
    </row>
    <row r="187" spans="23:29">
      <c r="W187">
        <f t="shared" ref="W187:W200" si="173">N5*N21</f>
        <v>21.630079756931256</v>
      </c>
      <c r="X187">
        <f t="shared" si="165"/>
        <v>21.630079756931256</v>
      </c>
      <c r="Y187">
        <f t="shared" ref="Y187:Y200" si="174">AZ21</f>
        <v>19.491618239922929</v>
      </c>
      <c r="AA187">
        <f t="shared" si="172"/>
        <v>-2.1384615170083272</v>
      </c>
      <c r="AB187">
        <f t="shared" si="164"/>
        <v>-2.1384615170083272</v>
      </c>
      <c r="AC187">
        <v>2</v>
      </c>
    </row>
    <row r="188" spans="23:29">
      <c r="W188">
        <f t="shared" si="173"/>
        <v>20.697399741972998</v>
      </c>
      <c r="X188">
        <f t="shared" si="165"/>
        <v>20.697399741972998</v>
      </c>
      <c r="Y188">
        <f t="shared" si="174"/>
        <v>18.724384273730365</v>
      </c>
      <c r="AA188">
        <f t="shared" si="172"/>
        <v>-1.9730154682426324</v>
      </c>
      <c r="AB188">
        <f t="shared" si="164"/>
        <v>-1.9730154682426324</v>
      </c>
      <c r="AC188">
        <v>2</v>
      </c>
    </row>
    <row r="189" spans="23:29">
      <c r="W189">
        <f t="shared" si="173"/>
        <v>19.638874640620351</v>
      </c>
      <c r="X189">
        <f t="shared" si="165"/>
        <v>19.638874640620351</v>
      </c>
      <c r="Y189">
        <f t="shared" si="174"/>
        <v>17.8462962853256</v>
      </c>
      <c r="AA189">
        <f t="shared" si="172"/>
        <v>-1.7925783552947507</v>
      </c>
      <c r="AB189">
        <f t="shared" si="164"/>
        <v>-1.7925783552947507</v>
      </c>
      <c r="AC189">
        <v>2</v>
      </c>
    </row>
    <row r="190" spans="23:29">
      <c r="W190">
        <f t="shared" si="173"/>
        <v>18.458827139924217</v>
      </c>
      <c r="X190">
        <f t="shared" si="165"/>
        <v>18.458827139924217</v>
      </c>
      <c r="Y190">
        <f t="shared" si="174"/>
        <v>16.858087291271239</v>
      </c>
      <c r="AA190">
        <f t="shared" si="172"/>
        <v>-1.600739848652978</v>
      </c>
      <c r="AB190">
        <f t="shared" si="164"/>
        <v>-1.600739848652978</v>
      </c>
      <c r="AC190">
        <v>2</v>
      </c>
    </row>
    <row r="191" spans="23:29">
      <c r="W191">
        <f t="shared" si="173"/>
        <v>17.169258553650987</v>
      </c>
      <c r="X191">
        <f t="shared" si="165"/>
        <v>17.169258553650987</v>
      </c>
      <c r="Y191">
        <f t="shared" si="174"/>
        <v>15.766764330643218</v>
      </c>
      <c r="AA191">
        <f t="shared" si="172"/>
        <v>-1.4024942230077695</v>
      </c>
      <c r="AB191">
        <f t="shared" si="164"/>
        <v>-1.4024942230077695</v>
      </c>
      <c r="AC191">
        <v>2</v>
      </c>
    </row>
    <row r="192" spans="23:29">
      <c r="W192">
        <f t="shared" si="173"/>
        <v>15.790330592479963</v>
      </c>
      <c r="X192">
        <f t="shared" si="165"/>
        <v>15.790330592479963</v>
      </c>
      <c r="Y192">
        <f t="shared" si="174"/>
        <v>14.586432563522559</v>
      </c>
      <c r="AA192">
        <f t="shared" si="172"/>
        <v>-1.2038980289574042</v>
      </c>
      <c r="AB192">
        <f t="shared" si="164"/>
        <v>-1.2038980289574042</v>
      </c>
      <c r="AC192">
        <v>2</v>
      </c>
    </row>
    <row r="193" spans="23:29">
      <c r="W193">
        <f t="shared" si="173"/>
        <v>14.349729424626368</v>
      </c>
      <c r="X193">
        <f t="shared" si="165"/>
        <v>14.349729424626368</v>
      </c>
      <c r="Y193">
        <f t="shared" si="174"/>
        <v>13.338270303679778</v>
      </c>
      <c r="AA193">
        <f t="shared" si="172"/>
        <v>-1.01145912094659</v>
      </c>
      <c r="AB193">
        <f t="shared" si="164"/>
        <v>-1.01145912094659</v>
      </c>
      <c r="AC193">
        <v>2</v>
      </c>
    </row>
    <row r="194" spans="23:29">
      <c r="W194">
        <f t="shared" si="173"/>
        <v>12.880786460654424</v>
      </c>
      <c r="X194">
        <f t="shared" si="165"/>
        <v>12.880786460654424</v>
      </c>
      <c r="Y194">
        <f t="shared" si="174"/>
        <v>12.049431700137681</v>
      </c>
      <c r="AA194">
        <f t="shared" si="172"/>
        <v>-0.83135476051674218</v>
      </c>
      <c r="AB194">
        <f t="shared" si="164"/>
        <v>-0.83135476051674218</v>
      </c>
      <c r="AC194">
        <v>2</v>
      </c>
    </row>
    <row r="195" spans="23:29">
      <c r="W195">
        <f t="shared" si="173"/>
        <v>11.419550822042686</v>
      </c>
      <c r="X195">
        <f t="shared" si="165"/>
        <v>11.419550822042686</v>
      </c>
      <c r="Y195">
        <f t="shared" si="174"/>
        <v>10.750896530665097</v>
      </c>
      <c r="AA195">
        <f t="shared" si="172"/>
        <v>-0.66865429137758881</v>
      </c>
      <c r="AB195">
        <f t="shared" si="164"/>
        <v>-0.66865429137758881</v>
      </c>
      <c r="AC195">
        <v>2</v>
      </c>
    </row>
    <row r="196" spans="23:29">
      <c r="W196">
        <f t="shared" si="173"/>
        <v>10.001324885264344</v>
      </c>
      <c r="X196">
        <f t="shared" si="165"/>
        <v>10.001324885264344</v>
      </c>
      <c r="Y196">
        <f t="shared" si="174"/>
        <v>9.4745832679612274</v>
      </c>
      <c r="AA196">
        <f t="shared" si="172"/>
        <v>-0.52674161730311653</v>
      </c>
      <c r="AB196">
        <f t="shared" si="164"/>
        <v>-0.52674161730311653</v>
      </c>
      <c r="AC196">
        <v>2</v>
      </c>
    </row>
    <row r="197" spans="23:29">
      <c r="W197">
        <f t="shared" si="173"/>
        <v>8.6573493642985948</v>
      </c>
      <c r="X197">
        <f t="shared" si="165"/>
        <v>8.6573493642985948</v>
      </c>
      <c r="Y197">
        <f t="shared" si="174"/>
        <v>8.2502743727808117</v>
      </c>
      <c r="AA197">
        <f t="shared" si="172"/>
        <v>-0.40707499151778315</v>
      </c>
      <c r="AB197">
        <f t="shared" si="164"/>
        <v>-0.40707499151778315</v>
      </c>
      <c r="AC197">
        <v>2</v>
      </c>
    </row>
    <row r="198" spans="23:29">
      <c r="W198">
        <f t="shared" si="173"/>
        <v>7.412274831382657</v>
      </c>
      <c r="X198">
        <f t="shared" si="165"/>
        <v>7.412274831382657</v>
      </c>
      <c r="Y198">
        <f t="shared" si="174"/>
        <v>7.102964922485496</v>
      </c>
      <c r="AA198">
        <f t="shared" si="172"/>
        <v>-0.30930990889716092</v>
      </c>
      <c r="AB198">
        <f t="shared" si="164"/>
        <v>-0.30930990889716092</v>
      </c>
      <c r="AC198">
        <v>2</v>
      </c>
    </row>
    <row r="199" spans="23:29">
      <c r="W199">
        <f t="shared" si="173"/>
        <v>6.2828064001541462</v>
      </c>
      <c r="X199">
        <f t="shared" si="165"/>
        <v>6.2828064001541462</v>
      </c>
      <c r="Y199">
        <f t="shared" si="174"/>
        <v>6.0511071191996448</v>
      </c>
      <c r="AA199">
        <f t="shared" si="172"/>
        <v>-0.23169928095450132</v>
      </c>
      <c r="AB199">
        <f t="shared" si="164"/>
        <v>-0.23169928095450132</v>
      </c>
      <c r="AC199">
        <v>2</v>
      </c>
    </row>
    <row r="200" spans="23:29">
      <c r="W200">
        <f t="shared" si="173"/>
        <v>5.2775731258339729</v>
      </c>
      <c r="X200">
        <f t="shared" si="165"/>
        <v>5.2775731258339729</v>
      </c>
      <c r="Y200">
        <f t="shared" si="174"/>
        <v>5.1059501396511049</v>
      </c>
      <c r="AA200">
        <f t="shared" si="172"/>
        <v>-0.17162298618286798</v>
      </c>
      <c r="AB200">
        <f t="shared" si="164"/>
        <v>-0.17162298618286798</v>
      </c>
      <c r="AC200">
        <v>2</v>
      </c>
    </row>
    <row r="201" spans="23:29">
      <c r="W201">
        <f>O4*O20</f>
        <v>22.854502244520731</v>
      </c>
      <c r="X201">
        <f t="shared" si="165"/>
        <v>22.854502244520731</v>
      </c>
      <c r="Y201">
        <f>BA20</f>
        <v>20.152201925950628</v>
      </c>
      <c r="AA201">
        <f t="shared" ref="AA201:AA215" si="175">AJ4-O4</f>
        <v>-2.7023003185701029</v>
      </c>
      <c r="AB201">
        <f t="shared" si="164"/>
        <v>-2.7023003185701029</v>
      </c>
      <c r="AC201">
        <v>2</v>
      </c>
    </row>
    <row r="202" spans="23:29">
      <c r="W202">
        <f t="shared" ref="W202:W215" si="176">O5*O21</f>
        <v>22.015898251192368</v>
      </c>
      <c r="X202">
        <f t="shared" si="165"/>
        <v>22.015898251192368</v>
      </c>
      <c r="Y202">
        <f t="shared" ref="Y202:Y215" si="177">BA21</f>
        <v>19.49160918296166</v>
      </c>
      <c r="AA202">
        <f t="shared" si="175"/>
        <v>-2.5242890682307078</v>
      </c>
      <c r="AB202">
        <f t="shared" si="164"/>
        <v>-2.5242890682307078</v>
      </c>
      <c r="AC202">
        <v>2</v>
      </c>
    </row>
    <row r="203" spans="23:29">
      <c r="W203">
        <f t="shared" si="176"/>
        <v>21.050391426617011</v>
      </c>
      <c r="X203">
        <f t="shared" si="165"/>
        <v>21.050391426617011</v>
      </c>
      <c r="Y203">
        <f t="shared" si="177"/>
        <v>18.724373826244786</v>
      </c>
      <c r="AA203">
        <f t="shared" si="175"/>
        <v>-2.326017600372225</v>
      </c>
      <c r="AB203">
        <f t="shared" si="164"/>
        <v>-2.326017600372225</v>
      </c>
      <c r="AC203">
        <v>2</v>
      </c>
    </row>
    <row r="204" spans="23:29">
      <c r="W204">
        <f t="shared" si="176"/>
        <v>19.956406607461318</v>
      </c>
      <c r="X204">
        <f t="shared" si="165"/>
        <v>19.956406607461318</v>
      </c>
      <c r="Y204">
        <f t="shared" si="177"/>
        <v>17.84628442209824</v>
      </c>
      <c r="AA204">
        <f t="shared" si="175"/>
        <v>-2.1101221853630783</v>
      </c>
      <c r="AB204">
        <f t="shared" si="164"/>
        <v>-2.1101221853630783</v>
      </c>
      <c r="AC204">
        <v>2</v>
      </c>
    </row>
    <row r="205" spans="23:29">
      <c r="W205">
        <f t="shared" si="176"/>
        <v>18.739073990282357</v>
      </c>
      <c r="X205">
        <f t="shared" si="165"/>
        <v>18.739073990282357</v>
      </c>
      <c r="Y205">
        <f t="shared" si="177"/>
        <v>16.858074059035989</v>
      </c>
      <c r="AA205">
        <f t="shared" si="175"/>
        <v>-1.8809999312463681</v>
      </c>
      <c r="AB205">
        <f t="shared" si="164"/>
        <v>-1.8809999312463681</v>
      </c>
      <c r="AC205">
        <v>2</v>
      </c>
    </row>
    <row r="206" spans="23:29">
      <c r="W206">
        <f t="shared" si="176"/>
        <v>17.411459157021433</v>
      </c>
      <c r="X206">
        <f t="shared" si="165"/>
        <v>17.411459157021433</v>
      </c>
      <c r="Y206">
        <f t="shared" si="177"/>
        <v>15.766749862535798</v>
      </c>
      <c r="AA206">
        <f t="shared" si="175"/>
        <v>-1.6447092944856347</v>
      </c>
      <c r="AB206">
        <f t="shared" si="164"/>
        <v>-1.6447092944856347</v>
      </c>
      <c r="AC206">
        <v>2</v>
      </c>
    </row>
    <row r="207" spans="23:29">
      <c r="W207">
        <f t="shared" si="176"/>
        <v>15.994957539968921</v>
      </c>
      <c r="X207">
        <f t="shared" si="165"/>
        <v>15.994957539968921</v>
      </c>
      <c r="Y207">
        <f t="shared" si="177"/>
        <v>14.58641708481483</v>
      </c>
      <c r="AA207">
        <f t="shared" si="175"/>
        <v>-1.4085404551540908</v>
      </c>
      <c r="AB207">
        <f t="shared" si="164"/>
        <v>-1.4085404551540908</v>
      </c>
      <c r="AC207">
        <v>2</v>
      </c>
    </row>
    <row r="208" spans="23:29">
      <c r="W208">
        <f t="shared" si="176"/>
        <v>14.518522507733</v>
      </c>
      <c r="X208">
        <f t="shared" si="165"/>
        <v>14.518522507733</v>
      </c>
      <c r="Y208">
        <f t="shared" si="177"/>
        <v>13.33825412490987</v>
      </c>
      <c r="AA208">
        <f t="shared" si="175"/>
        <v>-1.1802683828231295</v>
      </c>
      <c r="AB208">
        <f t="shared" si="164"/>
        <v>-1.1802683828231295</v>
      </c>
      <c r="AC208">
        <v>2</v>
      </c>
    </row>
    <row r="209" spans="23:29">
      <c r="W209">
        <f t="shared" si="176"/>
        <v>13.01662698571926</v>
      </c>
      <c r="X209">
        <f t="shared" si="165"/>
        <v>13.01662698571926</v>
      </c>
      <c r="Y209">
        <f t="shared" si="177"/>
        <v>12.049415196125194</v>
      </c>
      <c r="AA209">
        <f t="shared" si="175"/>
        <v>-0.96721178959406551</v>
      </c>
      <c r="AB209">
        <f t="shared" si="164"/>
        <v>-0.96721178959406551</v>
      </c>
      <c r="AC209">
        <v>2</v>
      </c>
    </row>
    <row r="210" spans="23:29">
      <c r="W210">
        <f t="shared" si="176"/>
        <v>11.526191615643933</v>
      </c>
      <c r="X210">
        <f t="shared" si="165"/>
        <v>11.526191615643933</v>
      </c>
      <c r="Y210">
        <f t="shared" si="177"/>
        <v>10.750880107542926</v>
      </c>
      <c r="AA210">
        <f t="shared" si="175"/>
        <v>-0.77531150810100691</v>
      </c>
      <c r="AB210">
        <f t="shared" si="164"/>
        <v>-0.77531150810100691</v>
      </c>
      <c r="AC210">
        <v>2</v>
      </c>
    </row>
    <row r="211" spans="23:29">
      <c r="W211">
        <f t="shared" si="176"/>
        <v>10.083027697800729</v>
      </c>
      <c r="X211">
        <f t="shared" si="165"/>
        <v>10.083027697800729</v>
      </c>
      <c r="Y211">
        <f t="shared" si="177"/>
        <v>9.4745673239886425</v>
      </c>
      <c r="AA211">
        <f t="shared" si="175"/>
        <v>-0.60846037381208617</v>
      </c>
      <c r="AB211">
        <f t="shared" si="164"/>
        <v>-0.60846037381208617</v>
      </c>
      <c r="AC211">
        <v>2</v>
      </c>
    </row>
    <row r="212" spans="23:29">
      <c r="W212">
        <f t="shared" si="176"/>
        <v>8.7185020207999706</v>
      </c>
      <c r="X212">
        <f t="shared" si="165"/>
        <v>8.7185020207999706</v>
      </c>
      <c r="Y212">
        <f t="shared" si="177"/>
        <v>8.2502592607428173</v>
      </c>
      <c r="AA212">
        <f t="shared" si="175"/>
        <v>-0.46824276005715326</v>
      </c>
      <c r="AB212">
        <f t="shared" si="164"/>
        <v>-0.46824276005715326</v>
      </c>
      <c r="AC212">
        <v>2</v>
      </c>
    </row>
    <row r="213" spans="23:29">
      <c r="W213">
        <f t="shared" si="176"/>
        <v>7.4570572455559025</v>
      </c>
      <c r="X213">
        <f t="shared" si="165"/>
        <v>7.4570572455559025</v>
      </c>
      <c r="Y213">
        <f t="shared" si="177"/>
        <v>7.102950920953873</v>
      </c>
      <c r="AA213">
        <f t="shared" si="175"/>
        <v>-0.35410632460202951</v>
      </c>
      <c r="AB213">
        <f t="shared" si="164"/>
        <v>-0.35410632460202951</v>
      </c>
      <c r="AC213">
        <v>2</v>
      </c>
    </row>
    <row r="214" spans="23:29">
      <c r="W214">
        <f t="shared" si="176"/>
        <v>6.3149513087578359</v>
      </c>
      <c r="X214">
        <f t="shared" si="165"/>
        <v>6.3149513087578359</v>
      </c>
      <c r="Y214">
        <f t="shared" si="177"/>
        <v>6.0510944170903489</v>
      </c>
      <c r="AA214">
        <f t="shared" si="175"/>
        <v>-0.26385689166748705</v>
      </c>
      <c r="AB214">
        <f t="shared" ref="AB214:AB260" si="178">IFERROR(AA214,"")</f>
        <v>-0.26385689166748705</v>
      </c>
      <c r="AC214">
        <v>2</v>
      </c>
    </row>
    <row r="215" spans="23:29">
      <c r="W215">
        <f t="shared" si="176"/>
        <v>5.3002361567652478</v>
      </c>
      <c r="X215">
        <f t="shared" si="165"/>
        <v>5.3002361567652478</v>
      </c>
      <c r="Y215">
        <f t="shared" si="177"/>
        <v>5.105938834684979</v>
      </c>
      <c r="AA215">
        <f t="shared" si="175"/>
        <v>-0.19429732208026884</v>
      </c>
      <c r="AB215">
        <f t="shared" si="178"/>
        <v>-0.19429732208026884</v>
      </c>
      <c r="AC215">
        <v>2</v>
      </c>
    </row>
    <row r="216" spans="23:29">
      <c r="W216">
        <f>P4*P20</f>
        <v>23.216245883644344</v>
      </c>
      <c r="X216">
        <f t="shared" si="165"/>
        <v>23.216245883644344</v>
      </c>
      <c r="Y216">
        <f>BB20</f>
        <v>20.152192244694223</v>
      </c>
      <c r="AA216">
        <f t="shared" ref="AA216:AA230" si="179">AK4-P4</f>
        <v>-3.0640536389501207</v>
      </c>
      <c r="AB216">
        <f t="shared" si="178"/>
        <v>-3.0640536389501207</v>
      </c>
      <c r="AC216">
        <v>2</v>
      </c>
    </row>
    <row r="217" spans="23:29">
      <c r="W217">
        <f t="shared" ref="W217:W230" si="180">P5*P21</f>
        <v>22.351387054161165</v>
      </c>
      <c r="X217">
        <f t="shared" ref="X217:X260" si="181">IFERROR(W217, NA())</f>
        <v>22.351387054161165</v>
      </c>
      <c r="Y217">
        <f t="shared" ref="Y217:Y230" si="182">BB21</f>
        <v>19.491597861771915</v>
      </c>
      <c r="AA217">
        <f t="shared" si="179"/>
        <v>-2.8597891923892504</v>
      </c>
      <c r="AB217">
        <f t="shared" si="178"/>
        <v>-2.8597891923892504</v>
      </c>
      <c r="AC217">
        <v>2</v>
      </c>
    </row>
    <row r="218" spans="23:29">
      <c r="W218">
        <f t="shared" si="180"/>
        <v>21.356894919532976</v>
      </c>
      <c r="X218">
        <f t="shared" si="181"/>
        <v>21.356894919532976</v>
      </c>
      <c r="Y218">
        <f t="shared" si="182"/>
        <v>18.724360766904212</v>
      </c>
      <c r="AA218">
        <f t="shared" si="179"/>
        <v>-2.6325341526287644</v>
      </c>
      <c r="AB218">
        <f t="shared" si="178"/>
        <v>-2.6325341526287644</v>
      </c>
      <c r="AC218">
        <v>2</v>
      </c>
    </row>
    <row r="219" spans="23:29">
      <c r="W219">
        <f t="shared" si="180"/>
        <v>20.23167177341006</v>
      </c>
      <c r="X219">
        <f t="shared" si="181"/>
        <v>20.23167177341006</v>
      </c>
      <c r="Y219">
        <f t="shared" si="182"/>
        <v>17.846269593086216</v>
      </c>
      <c r="AA219">
        <f t="shared" si="179"/>
        <v>-2.3854021803238439</v>
      </c>
      <c r="AB219">
        <f t="shared" si="178"/>
        <v>-2.3854021803238439</v>
      </c>
      <c r="AC219">
        <v>2</v>
      </c>
    </row>
    <row r="220" spans="23:29">
      <c r="W220">
        <f t="shared" si="180"/>
        <v>18.981577240617721</v>
      </c>
      <c r="X220">
        <f t="shared" si="181"/>
        <v>18.981577240617721</v>
      </c>
      <c r="Y220">
        <f t="shared" si="182"/>
        <v>16.858057518771133</v>
      </c>
      <c r="AA220">
        <f t="shared" si="179"/>
        <v>-2.1235197218465878</v>
      </c>
      <c r="AB220">
        <f t="shared" si="178"/>
        <v>-2.1235197218465878</v>
      </c>
      <c r="AC220">
        <v>2</v>
      </c>
    </row>
    <row r="221" spans="23:29">
      <c r="W221">
        <f t="shared" si="180"/>
        <v>17.620626390747745</v>
      </c>
      <c r="X221">
        <f t="shared" si="181"/>
        <v>17.620626390747745</v>
      </c>
      <c r="Y221">
        <f t="shared" si="182"/>
        <v>15.766731777438862</v>
      </c>
      <c r="AA221">
        <f t="shared" si="179"/>
        <v>-1.8538946133088832</v>
      </c>
      <c r="AB221">
        <f t="shared" si="178"/>
        <v>-1.8538946133088832</v>
      </c>
      <c r="AC221">
        <v>2</v>
      </c>
    </row>
    <row r="222" spans="23:29">
      <c r="W222">
        <f t="shared" si="180"/>
        <v>16.1713033958087</v>
      </c>
      <c r="X222">
        <f t="shared" si="181"/>
        <v>16.1713033958087</v>
      </c>
      <c r="Y222">
        <f t="shared" si="182"/>
        <v>14.586397736476364</v>
      </c>
      <c r="AA222">
        <f t="shared" si="179"/>
        <v>-1.5849056593323354</v>
      </c>
      <c r="AB222">
        <f t="shared" si="178"/>
        <v>-1.5849056593323354</v>
      </c>
      <c r="AC222">
        <v>2</v>
      </c>
    </row>
    <row r="223" spans="23:29">
      <c r="W223">
        <f t="shared" si="180"/>
        <v>14.663667537615892</v>
      </c>
      <c r="X223">
        <f t="shared" si="181"/>
        <v>14.663667537615892</v>
      </c>
      <c r="Y223">
        <f t="shared" si="182"/>
        <v>13.338233901502681</v>
      </c>
      <c r="AA223">
        <f t="shared" si="179"/>
        <v>-1.3254336361132104</v>
      </c>
      <c r="AB223">
        <f t="shared" si="178"/>
        <v>-1.3254336361132104</v>
      </c>
      <c r="AC223">
        <v>2</v>
      </c>
    </row>
    <row r="224" spans="23:29">
      <c r="W224">
        <f t="shared" si="180"/>
        <v>13.133175122863575</v>
      </c>
      <c r="X224">
        <f t="shared" si="181"/>
        <v>13.133175122863575</v>
      </c>
      <c r="Y224">
        <f t="shared" si="182"/>
        <v>12.049394566173163</v>
      </c>
      <c r="AA224">
        <f t="shared" si="179"/>
        <v>-1.083780556690412</v>
      </c>
      <c r="AB224">
        <f t="shared" si="178"/>
        <v>-1.083780556690412</v>
      </c>
      <c r="AC224">
        <v>2</v>
      </c>
    </row>
    <row r="225" spans="23:29">
      <c r="W225">
        <f t="shared" si="180"/>
        <v>11.617484107967519</v>
      </c>
      <c r="X225">
        <f t="shared" si="181"/>
        <v>11.617484107967519</v>
      </c>
      <c r="Y225">
        <f t="shared" si="182"/>
        <v>10.75085957871077</v>
      </c>
      <c r="AA225">
        <f t="shared" si="179"/>
        <v>-0.86662452925674849</v>
      </c>
      <c r="AB225">
        <f t="shared" si="178"/>
        <v>-0.86662452925674849</v>
      </c>
      <c r="AC225">
        <v>2</v>
      </c>
    </row>
    <row r="226" spans="23:29">
      <c r="W226">
        <f t="shared" si="180"/>
        <v>10.152821175408381</v>
      </c>
      <c r="X226">
        <f t="shared" si="181"/>
        <v>10.152821175408381</v>
      </c>
      <c r="Y226">
        <f t="shared" si="182"/>
        <v>9.4745473940983747</v>
      </c>
      <c r="AA226">
        <f t="shared" si="179"/>
        <v>-0.67827378131000593</v>
      </c>
      <c r="AB226">
        <f t="shared" si="178"/>
        <v>-0.67827378131000593</v>
      </c>
      <c r="AC226">
        <v>2</v>
      </c>
    </row>
    <row r="227" spans="23:29">
      <c r="W227">
        <f t="shared" si="180"/>
        <v>8.7706346990460382</v>
      </c>
      <c r="X227">
        <f t="shared" si="181"/>
        <v>8.7706346990460382</v>
      </c>
      <c r="Y227">
        <f t="shared" si="182"/>
        <v>8.2502403707731737</v>
      </c>
      <c r="AA227">
        <f t="shared" si="179"/>
        <v>-0.52039432827286447</v>
      </c>
      <c r="AB227">
        <f t="shared" si="178"/>
        <v>-0.52039432827286447</v>
      </c>
      <c r="AC227">
        <v>2</v>
      </c>
    </row>
    <row r="228" spans="23:29">
      <c r="W228">
        <f t="shared" si="180"/>
        <v>7.4951625710464835</v>
      </c>
      <c r="X228">
        <f t="shared" si="181"/>
        <v>7.4951625710464835</v>
      </c>
      <c r="Y228">
        <f t="shared" si="182"/>
        <v>7.1029334191169688</v>
      </c>
      <c r="AA228">
        <f t="shared" si="179"/>
        <v>-0.39222915192951469</v>
      </c>
      <c r="AB228">
        <f t="shared" si="178"/>
        <v>-0.39222915192951469</v>
      </c>
      <c r="AC228">
        <v>2</v>
      </c>
    </row>
    <row r="229" spans="23:29">
      <c r="W229">
        <f t="shared" si="180"/>
        <v>6.3422568616500445</v>
      </c>
      <c r="X229">
        <f t="shared" si="181"/>
        <v>6.3422568616500445</v>
      </c>
      <c r="Y229">
        <f>BB33</f>
        <v>6.0510785395287208</v>
      </c>
      <c r="AA229">
        <f t="shared" si="179"/>
        <v>-0.29117832212132377</v>
      </c>
      <c r="AB229">
        <f t="shared" si="178"/>
        <v>-0.29117832212132377</v>
      </c>
      <c r="AC229">
        <v>2</v>
      </c>
    </row>
    <row r="230" spans="23:29">
      <c r="W230">
        <f t="shared" si="180"/>
        <v>5.3194582094470055</v>
      </c>
      <c r="X230">
        <f t="shared" si="181"/>
        <v>5.3194582094470055</v>
      </c>
      <c r="Y230">
        <f t="shared" si="182"/>
        <v>5.1059247035477187</v>
      </c>
      <c r="AA230">
        <f t="shared" si="179"/>
        <v>-0.21353350589928688</v>
      </c>
      <c r="AB230">
        <f t="shared" si="178"/>
        <v>-0.21353350589928688</v>
      </c>
      <c r="AC230">
        <v>2</v>
      </c>
    </row>
    <row r="231" spans="23:29">
      <c r="W231">
        <f>Q4*Q20</f>
        <v>23.526745240253856</v>
      </c>
      <c r="X231">
        <f t="shared" si="181"/>
        <v>23.526745240253856</v>
      </c>
      <c r="Y231">
        <f>BC20</f>
        <v>20.152180143136796</v>
      </c>
      <c r="AA231">
        <f t="shared" ref="AA231:AA245" si="183">AL4-Q4</f>
        <v>-3.3745650971170598</v>
      </c>
      <c r="AB231">
        <f t="shared" si="178"/>
        <v>-3.3745650971170598</v>
      </c>
      <c r="AC231">
        <v>2</v>
      </c>
    </row>
    <row r="232" spans="23:29">
      <c r="W232">
        <f t="shared" ref="W232:W245" si="184">Q5*Q21</f>
        <v>22.639040348964016</v>
      </c>
      <c r="X232">
        <f t="shared" si="181"/>
        <v>22.639040348964016</v>
      </c>
      <c r="Y232">
        <f t="shared" ref="Y232:Y245" si="185">BC21</f>
        <v>19.491583710303225</v>
      </c>
      <c r="AA232">
        <f t="shared" si="183"/>
        <v>-3.1474566386607918</v>
      </c>
      <c r="AB232">
        <f t="shared" si="178"/>
        <v>-3.1474566386607918</v>
      </c>
      <c r="AC232">
        <v>2</v>
      </c>
    </row>
    <row r="233" spans="23:29">
      <c r="W233">
        <f t="shared" si="184"/>
        <v>21.619369955740694</v>
      </c>
      <c r="X233">
        <f t="shared" si="181"/>
        <v>21.619369955740694</v>
      </c>
      <c r="Y233">
        <f t="shared" si="185"/>
        <v>18.724344442754109</v>
      </c>
      <c r="AA233">
        <f t="shared" si="183"/>
        <v>-2.8950255129865852</v>
      </c>
      <c r="AB233">
        <f t="shared" si="178"/>
        <v>-2.8950255129865852</v>
      </c>
      <c r="AC233">
        <v>2</v>
      </c>
    </row>
    <row r="234" spans="23:29">
      <c r="W234">
        <f t="shared" si="184"/>
        <v>20.467065130322265</v>
      </c>
      <c r="X234">
        <f t="shared" si="181"/>
        <v>20.467065130322265</v>
      </c>
      <c r="Y234">
        <f t="shared" si="185"/>
        <v>17.846251056855841</v>
      </c>
      <c r="AA234">
        <f t="shared" si="183"/>
        <v>-2.6208140734664234</v>
      </c>
      <c r="AB234">
        <f t="shared" si="178"/>
        <v>-2.6208140734664234</v>
      </c>
      <c r="AC234">
        <v>2</v>
      </c>
    </row>
    <row r="235" spans="23:29">
      <c r="W235">
        <f t="shared" si="184"/>
        <v>19.188631013416909</v>
      </c>
      <c r="X235">
        <f t="shared" si="181"/>
        <v>19.188631013416909</v>
      </c>
      <c r="Y235">
        <f t="shared" si="185"/>
        <v>16.85803684348571</v>
      </c>
      <c r="AA235">
        <f t="shared" si="183"/>
        <v>-2.3305941699311994</v>
      </c>
      <c r="AB235">
        <f t="shared" si="178"/>
        <v>-2.3305941699311994</v>
      </c>
      <c r="AC235">
        <v>2</v>
      </c>
    </row>
    <row r="236" spans="23:29">
      <c r="W236">
        <f t="shared" si="184"/>
        <v>17.798914226579011</v>
      </c>
      <c r="X236">
        <f t="shared" si="181"/>
        <v>17.798914226579011</v>
      </c>
      <c r="Y236">
        <f t="shared" si="185"/>
        <v>15.766709171126035</v>
      </c>
      <c r="AA236">
        <f t="shared" si="183"/>
        <v>-2.0322050554529767</v>
      </c>
      <c r="AB236">
        <f t="shared" si="178"/>
        <v>-2.0322050554529767</v>
      </c>
      <c r="AC236">
        <v>2</v>
      </c>
    </row>
    <row r="237" spans="23:29">
      <c r="W237">
        <f t="shared" si="184"/>
        <v>16.321343651078216</v>
      </c>
      <c r="X237">
        <f t="shared" si="181"/>
        <v>16.321343651078216</v>
      </c>
      <c r="Y237">
        <f t="shared" si="185"/>
        <v>14.586373551125465</v>
      </c>
      <c r="AA237">
        <f t="shared" si="183"/>
        <v>-1.7349700999527506</v>
      </c>
      <c r="AB237">
        <f t="shared" si="178"/>
        <v>-1.7349700999527506</v>
      </c>
      <c r="AC237">
        <v>2</v>
      </c>
    </row>
    <row r="238" spans="23:29">
      <c r="W238">
        <f t="shared" si="184"/>
        <v>14.786929039296949</v>
      </c>
      <c r="X238">
        <f t="shared" si="181"/>
        <v>14.786929039296949</v>
      </c>
      <c r="Y238">
        <f t="shared" si="185"/>
        <v>13.338208622329933</v>
      </c>
      <c r="AA238">
        <f t="shared" si="183"/>
        <v>-1.4487204169670154</v>
      </c>
      <c r="AB238">
        <f t="shared" si="178"/>
        <v>-1.4487204169670154</v>
      </c>
      <c r="AC238">
        <v>2</v>
      </c>
    </row>
    <row r="239" spans="23:29">
      <c r="W239">
        <f t="shared" si="184"/>
        <v>13.231962362967579</v>
      </c>
      <c r="X239">
        <f t="shared" si="181"/>
        <v>13.231962362967579</v>
      </c>
      <c r="Y239">
        <f t="shared" si="185"/>
        <v>12.049368778832465</v>
      </c>
      <c r="AA239">
        <f t="shared" si="183"/>
        <v>-1.1825935841351143</v>
      </c>
      <c r="AB239">
        <f t="shared" si="178"/>
        <v>-1.1825935841351143</v>
      </c>
      <c r="AC239">
        <v>2</v>
      </c>
    </row>
    <row r="240" spans="23:29">
      <c r="W240">
        <f t="shared" si="184"/>
        <v>11.694718139709217</v>
      </c>
      <c r="X240">
        <f t="shared" si="181"/>
        <v>11.694718139709217</v>
      </c>
      <c r="Y240">
        <f t="shared" si="185"/>
        <v>10.750833917780826</v>
      </c>
      <c r="AA240">
        <f t="shared" si="183"/>
        <v>-0.94388422192839094</v>
      </c>
      <c r="AB240">
        <f t="shared" si="178"/>
        <v>-0.94388422192839094</v>
      </c>
      <c r="AC240">
        <v>2</v>
      </c>
    </row>
    <row r="241" spans="23:29">
      <c r="W241">
        <f t="shared" si="184"/>
        <v>10.211759007086171</v>
      </c>
      <c r="X241">
        <f t="shared" si="181"/>
        <v>10.211759007086171</v>
      </c>
      <c r="Y241">
        <f t="shared" si="185"/>
        <v>9.4745224818534481</v>
      </c>
      <c r="AA241">
        <f t="shared" si="183"/>
        <v>-0.73723652523272243</v>
      </c>
      <c r="AB241">
        <f t="shared" si="178"/>
        <v>-0.73723652523272243</v>
      </c>
      <c r="AC241">
        <v>2</v>
      </c>
    </row>
    <row r="242" spans="23:29">
      <c r="W242">
        <f t="shared" si="184"/>
        <v>8.8145827523175484</v>
      </c>
      <c r="X242">
        <f t="shared" si="181"/>
        <v>8.8145827523175484</v>
      </c>
      <c r="Y242">
        <f t="shared" si="185"/>
        <v>8.2502167584327619</v>
      </c>
      <c r="AA242">
        <f t="shared" si="183"/>
        <v>-0.56436599388478648</v>
      </c>
      <c r="AB242">
        <f t="shared" si="178"/>
        <v>-0.56436599388478648</v>
      </c>
      <c r="AC242">
        <v>2</v>
      </c>
    </row>
    <row r="243" spans="23:29">
      <c r="W243">
        <f t="shared" si="184"/>
        <v>7.5272343725995654</v>
      </c>
      <c r="X243">
        <f t="shared" si="181"/>
        <v>7.5272343725995654</v>
      </c>
      <c r="Y243">
        <f t="shared" si="185"/>
        <v>7.1029115419421283</v>
      </c>
      <c r="AA243">
        <f t="shared" si="183"/>
        <v>-0.42432283065743714</v>
      </c>
      <c r="AB243">
        <f t="shared" si="178"/>
        <v>-0.42432283065743714</v>
      </c>
      <c r="AC243">
        <v>2</v>
      </c>
    </row>
    <row r="244" spans="23:29">
      <c r="W244">
        <f t="shared" si="184"/>
        <v>6.3652058285150659</v>
      </c>
      <c r="X244">
        <f t="shared" si="181"/>
        <v>6.3652058285150659</v>
      </c>
      <c r="Y244">
        <f t="shared" si="185"/>
        <v>6.0510586926938581</v>
      </c>
      <c r="AA244">
        <f t="shared" si="183"/>
        <v>-0.31414713582120779</v>
      </c>
      <c r="AB244">
        <f t="shared" si="178"/>
        <v>-0.31414713582120779</v>
      </c>
      <c r="AC244">
        <v>2</v>
      </c>
    </row>
    <row r="245" spans="23:29">
      <c r="W245">
        <f t="shared" si="184"/>
        <v>5.3355927623821389</v>
      </c>
      <c r="X245">
        <f t="shared" si="181"/>
        <v>5.3355927623821389</v>
      </c>
      <c r="Y245">
        <f t="shared" si="185"/>
        <v>5.1059070397361381</v>
      </c>
      <c r="AA245">
        <f t="shared" si="183"/>
        <v>-0.22968572264600073</v>
      </c>
      <c r="AB245">
        <f t="shared" si="178"/>
        <v>-0.22968572264600073</v>
      </c>
      <c r="AC245">
        <v>2</v>
      </c>
    </row>
    <row r="246" spans="23:29">
      <c r="W246">
        <f>R4*R20</f>
        <v>23.790022338049141</v>
      </c>
      <c r="X246">
        <f t="shared" si="181"/>
        <v>23.790022338049141</v>
      </c>
      <c r="Y246">
        <f>BD20</f>
        <v>20.152165016210454</v>
      </c>
      <c r="AA246">
        <f t="shared" ref="AA246:AA260" si="186">AM4-R4</f>
        <v>-3.6378573218386876</v>
      </c>
      <c r="AB246">
        <f t="shared" si="178"/>
        <v>-3.6378573218386876</v>
      </c>
      <c r="AC246">
        <v>2</v>
      </c>
    </row>
    <row r="247" spans="23:29">
      <c r="W247">
        <f t="shared" ref="W247:W260" si="187">R5*R21</f>
        <v>22.882721575649057</v>
      </c>
      <c r="X247">
        <f t="shared" si="181"/>
        <v>22.882721575649057</v>
      </c>
      <c r="Y247">
        <f t="shared" ref="Y247:Y260" si="188">BD21</f>
        <v>19.491566020996256</v>
      </c>
      <c r="AA247">
        <f t="shared" si="186"/>
        <v>-3.3911555546528014</v>
      </c>
      <c r="AB247">
        <f t="shared" si="178"/>
        <v>-3.3911555546528014</v>
      </c>
      <c r="AC247">
        <v>2</v>
      </c>
    </row>
    <row r="248" spans="23:29">
      <c r="W248">
        <f t="shared" si="187"/>
        <v>21.841486861781672</v>
      </c>
      <c r="X248">
        <f t="shared" si="181"/>
        <v>21.841486861781672</v>
      </c>
      <c r="Y248">
        <f t="shared" si="188"/>
        <v>18.724324037606507</v>
      </c>
      <c r="AA248">
        <f t="shared" si="186"/>
        <v>-3.1171628241751641</v>
      </c>
      <c r="AB248">
        <f t="shared" si="178"/>
        <v>-3.1171628241751641</v>
      </c>
      <c r="AC248">
        <v>2</v>
      </c>
    </row>
    <row r="249" spans="23:29">
      <c r="W249">
        <f t="shared" si="187"/>
        <v>20.66602658042347</v>
      </c>
      <c r="X249">
        <f t="shared" si="181"/>
        <v>20.66602658042347</v>
      </c>
      <c r="Y249">
        <f t="shared" si="188"/>
        <v>17.846227886622028</v>
      </c>
      <c r="AA249">
        <f t="shared" si="186"/>
        <v>-2.8197986938014417</v>
      </c>
      <c r="AB249">
        <f t="shared" si="178"/>
        <v>-2.8197986938014417</v>
      </c>
      <c r="AC249">
        <v>2</v>
      </c>
    </row>
    <row r="250" spans="23:29">
      <c r="W250">
        <f t="shared" si="187"/>
        <v>19.363407156638772</v>
      </c>
      <c r="X250">
        <f t="shared" si="181"/>
        <v>19.363407156638772</v>
      </c>
      <c r="Y250">
        <f t="shared" si="188"/>
        <v>16.858010999450251</v>
      </c>
      <c r="AA250">
        <f t="shared" si="186"/>
        <v>-2.505396157188521</v>
      </c>
      <c r="AB250">
        <f t="shared" si="178"/>
        <v>-2.505396157188521</v>
      </c>
      <c r="AC250">
        <v>2</v>
      </c>
    </row>
    <row r="251" spans="23:29">
      <c r="W251">
        <f t="shared" si="187"/>
        <v>17.949192015339499</v>
      </c>
      <c r="X251">
        <f t="shared" si="181"/>
        <v>17.949192015339499</v>
      </c>
      <c r="Y251">
        <f t="shared" si="188"/>
        <v>15.766680913326164</v>
      </c>
      <c r="AA251">
        <f t="shared" si="186"/>
        <v>-2.1825111020133345</v>
      </c>
      <c r="AB251">
        <f t="shared" si="178"/>
        <v>-2.1825111020133345</v>
      </c>
      <c r="AC251">
        <v>2</v>
      </c>
    </row>
    <row r="252" spans="23:29">
      <c r="W252">
        <f t="shared" si="187"/>
        <v>16.447618048149934</v>
      </c>
      <c r="X252">
        <f t="shared" si="181"/>
        <v>16.447618048149934</v>
      </c>
      <c r="Y252">
        <f t="shared" si="188"/>
        <v>14.586343319549627</v>
      </c>
      <c r="AA252">
        <f t="shared" si="186"/>
        <v>-1.8612747286003071</v>
      </c>
      <c r="AB252">
        <f t="shared" si="178"/>
        <v>-1.8612747286003071</v>
      </c>
      <c r="AC252">
        <v>2</v>
      </c>
    </row>
    <row r="253" spans="23:29">
      <c r="W253">
        <f t="shared" si="187"/>
        <v>14.890501356225776</v>
      </c>
      <c r="X253">
        <f t="shared" si="181"/>
        <v>14.890501356225776</v>
      </c>
      <c r="Y253">
        <f t="shared" si="188"/>
        <v>13.338177023498746</v>
      </c>
      <c r="AA253">
        <f t="shared" si="186"/>
        <v>-1.5523243327270304</v>
      </c>
      <c r="AB253">
        <f t="shared" si="178"/>
        <v>-1.5523243327270304</v>
      </c>
      <c r="AC253">
        <v>2</v>
      </c>
    </row>
    <row r="254" spans="23:29">
      <c r="W254">
        <f t="shared" si="187"/>
        <v>13.314836011884998</v>
      </c>
      <c r="X254">
        <f t="shared" si="181"/>
        <v>13.314836011884998</v>
      </c>
      <c r="Y254">
        <f t="shared" si="188"/>
        <v>12.049336544811807</v>
      </c>
      <c r="AA254">
        <f t="shared" si="186"/>
        <v>-1.2654994670731909</v>
      </c>
      <c r="AB254">
        <f t="shared" si="178"/>
        <v>-1.2654994670731909</v>
      </c>
      <c r="AC254">
        <v>2</v>
      </c>
    </row>
    <row r="255" spans="23:29">
      <c r="W255">
        <f t="shared" si="187"/>
        <v>11.759407309079942</v>
      </c>
      <c r="X255">
        <f t="shared" si="181"/>
        <v>11.759407309079942</v>
      </c>
      <c r="Y255">
        <f t="shared" si="188"/>
        <v>10.750801841790663</v>
      </c>
      <c r="AA255">
        <f t="shared" si="186"/>
        <v>-1.0086054672892786</v>
      </c>
      <c r="AB255">
        <f t="shared" si="178"/>
        <v>-1.0086054672892786</v>
      </c>
      <c r="AC255">
        <v>2</v>
      </c>
    </row>
    <row r="256" spans="23:29">
      <c r="W256">
        <f t="shared" si="187"/>
        <v>10.261047853347081</v>
      </c>
      <c r="X256">
        <f t="shared" si="181"/>
        <v>10.261047853347081</v>
      </c>
      <c r="Y256">
        <f t="shared" si="188"/>
        <v>9.4744913417315217</v>
      </c>
      <c r="AA256">
        <f t="shared" si="186"/>
        <v>-0.78655651161555973</v>
      </c>
      <c r="AB256">
        <f t="shared" si="178"/>
        <v>-0.78655651161555973</v>
      </c>
      <c r="AC256">
        <v>2</v>
      </c>
    </row>
    <row r="257" spans="23:29">
      <c r="W257">
        <f t="shared" si="187"/>
        <v>8.8512826073688249</v>
      </c>
      <c r="X257">
        <f t="shared" si="181"/>
        <v>8.8512826073688249</v>
      </c>
      <c r="Y257">
        <f t="shared" si="188"/>
        <v>8.2501872431973133</v>
      </c>
      <c r="AA257">
        <f t="shared" si="186"/>
        <v>-0.60109536417151155</v>
      </c>
      <c r="AB257">
        <f t="shared" si="178"/>
        <v>-0.60109536417151155</v>
      </c>
      <c r="AC257">
        <v>2</v>
      </c>
    </row>
    <row r="258" spans="23:29">
      <c r="W258">
        <f t="shared" si="187"/>
        <v>7.5539809185087936</v>
      </c>
      <c r="X258">
        <f t="shared" si="181"/>
        <v>7.5539809185087936</v>
      </c>
      <c r="Y258">
        <f t="shared" si="188"/>
        <v>7.1028841956630897</v>
      </c>
      <c r="AA258">
        <f t="shared" si="186"/>
        <v>-0.4510967228457039</v>
      </c>
      <c r="AB258">
        <f t="shared" si="178"/>
        <v>-0.4510967228457039</v>
      </c>
      <c r="AC258">
        <v>2</v>
      </c>
    </row>
    <row r="259" spans="23:29">
      <c r="W259">
        <f t="shared" si="187"/>
        <v>6.384321236212064</v>
      </c>
      <c r="X259">
        <f t="shared" si="181"/>
        <v>6.384321236212064</v>
      </c>
      <c r="Y259">
        <f t="shared" si="188"/>
        <v>6.0510338843333598</v>
      </c>
      <c r="AA259">
        <f t="shared" si="186"/>
        <v>-0.33328735187870429</v>
      </c>
      <c r="AB259">
        <f t="shared" si="178"/>
        <v>-0.33328735187870429</v>
      </c>
      <c r="AC259">
        <v>2</v>
      </c>
    </row>
    <row r="260" spans="23:29">
      <c r="W260">
        <f t="shared" si="187"/>
        <v>5.3490177252808593</v>
      </c>
      <c r="X260">
        <f t="shared" si="181"/>
        <v>5.3490177252808593</v>
      </c>
      <c r="Y260">
        <f t="shared" si="188"/>
        <v>5.105884960143527</v>
      </c>
      <c r="AA260">
        <f t="shared" si="186"/>
        <v>-0.24313276513733229</v>
      </c>
      <c r="AB260">
        <f t="shared" si="178"/>
        <v>-0.24313276513733229</v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629.36778299705065</v>
      </c>
      <c r="BW1" t="s">
        <v>38</v>
      </c>
      <c r="CN1" t="s">
        <v>35</v>
      </c>
      <c r="CQ1" t="s">
        <v>40</v>
      </c>
      <c r="CR1">
        <f>SUM(CN4:DC18)</f>
        <v>18.517596183117409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16.699721276670907</v>
      </c>
      <c r="E4">
        <f>'Raw data and fitting summary'!E6</f>
        <v>17.223790138304945</v>
      </c>
      <c r="F4">
        <f>'Raw data and fitting summary'!F6</f>
        <v>17.792620881229677</v>
      </c>
      <c r="G4">
        <f>'Raw data and fitting summary'!G6</f>
        <v>18.396435374221959</v>
      </c>
      <c r="H4">
        <f>'Raw data and fitting summary'!H6</f>
        <v>19.02241727156165</v>
      </c>
      <c r="I4">
        <f>'Raw data and fitting summary'!I6</f>
        <v>19.655682452551567</v>
      </c>
      <c r="J4">
        <f>'Raw data and fitting summary'!J6</f>
        <v>20.280643325973504</v>
      </c>
      <c r="K4">
        <f>'Raw data and fitting summary'!K6</f>
        <v>20.88251343744907</v>
      </c>
      <c r="L4">
        <f>'Raw data and fitting summary'!L6</f>
        <v>21.448652542283984</v>
      </c>
      <c r="M4">
        <f>'Raw data and fitting summary'!M6</f>
        <v>21.969504826413239</v>
      </c>
      <c r="N4">
        <f>'Raw data and fitting summary'!N6</f>
        <v>22.439009014688267</v>
      </c>
      <c r="O4">
        <f>'Raw data and fitting summary'!O6</f>
        <v>22.854502244520731</v>
      </c>
      <c r="P4">
        <f>'Raw data and fitting summary'!P6</f>
        <v>23.216245883644344</v>
      </c>
      <c r="Q4">
        <f>'Raw data and fitting summary'!Q6</f>
        <v>23.526745240253856</v>
      </c>
      <c r="R4">
        <f>'Raw data and fitting summary'!R6</f>
        <v>23.790022338049141</v>
      </c>
      <c r="T4">
        <f>'Raw data and fitting summary'!D42</f>
        <v>0.15704890745483235</v>
      </c>
      <c r="U4">
        <f>'Raw data and fitting summary'!F42</f>
        <v>23.334986395113098</v>
      </c>
      <c r="V4">
        <f>'Raw data and fitting summary'!H42</f>
        <v>72612.685369046201</v>
      </c>
      <c r="X4">
        <f>($U$4*B4/((B4*(1+$C$3/$V$4))+$T$4))*C20</f>
        <v>20.167675060895409</v>
      </c>
      <c r="Y4">
        <f>($U$4*B4/((B4*(1+$D$3/$V$4))+$T$4))*D20</f>
        <v>20.167664503635553</v>
      </c>
      <c r="Z4">
        <f>($U$4*B4/((B4*(1+$E$3/$V$4))+$T$4))*E20</f>
        <v>20.167661864322319</v>
      </c>
      <c r="AA4">
        <f>($U$4*B4/((B4*(1+$F$3/$V$4))+$T$4))*F20</f>
        <v>20.167658565181746</v>
      </c>
      <c r="AB4">
        <f>($U$4*B4/((B4*(1+$G$3/$V$4))+$T$4))*G20</f>
        <v>20.167654441257543</v>
      </c>
      <c r="AC4">
        <f>($U$4*B4/((B4*(1+$H$3/$V$4))+$T$4))*H20</f>
        <v>20.167649286354667</v>
      </c>
      <c r="AD4">
        <f>($U$4*B4/((B4*(1+$I$3/$V$4))+$T$4))*I20</f>
        <v>20.16764284272978</v>
      </c>
      <c r="AE4">
        <f>($U$4*B4/((B4*(1+$J$3/$V$4))+$T$4))*J20</f>
        <v>20.167634788204456</v>
      </c>
      <c r="AF4">
        <f>($U$4*B4/((B4*(1+$K$3/$V$4))+$T$4))*K20</f>
        <v>20.16762472005685</v>
      </c>
      <c r="AG4">
        <f>($U$4*B4/((B4*(1+$L$3/$V$4))+$T$4))*L20</f>
        <v>20.167612134886475</v>
      </c>
      <c r="AH4">
        <f>($U$4*B4/((B4*(1+$M$3/$V$4))+$T$4))*M20</f>
        <v>20.167596403445607</v>
      </c>
      <c r="AI4">
        <f>($U$4*B4/((B4*(1+$N$3/$V$4))+$T$4))*N20</f>
        <v>20.167576739179026</v>
      </c>
      <c r="AJ4">
        <f>($U$4*B4/((B4*(1+$O$3/$V$4))+$T$4))*O20</f>
        <v>20.167552158899721</v>
      </c>
      <c r="AK4">
        <f>($U$4*B4/((B4*(1+$P$3/$V$4))+$T$4))*P20</f>
        <v>20.167521433634846</v>
      </c>
      <c r="AL4">
        <f>($U$4*B4/((B4*(1+$Q$3/$V$4))+$T$4))*Q20</f>
        <v>20.167483027185412</v>
      </c>
      <c r="AM4">
        <f>($U$4*B4/((B4*(1+$R$3/$V$4))+$T$4))*R20</f>
        <v>20.167435019329325</v>
      </c>
      <c r="AO4">
        <f>IFERROR(X4, 0)</f>
        <v>20.167675060895409</v>
      </c>
      <c r="AP4">
        <f t="shared" ref="AP4:BD18" si="4">IFERROR(Y4, 0)</f>
        <v>20.167664503635553</v>
      </c>
      <c r="AQ4">
        <f t="shared" si="4"/>
        <v>20.167661864322319</v>
      </c>
      <c r="AR4">
        <f t="shared" si="4"/>
        <v>20.167658565181746</v>
      </c>
      <c r="AS4">
        <f t="shared" si="4"/>
        <v>20.167654441257543</v>
      </c>
      <c r="AT4">
        <f t="shared" si="4"/>
        <v>20.167649286354667</v>
      </c>
      <c r="AU4">
        <f t="shared" si="4"/>
        <v>20.16764284272978</v>
      </c>
      <c r="AV4">
        <f t="shared" si="4"/>
        <v>20.167634788204456</v>
      </c>
      <c r="AW4">
        <f t="shared" si="4"/>
        <v>20.16762472005685</v>
      </c>
      <c r="AX4">
        <f t="shared" si="4"/>
        <v>20.167612134886475</v>
      </c>
      <c r="AY4">
        <f t="shared" si="4"/>
        <v>20.167596403445607</v>
      </c>
      <c r="AZ4">
        <f t="shared" si="4"/>
        <v>20.167576739179026</v>
      </c>
      <c r="BA4">
        <f t="shared" si="4"/>
        <v>20.167552158899721</v>
      </c>
      <c r="BB4">
        <f t="shared" si="4"/>
        <v>20.167521433634846</v>
      </c>
      <c r="BC4">
        <f t="shared" si="4"/>
        <v>20.167483027185412</v>
      </c>
      <c r="BD4">
        <f t="shared" si="4"/>
        <v>20.167435019329325</v>
      </c>
      <c r="BF4">
        <f>(C4-AO4)^2</f>
        <v>42.658028924219266</v>
      </c>
      <c r="BG4">
        <f>(D4-AP4)^2</f>
        <v>12.026630225449964</v>
      </c>
      <c r="BH4">
        <f t="shared" ref="BH4:BU18" si="5">(E4-AQ4)^2</f>
        <v>8.6663807392445129</v>
      </c>
      <c r="BI4">
        <f t="shared" si="5"/>
        <v>5.640804000192408</v>
      </c>
      <c r="BJ4">
        <f t="shared" si="5"/>
        <v>3.1372169834304064</v>
      </c>
      <c r="BK4">
        <f t="shared" si="5"/>
        <v>1.3115563677068722</v>
      </c>
      <c r="BL4">
        <f t="shared" si="5"/>
        <v>0.26210344111142858</v>
      </c>
      <c r="BM4">
        <f t="shared" si="5"/>
        <v>1.2770929608698288E-2</v>
      </c>
      <c r="BN4">
        <f t="shared" si="5"/>
        <v>0.51106587825469407</v>
      </c>
      <c r="BO4">
        <f t="shared" si="5"/>
        <v>1.6410645253851748</v>
      </c>
      <c r="BP4">
        <f t="shared" si="5"/>
        <v>3.2468739647616975</v>
      </c>
      <c r="BQ4">
        <f t="shared" si="5"/>
        <v>5.1594045822250889</v>
      </c>
      <c r="BR4">
        <f t="shared" si="5"/>
        <v>7.2197007626187544</v>
      </c>
      <c r="BS4">
        <f t="shared" si="5"/>
        <v>9.2947207720857161</v>
      </c>
      <c r="BT4">
        <f t="shared" si="5"/>
        <v>11.284642616149499</v>
      </c>
      <c r="BU4">
        <f t="shared" si="5"/>
        <v>13.123138881749627</v>
      </c>
      <c r="BW4">
        <f>ABS((AO4-C4)/AO4)</f>
        <v>0.32385048870585065</v>
      </c>
      <c r="BX4">
        <f t="shared" ref="BX4:CL18" si="6">ABS((AP4-D4)/AP4)</f>
        <v>0.17195561867560283</v>
      </c>
      <c r="BY4">
        <f t="shared" si="6"/>
        <v>0.14596990696404136</v>
      </c>
      <c r="BZ4">
        <f t="shared" si="6"/>
        <v>0.11776467140575403</v>
      </c>
      <c r="CA4">
        <f t="shared" si="6"/>
        <v>8.7824742941457354E-2</v>
      </c>
      <c r="CB4">
        <f t="shared" si="6"/>
        <v>5.6785597494888755E-2</v>
      </c>
      <c r="CC4">
        <f t="shared" si="6"/>
        <v>2.5385236845503228E-2</v>
      </c>
      <c r="CD4">
        <f t="shared" si="6"/>
        <v>5.6034601457154313E-3</v>
      </c>
      <c r="CE4">
        <f t="shared" si="6"/>
        <v>3.5447343319575879E-2</v>
      </c>
      <c r="CF4">
        <f t="shared" si="6"/>
        <v>6.3519686853830873E-2</v>
      </c>
      <c r="CG4">
        <f t="shared" si="6"/>
        <v>8.9346711770758064E-2</v>
      </c>
      <c r="CH4">
        <f t="shared" si="6"/>
        <v>0.11262792277351739</v>
      </c>
      <c r="CI4">
        <f t="shared" si="6"/>
        <v>0.13323134431241762</v>
      </c>
      <c r="CJ4">
        <f t="shared" si="6"/>
        <v>0.15117001164679156</v>
      </c>
      <c r="CK4">
        <f t="shared" si="6"/>
        <v>0.16656824297510095</v>
      </c>
      <c r="CL4">
        <f t="shared" si="6"/>
        <v>0.1796255852689137</v>
      </c>
      <c r="CN4">
        <f>IFERROR(BW4, 0)</f>
        <v>0.32385048870585065</v>
      </c>
      <c r="CO4">
        <f t="shared" ref="CO4:DC18" si="7">IFERROR(BX4, 0)</f>
        <v>0.17195561867560283</v>
      </c>
      <c r="CP4">
        <f t="shared" si="7"/>
        <v>0.14596990696404136</v>
      </c>
      <c r="CQ4">
        <f t="shared" si="7"/>
        <v>0.11776467140575403</v>
      </c>
      <c r="CR4">
        <f t="shared" si="7"/>
        <v>8.7824742941457354E-2</v>
      </c>
      <c r="CS4">
        <f t="shared" si="7"/>
        <v>5.6785597494888755E-2</v>
      </c>
      <c r="CT4">
        <f t="shared" si="7"/>
        <v>2.5385236845503228E-2</v>
      </c>
      <c r="CU4">
        <f t="shared" si="7"/>
        <v>5.6034601457154313E-3</v>
      </c>
      <c r="CV4">
        <f t="shared" si="7"/>
        <v>3.5447343319575879E-2</v>
      </c>
      <c r="CW4">
        <f t="shared" si="7"/>
        <v>6.3519686853830873E-2</v>
      </c>
      <c r="CX4">
        <f t="shared" si="7"/>
        <v>8.9346711770758064E-2</v>
      </c>
      <c r="CY4">
        <f t="shared" si="7"/>
        <v>0.11262792277351739</v>
      </c>
      <c r="CZ4">
        <f t="shared" si="7"/>
        <v>0.13323134431241762</v>
      </c>
      <c r="DA4">
        <f t="shared" si="7"/>
        <v>0.15117001164679156</v>
      </c>
      <c r="DB4">
        <f t="shared" si="7"/>
        <v>0.16656824297510095</v>
      </c>
      <c r="DC4">
        <f t="shared" si="7"/>
        <v>0.1796255852689137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16.247506558394129</v>
      </c>
      <c r="E5">
        <f>'Raw data and fitting summary'!E7</f>
        <v>16.743155801994128</v>
      </c>
      <c r="F5">
        <f>'Raw data and fitting summary'!F7</f>
        <v>17.280187829874031</v>
      </c>
      <c r="G5">
        <f>'Raw data and fitting summary'!G7</f>
        <v>17.849166963347106</v>
      </c>
      <c r="H5">
        <f>'Raw data and fitting summary'!H7</f>
        <v>18.437862740486139</v>
      </c>
      <c r="I5">
        <f>'Raw data and fitting summary'!I7</f>
        <v>19.032197727701767</v>
      </c>
      <c r="J5">
        <f>'Raw data and fitting summary'!J7</f>
        <v>19.617549131207213</v>
      </c>
      <c r="K5">
        <f>'Raw data and fitting summary'!K7</f>
        <v>20.1801593559161</v>
      </c>
      <c r="L5">
        <f>'Raw data and fitting summary'!L7</f>
        <v>20.708374654484839</v>
      </c>
      <c r="M5">
        <f>'Raw data and fitting summary'!M7</f>
        <v>21.193487451650626</v>
      </c>
      <c r="N5">
        <f>'Raw data and fitting summary'!N7</f>
        <v>21.630079756931256</v>
      </c>
      <c r="O5">
        <f>'Raw data and fitting summary'!O7</f>
        <v>22.015898251192368</v>
      </c>
      <c r="P5">
        <f>'Raw data and fitting summary'!P7</f>
        <v>22.351387054161165</v>
      </c>
      <c r="Q5">
        <f>'Raw data and fitting summary'!Q7</f>
        <v>22.639040348964016</v>
      </c>
      <c r="R5">
        <f>'Raw data and fitting summary'!R7</f>
        <v>22.882721575649057</v>
      </c>
      <c r="X5">
        <f t="shared" ref="X5:X18" si="8">($U$4*B5/((B5*(1+$C$3/$V$4))+$T$4))*C21</f>
        <v>19.505783843101568</v>
      </c>
      <c r="Y5">
        <f t="shared" ref="Y5:Y18" si="9">($U$4*B5/((B5*(1+$D$3/$V$4))+$T$4))*D21</f>
        <v>19.50577396743628</v>
      </c>
      <c r="Z5">
        <f t="shared" ref="Z5:Z18" si="10">($U$4*B5/((B5*(1+$E$3/$V$4))+$T$4))*E21</f>
        <v>19.505771498521518</v>
      </c>
      <c r="AA5">
        <f t="shared" ref="AA5:AA18" si="11">($U$4*B5/((B5*(1+$F$3/$V$4))+$T$4))*F21</f>
        <v>19.505768412378949</v>
      </c>
      <c r="AB5">
        <f t="shared" ref="AB5:AB18" si="12">($U$4*B5/((B5*(1+$G$3/$V$4))+$T$4))*G21</f>
        <v>19.505764554702107</v>
      </c>
      <c r="AC5">
        <f t="shared" ref="AC5:AC18" si="13">($U$4*B5/((B5*(1+$H$3/$V$4))+$T$4))*H21</f>
        <v>19.505759732608201</v>
      </c>
      <c r="AD5">
        <f t="shared" ref="AD5:AD18" si="14">($U$4*B5/((B5*(1+$I$3/$V$4))+$T$4))*I21</f>
        <v>19.505753704994174</v>
      </c>
      <c r="AE5">
        <f t="shared" ref="AE5:AE18" si="15">($U$4*B5/((B5*(1+$J$3/$V$4))+$T$4))*J21</f>
        <v>19.505746170481881</v>
      </c>
      <c r="AF5">
        <f t="shared" ref="AF5:AF18" si="16">($U$4*B5/((B5*(1+$K$3/$V$4))+$T$4))*K21</f>
        <v>19.505736752349694</v>
      </c>
      <c r="AG5">
        <f t="shared" ref="AG5:AG18" si="17">($U$4*B5/((B5*(1+$L$3/$V$4))+$T$4))*L21</f>
        <v>19.505724979697252</v>
      </c>
      <c r="AH5">
        <f t="shared" ref="AH5:AH18" si="18">($U$4*B5/((B5*(1+$M$3/$V$4))+$T$4))*M21</f>
        <v>19.505710263901683</v>
      </c>
      <c r="AI5">
        <f t="shared" ref="AI5:AI18" si="19">($U$4*B5/((B5*(1+$N$3/$V$4))+$T$4))*N21</f>
        <v>19.50569186918845</v>
      </c>
      <c r="AJ5">
        <f t="shared" ref="AJ5:AJ18" si="20">($U$4*B5/((B5*(1+$O$3/$V$4))+$T$4))*O21</f>
        <v>19.505668875845689</v>
      </c>
      <c r="AK5">
        <f t="shared" ref="AK5:AK18" si="21">($U$4*B5/((B5*(1+$P$3/$V$4))+$T$4))*P21</f>
        <v>19.505640134243475</v>
      </c>
      <c r="AL5">
        <f t="shared" ref="AL5:AL18" si="22">($U$4*B5/((B5*(1+$Q$3/$V$4))+$T$4))*Q21</f>
        <v>19.50560420735982</v>
      </c>
      <c r="AM5">
        <f t="shared" ref="AM5:AM18" si="23">($U$4*B5/((B5*(1+$R$3/$V$4))+$T$4))*R21</f>
        <v>19.505559298941357</v>
      </c>
      <c r="AO5">
        <f t="shared" ref="AO5:AO18" si="24">IFERROR(X5, 0)</f>
        <v>19.505783843101568</v>
      </c>
      <c r="AP5">
        <f t="shared" si="4"/>
        <v>19.50577396743628</v>
      </c>
      <c r="AQ5">
        <f t="shared" si="4"/>
        <v>19.505771498521518</v>
      </c>
      <c r="AR5">
        <f t="shared" si="4"/>
        <v>19.505768412378949</v>
      </c>
      <c r="AS5">
        <f t="shared" si="4"/>
        <v>19.505764554702107</v>
      </c>
      <c r="AT5">
        <f t="shared" si="4"/>
        <v>19.505759732608201</v>
      </c>
      <c r="AU5">
        <f t="shared" si="4"/>
        <v>19.505753704994174</v>
      </c>
      <c r="AV5">
        <f t="shared" si="4"/>
        <v>19.505746170481881</v>
      </c>
      <c r="AW5">
        <f t="shared" si="4"/>
        <v>19.505736752349694</v>
      </c>
      <c r="AX5">
        <f t="shared" si="4"/>
        <v>19.505724979697252</v>
      </c>
      <c r="AY5">
        <f t="shared" si="4"/>
        <v>19.505710263901683</v>
      </c>
      <c r="AZ5">
        <f t="shared" si="4"/>
        <v>19.50569186918845</v>
      </c>
      <c r="BA5">
        <f t="shared" si="4"/>
        <v>19.505668875845689</v>
      </c>
      <c r="BB5">
        <f t="shared" si="4"/>
        <v>19.505640134243475</v>
      </c>
      <c r="BC5">
        <f t="shared" si="4"/>
        <v>19.50560420735982</v>
      </c>
      <c r="BD5">
        <f t="shared" si="4"/>
        <v>19.505559298941357</v>
      </c>
      <c r="BF5">
        <f t="shared" ref="BF5:BG18" si="25">(C5-AO5)^2</f>
        <v>38.099145295538158</v>
      </c>
      <c r="BG5">
        <f t="shared" si="25"/>
        <v>10.616306508826254</v>
      </c>
      <c r="BH5">
        <f t="shared" si="5"/>
        <v>7.6320454866995204</v>
      </c>
      <c r="BI5">
        <f t="shared" si="5"/>
        <v>4.9532089292229298</v>
      </c>
      <c r="BJ5">
        <f t="shared" si="5"/>
        <v>2.7443155796831942</v>
      </c>
      <c r="BK5">
        <f t="shared" si="5"/>
        <v>1.1404039857833475</v>
      </c>
      <c r="BL5">
        <f t="shared" si="5"/>
        <v>0.22425526362936601</v>
      </c>
      <c r="BM5">
        <f t="shared" si="5"/>
        <v>1.2499902026949962E-2</v>
      </c>
      <c r="BN5">
        <f t="shared" si="5"/>
        <v>0.45484584820128909</v>
      </c>
      <c r="BO5">
        <f t="shared" si="5"/>
        <v>1.4463662402666881</v>
      </c>
      <c r="BP5">
        <f t="shared" si="5"/>
        <v>2.8485918354857285</v>
      </c>
      <c r="BQ5">
        <f t="shared" si="5"/>
        <v>4.513023897588341</v>
      </c>
      <c r="BR5">
        <f t="shared" si="5"/>
        <v>6.3012515168533776</v>
      </c>
      <c r="BS5">
        <f t="shared" si="5"/>
        <v>8.098275532221022</v>
      </c>
      <c r="BT5">
        <f t="shared" si="5"/>
        <v>9.8184220535113944</v>
      </c>
      <c r="BU5">
        <f t="shared" si="5"/>
        <v>11.405225043217539</v>
      </c>
      <c r="BW5">
        <f t="shared" ref="BW5:BW18" si="26">ABS((AO5-C5)/AO5)</f>
        <v>0.31644206453929252</v>
      </c>
      <c r="BX5">
        <f t="shared" si="6"/>
        <v>0.16704117531976087</v>
      </c>
      <c r="BY5">
        <f t="shared" si="6"/>
        <v>0.14163068078270008</v>
      </c>
      <c r="BZ5">
        <f t="shared" si="6"/>
        <v>0.11409858537500617</v>
      </c>
      <c r="CA5">
        <f t="shared" si="6"/>
        <v>8.4928616189805212E-2</v>
      </c>
      <c r="CB5">
        <f t="shared" si="6"/>
        <v>5.474777741350087E-2</v>
      </c>
      <c r="CC5">
        <f t="shared" si="6"/>
        <v>2.4277758473447705E-2</v>
      </c>
      <c r="CD5">
        <f t="shared" si="6"/>
        <v>5.7317961460260922E-3</v>
      </c>
      <c r="CE5">
        <f t="shared" si="6"/>
        <v>3.4575602661363891E-2</v>
      </c>
      <c r="CF5">
        <f t="shared" si="6"/>
        <v>6.1656240721089724E-2</v>
      </c>
      <c r="CG5">
        <f t="shared" si="6"/>
        <v>8.6527338144278376E-2</v>
      </c>
      <c r="CH5">
        <f t="shared" si="6"/>
        <v>0.10891117843907543</v>
      </c>
      <c r="CI5">
        <f t="shared" si="6"/>
        <v>0.12869229921436598</v>
      </c>
      <c r="CJ5">
        <f t="shared" si="6"/>
        <v>0.14589354157733017</v>
      </c>
      <c r="CK5">
        <f t="shared" si="6"/>
        <v>0.1606428649065838</v>
      </c>
      <c r="CL5">
        <f t="shared" si="6"/>
        <v>0.17313844863146233</v>
      </c>
      <c r="CN5">
        <f t="shared" ref="CN5:CN18" si="27">IFERROR(BW5, 0)</f>
        <v>0.31644206453929252</v>
      </c>
      <c r="CO5">
        <f t="shared" si="7"/>
        <v>0.16704117531976087</v>
      </c>
      <c r="CP5">
        <f t="shared" si="7"/>
        <v>0.14163068078270008</v>
      </c>
      <c r="CQ5">
        <f t="shared" si="7"/>
        <v>0.11409858537500617</v>
      </c>
      <c r="CR5">
        <f t="shared" si="7"/>
        <v>8.4928616189805212E-2</v>
      </c>
      <c r="CS5">
        <f t="shared" si="7"/>
        <v>5.474777741350087E-2</v>
      </c>
      <c r="CT5">
        <f t="shared" si="7"/>
        <v>2.4277758473447705E-2</v>
      </c>
      <c r="CU5">
        <f t="shared" si="7"/>
        <v>5.7317961460260922E-3</v>
      </c>
      <c r="CV5">
        <f t="shared" si="7"/>
        <v>3.4575602661363891E-2</v>
      </c>
      <c r="CW5">
        <f t="shared" si="7"/>
        <v>6.1656240721089724E-2</v>
      </c>
      <c r="CX5">
        <f t="shared" si="7"/>
        <v>8.6527338144278376E-2</v>
      </c>
      <c r="CY5">
        <f t="shared" si="7"/>
        <v>0.10891117843907543</v>
      </c>
      <c r="CZ5">
        <f t="shared" si="7"/>
        <v>0.12869229921436598</v>
      </c>
      <c r="DA5">
        <f t="shared" si="7"/>
        <v>0.14589354157733017</v>
      </c>
      <c r="DB5">
        <f t="shared" si="7"/>
        <v>0.1606428649065838</v>
      </c>
      <c r="DC5">
        <f t="shared" si="7"/>
        <v>0.17313844863146233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15.715551302445661</v>
      </c>
      <c r="E6">
        <f>'Raw data and fitting summary'!E8</f>
        <v>16.178813318488242</v>
      </c>
      <c r="F6">
        <f>'Raw data and fitting summary'!F8</f>
        <v>16.67971168233468</v>
      </c>
      <c r="G6">
        <f>'Raw data and fitting summary'!G8</f>
        <v>17.209228639800816</v>
      </c>
      <c r="H6">
        <f>'Raw data and fitting summary'!H8</f>
        <v>17.755822294024298</v>
      </c>
      <c r="I6">
        <f>'Raw data and fitting summary'!I8</f>
        <v>18.306343660578055</v>
      </c>
      <c r="J6">
        <f>'Raw data and fitting summary'!J8</f>
        <v>18.847263470536273</v>
      </c>
      <c r="K6">
        <f>'Raw data and fitting summary'!K8</f>
        <v>19.365975058493007</v>
      </c>
      <c r="L6">
        <f>'Raw data and fitting summary'!L8</f>
        <v>19.85191448218109</v>
      </c>
      <c r="M6">
        <f>'Raw data and fitting summary'!M8</f>
        <v>20.297298810718612</v>
      </c>
      <c r="N6">
        <f>'Raw data and fitting summary'!N8</f>
        <v>20.697399741972998</v>
      </c>
      <c r="O6">
        <f>'Raw data and fitting summary'!O8</f>
        <v>21.050391426617011</v>
      </c>
      <c r="P6">
        <f>'Raw data and fitting summary'!P8</f>
        <v>21.356894919532976</v>
      </c>
      <c r="Q6">
        <f>'Raw data and fitting summary'!Q8</f>
        <v>21.619369955740694</v>
      </c>
      <c r="R6">
        <f>'Raw data and fitting summary'!R8</f>
        <v>21.841486861781672</v>
      </c>
      <c r="X6">
        <f t="shared" si="8"/>
        <v>18.737107789986769</v>
      </c>
      <c r="Y6">
        <f t="shared" si="9"/>
        <v>18.737098677337261</v>
      </c>
      <c r="Z6">
        <f t="shared" si="10"/>
        <v>18.737096399176266</v>
      </c>
      <c r="AA6">
        <f t="shared" si="11"/>
        <v>18.737093551475802</v>
      </c>
      <c r="AB6">
        <f t="shared" si="12"/>
        <v>18.737089991851441</v>
      </c>
      <c r="AC6">
        <f t="shared" si="13"/>
        <v>18.737085542322895</v>
      </c>
      <c r="AD6">
        <f t="shared" si="14"/>
        <v>18.737079980415178</v>
      </c>
      <c r="AE6">
        <f t="shared" si="15"/>
        <v>18.737073028035184</v>
      </c>
      <c r="AF6">
        <f t="shared" si="16"/>
        <v>18.737064337567439</v>
      </c>
      <c r="AG6">
        <f t="shared" si="17"/>
        <v>18.737053474494097</v>
      </c>
      <c r="AH6">
        <f t="shared" si="18"/>
        <v>18.737039895670133</v>
      </c>
      <c r="AI6">
        <f t="shared" si="19"/>
        <v>18.737022922167853</v>
      </c>
      <c r="AJ6">
        <f t="shared" si="20"/>
        <v>18.737001705333249</v>
      </c>
      <c r="AK6">
        <f t="shared" si="21"/>
        <v>18.736975184357561</v>
      </c>
      <c r="AL6">
        <f t="shared" si="22"/>
        <v>18.736942033243533</v>
      </c>
      <c r="AM6">
        <f t="shared" si="23"/>
        <v>18.736900594515959</v>
      </c>
      <c r="AO6">
        <f t="shared" si="24"/>
        <v>18.737107789986769</v>
      </c>
      <c r="AP6">
        <f t="shared" si="4"/>
        <v>18.737098677337261</v>
      </c>
      <c r="AQ6">
        <f t="shared" si="4"/>
        <v>18.737096399176266</v>
      </c>
      <c r="AR6">
        <f t="shared" si="4"/>
        <v>18.737093551475802</v>
      </c>
      <c r="AS6">
        <f t="shared" si="4"/>
        <v>18.737089991851441</v>
      </c>
      <c r="AT6">
        <f t="shared" si="4"/>
        <v>18.737085542322895</v>
      </c>
      <c r="AU6">
        <f t="shared" si="4"/>
        <v>18.737079980415178</v>
      </c>
      <c r="AV6">
        <f t="shared" si="4"/>
        <v>18.737073028035184</v>
      </c>
      <c r="AW6">
        <f t="shared" si="4"/>
        <v>18.737064337567439</v>
      </c>
      <c r="AX6">
        <f t="shared" si="4"/>
        <v>18.737053474494097</v>
      </c>
      <c r="AY6">
        <f t="shared" si="4"/>
        <v>18.737039895670133</v>
      </c>
      <c r="AZ6">
        <f t="shared" si="4"/>
        <v>18.737022922167853</v>
      </c>
      <c r="BA6">
        <f t="shared" si="4"/>
        <v>18.737001705333249</v>
      </c>
      <c r="BB6">
        <f t="shared" si="4"/>
        <v>18.736975184357561</v>
      </c>
      <c r="BC6">
        <f t="shared" si="4"/>
        <v>18.736942033243533</v>
      </c>
      <c r="BD6">
        <f t="shared" si="4"/>
        <v>18.736900594515959</v>
      </c>
      <c r="BF6">
        <f t="shared" si="25"/>
        <v>33.22525018871066</v>
      </c>
      <c r="BG6">
        <f t="shared" si="25"/>
        <v>9.1297485387143222</v>
      </c>
      <c r="BH6">
        <f t="shared" si="5"/>
        <v>6.5448123209346099</v>
      </c>
      <c r="BI6">
        <f t="shared" si="5"/>
        <v>4.2328201554706135</v>
      </c>
      <c r="BJ6">
        <f t="shared" si="5"/>
        <v>2.3343603110899633</v>
      </c>
      <c r="BK6">
        <f t="shared" si="5"/>
        <v>0.96287756246151235</v>
      </c>
      <c r="BL6">
        <f t="shared" si="5"/>
        <v>0.18553377722682871</v>
      </c>
      <c r="BM6">
        <f t="shared" si="5"/>
        <v>1.2141933618585876E-2</v>
      </c>
      <c r="BN6">
        <f t="shared" si="5"/>
        <v>0.39552869489511711</v>
      </c>
      <c r="BO6">
        <f t="shared" si="5"/>
        <v>1.2429150664608588</v>
      </c>
      <c r="BP6">
        <f t="shared" si="5"/>
        <v>2.4344078819882564</v>
      </c>
      <c r="BQ6">
        <f t="shared" si="5"/>
        <v>3.8430772756293332</v>
      </c>
      <c r="BR6">
        <f t="shared" si="5"/>
        <v>5.351772002541364</v>
      </c>
      <c r="BS6">
        <f t="shared" si="5"/>
        <v>6.863979418761617</v>
      </c>
      <c r="BT6">
        <f t="shared" si="5"/>
        <v>8.3083907283913003</v>
      </c>
      <c r="BU6">
        <f t="shared" si="5"/>
        <v>9.6384558908948534</v>
      </c>
      <c r="BW6">
        <f t="shared" si="26"/>
        <v>0.3076320466114939</v>
      </c>
      <c r="BX6">
        <f t="shared" si="6"/>
        <v>0.16126015168752872</v>
      </c>
      <c r="BY6">
        <f t="shared" si="6"/>
        <v>0.13653572710446713</v>
      </c>
      <c r="BZ6">
        <f t="shared" si="6"/>
        <v>0.10980261498342545</v>
      </c>
      <c r="CA6">
        <f t="shared" si="6"/>
        <v>8.1542083253860406E-2</v>
      </c>
      <c r="CB6">
        <f t="shared" si="6"/>
        <v>5.2370110926917714E-2</v>
      </c>
      <c r="CC6">
        <f t="shared" si="6"/>
        <v>2.2988444319357555E-2</v>
      </c>
      <c r="CD6">
        <f t="shared" si="6"/>
        <v>5.8808781038648802E-3</v>
      </c>
      <c r="CE6">
        <f t="shared" si="6"/>
        <v>3.3565061719119688E-2</v>
      </c>
      <c r="CF6">
        <f t="shared" si="6"/>
        <v>5.9500337617363556E-2</v>
      </c>
      <c r="CG6">
        <f t="shared" si="6"/>
        <v>8.3271366434408509E-2</v>
      </c>
      <c r="CH6">
        <f t="shared" si="6"/>
        <v>0.10462584306740717</v>
      </c>
      <c r="CI6">
        <f t="shared" si="6"/>
        <v>0.12346637726063106</v>
      </c>
      <c r="CJ6">
        <f t="shared" si="6"/>
        <v>0.13982618375684447</v>
      </c>
      <c r="CK6">
        <f t="shared" si="6"/>
        <v>0.15383662485495703</v>
      </c>
      <c r="CL6">
        <f t="shared" si="6"/>
        <v>0.16569369366107348</v>
      </c>
      <c r="CN6">
        <f t="shared" si="27"/>
        <v>0.3076320466114939</v>
      </c>
      <c r="CO6">
        <f t="shared" si="7"/>
        <v>0.16126015168752872</v>
      </c>
      <c r="CP6">
        <f t="shared" si="7"/>
        <v>0.13653572710446713</v>
      </c>
      <c r="CQ6">
        <f t="shared" si="7"/>
        <v>0.10980261498342545</v>
      </c>
      <c r="CR6">
        <f t="shared" si="7"/>
        <v>8.1542083253860406E-2</v>
      </c>
      <c r="CS6">
        <f t="shared" si="7"/>
        <v>5.2370110926917714E-2</v>
      </c>
      <c r="CT6">
        <f t="shared" si="7"/>
        <v>2.2988444319357555E-2</v>
      </c>
      <c r="CU6">
        <f t="shared" si="7"/>
        <v>5.8808781038648802E-3</v>
      </c>
      <c r="CV6">
        <f t="shared" si="7"/>
        <v>3.3565061719119688E-2</v>
      </c>
      <c r="CW6">
        <f t="shared" si="7"/>
        <v>5.9500337617363556E-2</v>
      </c>
      <c r="CX6">
        <f t="shared" si="7"/>
        <v>8.3271366434408509E-2</v>
      </c>
      <c r="CY6">
        <f t="shared" si="7"/>
        <v>0.10462584306740717</v>
      </c>
      <c r="CZ6">
        <f t="shared" si="7"/>
        <v>0.12346637726063106</v>
      </c>
      <c r="DA6">
        <f t="shared" si="7"/>
        <v>0.13982618375684447</v>
      </c>
      <c r="DB6">
        <f t="shared" si="7"/>
        <v>0.15383662485495703</v>
      </c>
      <c r="DC6">
        <f t="shared" si="7"/>
        <v>0.16569369366107348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15.097665528587131</v>
      </c>
      <c r="E7">
        <f>'Raw data and fitting summary'!E9</f>
        <v>15.52472071867294</v>
      </c>
      <c r="F7">
        <f>'Raw data and fitting summary'!F9</f>
        <v>15.985359625831297</v>
      </c>
      <c r="G7">
        <f>'Raw data and fitting summary'!G9</f>
        <v>16.471066281519605</v>
      </c>
      <c r="H7">
        <f>'Raw data and fitting summary'!H9</f>
        <v>16.971093839967843</v>
      </c>
      <c r="I7">
        <f>'Raw data and fitting summary'!I9</f>
        <v>17.473341090521824</v>
      </c>
      <c r="J7">
        <f>'Raw data and fitting summary'!J9</f>
        <v>17.965491711017314</v>
      </c>
      <c r="K7">
        <f>'Raw data and fitting summary'!K9</f>
        <v>18.436196611236053</v>
      </c>
      <c r="L7">
        <f>'Raw data and fitting summary'!L9</f>
        <v>18.876065428418045</v>
      </c>
      <c r="M7">
        <f>'Raw data and fitting summary'!M9</f>
        <v>19.278295368886376</v>
      </c>
      <c r="N7">
        <f>'Raw data and fitting summary'!N9</f>
        <v>19.638874640620351</v>
      </c>
      <c r="O7">
        <f>'Raw data and fitting summary'!O9</f>
        <v>19.956406607461318</v>
      </c>
      <c r="P7">
        <f>'Raw data and fitting summary'!P9</f>
        <v>20.23167177341006</v>
      </c>
      <c r="Q7">
        <f>'Raw data and fitting summary'!Q9</f>
        <v>20.467065130322265</v>
      </c>
      <c r="R7">
        <f>'Raw data and fitting summary'!R9</f>
        <v>20.66602658042347</v>
      </c>
      <c r="X7">
        <f t="shared" si="8"/>
        <v>17.857458402776761</v>
      </c>
      <c r="Y7">
        <f t="shared" si="9"/>
        <v>17.857450125664212</v>
      </c>
      <c r="Z7">
        <f t="shared" si="10"/>
        <v>17.85744805638727</v>
      </c>
      <c r="AA7">
        <f t="shared" si="11"/>
        <v>17.85744546979177</v>
      </c>
      <c r="AB7">
        <f t="shared" si="12"/>
        <v>17.857442236548451</v>
      </c>
      <c r="AC7">
        <f t="shared" si="13"/>
        <v>17.857438194995947</v>
      </c>
      <c r="AD7">
        <f t="shared" si="14"/>
        <v>17.857433143057889</v>
      </c>
      <c r="AE7">
        <f t="shared" si="15"/>
        <v>17.857426828139339</v>
      </c>
      <c r="AF7">
        <f t="shared" si="16"/>
        <v>17.857418934497431</v>
      </c>
      <c r="AG7">
        <f t="shared" si="17"/>
        <v>17.85740906745486</v>
      </c>
      <c r="AH7">
        <f t="shared" si="18"/>
        <v>17.857396733666977</v>
      </c>
      <c r="AI7">
        <f t="shared" si="19"/>
        <v>17.857381316456085</v>
      </c>
      <c r="AJ7">
        <f t="shared" si="20"/>
        <v>17.857362044979904</v>
      </c>
      <c r="AK7">
        <f t="shared" si="21"/>
        <v>17.857337955693168</v>
      </c>
      <c r="AL7">
        <f t="shared" si="22"/>
        <v>17.857307844176148</v>
      </c>
      <c r="AM7">
        <f t="shared" si="23"/>
        <v>17.857270204922674</v>
      </c>
      <c r="AO7">
        <f t="shared" si="24"/>
        <v>17.857458402776761</v>
      </c>
      <c r="AP7">
        <f t="shared" si="4"/>
        <v>17.857450125664212</v>
      </c>
      <c r="AQ7">
        <f t="shared" si="4"/>
        <v>17.85744805638727</v>
      </c>
      <c r="AR7">
        <f t="shared" si="4"/>
        <v>17.85744546979177</v>
      </c>
      <c r="AS7">
        <f t="shared" si="4"/>
        <v>17.857442236548451</v>
      </c>
      <c r="AT7">
        <f t="shared" si="4"/>
        <v>17.857438194995947</v>
      </c>
      <c r="AU7">
        <f t="shared" si="4"/>
        <v>17.857433143057889</v>
      </c>
      <c r="AV7">
        <f t="shared" si="4"/>
        <v>17.857426828139339</v>
      </c>
      <c r="AW7">
        <f t="shared" si="4"/>
        <v>17.857418934497431</v>
      </c>
      <c r="AX7">
        <f t="shared" si="4"/>
        <v>17.85740906745486</v>
      </c>
      <c r="AY7">
        <f t="shared" si="4"/>
        <v>17.857396733666977</v>
      </c>
      <c r="AZ7">
        <f t="shared" si="4"/>
        <v>17.857381316456085</v>
      </c>
      <c r="BA7">
        <f t="shared" si="4"/>
        <v>17.857362044979904</v>
      </c>
      <c r="BB7">
        <f t="shared" si="4"/>
        <v>17.857337955693168</v>
      </c>
      <c r="BC7">
        <f t="shared" si="4"/>
        <v>17.857307844176148</v>
      </c>
      <c r="BD7">
        <f t="shared" si="4"/>
        <v>17.857270204922674</v>
      </c>
      <c r="BF7">
        <f t="shared" si="25"/>
        <v>28.17952243955634</v>
      </c>
      <c r="BG7">
        <f t="shared" si="25"/>
        <v>7.6164110222639057</v>
      </c>
      <c r="BH7">
        <f t="shared" si="5"/>
        <v>5.4416168321197835</v>
      </c>
      <c r="BI7">
        <f t="shared" si="5"/>
        <v>3.5047054071571977</v>
      </c>
      <c r="BJ7">
        <f t="shared" si="5"/>
        <v>1.9220382886821459</v>
      </c>
      <c r="BK7">
        <f t="shared" si="5"/>
        <v>0.7856063156901858</v>
      </c>
      <c r="BL7">
        <f t="shared" si="5"/>
        <v>0.14752670482136743</v>
      </c>
      <c r="BM7">
        <f t="shared" si="5"/>
        <v>1.1678018911430622E-2</v>
      </c>
      <c r="BN7">
        <f t="shared" si="5"/>
        <v>0.33498359909095593</v>
      </c>
      <c r="BO7">
        <f t="shared" si="5"/>
        <v>1.0376607817307579</v>
      </c>
      <c r="BP7">
        <f t="shared" si="5"/>
        <v>2.0189529315683483</v>
      </c>
      <c r="BQ7">
        <f t="shared" si="5"/>
        <v>3.1737184640418477</v>
      </c>
      <c r="BR7">
        <f t="shared" si="5"/>
        <v>4.4059880752827887</v>
      </c>
      <c r="BS7">
        <f t="shared" si="5"/>
        <v>5.637461077954069</v>
      </c>
      <c r="BT7">
        <f t="shared" si="5"/>
        <v>6.8108330925927438</v>
      </c>
      <c r="BU7">
        <f t="shared" si="5"/>
        <v>7.8891123769163665</v>
      </c>
      <c r="BW7">
        <f t="shared" si="26"/>
        <v>0.29726731963761333</v>
      </c>
      <c r="BX7">
        <f t="shared" si="6"/>
        <v>0.1545452781699666</v>
      </c>
      <c r="BY7">
        <f t="shared" si="6"/>
        <v>0.13063049828555751</v>
      </c>
      <c r="BZ7">
        <f t="shared" si="6"/>
        <v>0.1048350306950316</v>
      </c>
      <c r="CA7">
        <f t="shared" si="6"/>
        <v>7.7635751899081035E-2</v>
      </c>
      <c r="CB7">
        <f t="shared" si="6"/>
        <v>4.9634462981172606E-2</v>
      </c>
      <c r="CC7">
        <f t="shared" si="6"/>
        <v>2.1508805294638982E-2</v>
      </c>
      <c r="CD7">
        <f t="shared" si="6"/>
        <v>6.0515372073477866E-3</v>
      </c>
      <c r="CE7">
        <f t="shared" si="6"/>
        <v>3.2411048811792353E-2</v>
      </c>
      <c r="CF7">
        <f t="shared" si="6"/>
        <v>5.7043905816084296E-2</v>
      </c>
      <c r="CG7">
        <f t="shared" si="6"/>
        <v>7.9569192330287655E-2</v>
      </c>
      <c r="CH7">
        <f t="shared" si="6"/>
        <v>9.976229395530517E-2</v>
      </c>
      <c r="CI7">
        <f t="shared" si="6"/>
        <v>0.1175450526899913</v>
      </c>
      <c r="CJ7">
        <f t="shared" si="6"/>
        <v>0.13296124112160407</v>
      </c>
      <c r="CK7">
        <f t="shared" si="6"/>
        <v>0.14614505774997008</v>
      </c>
      <c r="CL7">
        <f t="shared" si="6"/>
        <v>0.15728923532368974</v>
      </c>
      <c r="CN7">
        <f t="shared" si="27"/>
        <v>0.29726731963761333</v>
      </c>
      <c r="CO7">
        <f t="shared" si="7"/>
        <v>0.1545452781699666</v>
      </c>
      <c r="CP7">
        <f t="shared" si="7"/>
        <v>0.13063049828555751</v>
      </c>
      <c r="CQ7">
        <f t="shared" si="7"/>
        <v>0.1048350306950316</v>
      </c>
      <c r="CR7">
        <f t="shared" si="7"/>
        <v>7.7635751899081035E-2</v>
      </c>
      <c r="CS7">
        <f t="shared" si="7"/>
        <v>4.9634462981172606E-2</v>
      </c>
      <c r="CT7">
        <f t="shared" si="7"/>
        <v>2.1508805294638982E-2</v>
      </c>
      <c r="CU7">
        <f t="shared" si="7"/>
        <v>6.0515372073477866E-3</v>
      </c>
      <c r="CV7">
        <f t="shared" si="7"/>
        <v>3.2411048811792353E-2</v>
      </c>
      <c r="CW7">
        <f t="shared" si="7"/>
        <v>5.7043905816084296E-2</v>
      </c>
      <c r="CX7">
        <f t="shared" si="7"/>
        <v>7.9569192330287655E-2</v>
      </c>
      <c r="CY7">
        <f t="shared" si="7"/>
        <v>9.976229395530517E-2</v>
      </c>
      <c r="CZ7">
        <f t="shared" si="7"/>
        <v>0.1175450526899913</v>
      </c>
      <c r="DA7">
        <f t="shared" si="7"/>
        <v>0.13296124112160407</v>
      </c>
      <c r="DB7">
        <f t="shared" si="7"/>
        <v>0.14614505774997008</v>
      </c>
      <c r="DC7">
        <f t="shared" si="7"/>
        <v>0.15728923532368974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14.390432654159531</v>
      </c>
      <c r="E8">
        <f>'Raw data and fitting summary'!E10</f>
        <v>14.777901718082981</v>
      </c>
      <c r="F8">
        <f>'Raw data and fitting summary'!F10</f>
        <v>15.194693480981794</v>
      </c>
      <c r="G8">
        <f>'Raw data and fitting summary'!G10</f>
        <v>15.6328819248918</v>
      </c>
      <c r="H8">
        <f>'Raw data and fitting summary'!H10</f>
        <v>16.082618489765334</v>
      </c>
      <c r="I8">
        <f>'Raw data and fitting summary'!I10</f>
        <v>16.532956986794034</v>
      </c>
      <c r="J8">
        <f>'Raw data and fitting summary'!J10</f>
        <v>16.9728928632113</v>
      </c>
      <c r="K8">
        <f>'Raw data and fitting summary'!K10</f>
        <v>17.392414166209107</v>
      </c>
      <c r="L8">
        <f>'Raw data and fitting summary'!L10</f>
        <v>17.783357671441827</v>
      </c>
      <c r="M8">
        <f>'Raw data and fitting summary'!M10</f>
        <v>18.139926669950054</v>
      </c>
      <c r="N8">
        <f>'Raw data and fitting summary'!N10</f>
        <v>18.458827139924217</v>
      </c>
      <c r="O8">
        <f>'Raw data and fitting summary'!O10</f>
        <v>18.739073990282357</v>
      </c>
      <c r="P8">
        <f>'Raw data and fitting summary'!P10</f>
        <v>18.981577240617721</v>
      </c>
      <c r="Q8">
        <f>'Raw data and fitting summary'!Q10</f>
        <v>19.188631013416909</v>
      </c>
      <c r="R8">
        <f>'Raw data and fitting summary'!R10</f>
        <v>19.363407156638772</v>
      </c>
      <c r="X8">
        <f t="shared" si="8"/>
        <v>16.867605852041983</v>
      </c>
      <c r="Y8">
        <f t="shared" si="9"/>
        <v>16.867598467110572</v>
      </c>
      <c r="Z8">
        <f t="shared" si="10"/>
        <v>16.867596620878725</v>
      </c>
      <c r="AA8">
        <f t="shared" si="11"/>
        <v>16.867594313089494</v>
      </c>
      <c r="AB8">
        <f t="shared" si="12"/>
        <v>16.867591428353837</v>
      </c>
      <c r="AC8">
        <f t="shared" si="13"/>
        <v>16.867587822435656</v>
      </c>
      <c r="AD8">
        <f t="shared" si="14"/>
        <v>16.8675833150401</v>
      </c>
      <c r="AE8">
        <f t="shared" si="15"/>
        <v>16.867577680799045</v>
      </c>
      <c r="AF8">
        <f t="shared" si="16"/>
        <v>16.867570638003009</v>
      </c>
      <c r="AG8">
        <f t="shared" si="17"/>
        <v>16.867561834516238</v>
      </c>
      <c r="AH8">
        <f t="shared" si="18"/>
        <v>16.867550830170696</v>
      </c>
      <c r="AI8">
        <f t="shared" si="19"/>
        <v>16.867537074758967</v>
      </c>
      <c r="AJ8">
        <f t="shared" si="20"/>
        <v>16.867519880525847</v>
      </c>
      <c r="AK8">
        <f t="shared" si="21"/>
        <v>16.867498387783748</v>
      </c>
      <c r="AL8">
        <f t="shared" si="22"/>
        <v>16.867471521933144</v>
      </c>
      <c r="AM8">
        <f t="shared" si="23"/>
        <v>16.867437939740238</v>
      </c>
      <c r="AO8">
        <f t="shared" si="24"/>
        <v>16.867605852041983</v>
      </c>
      <c r="AP8">
        <f t="shared" si="4"/>
        <v>16.867598467110572</v>
      </c>
      <c r="AQ8">
        <f t="shared" si="4"/>
        <v>16.867596620878725</v>
      </c>
      <c r="AR8">
        <f t="shared" si="4"/>
        <v>16.867594313089494</v>
      </c>
      <c r="AS8">
        <f t="shared" si="4"/>
        <v>16.867591428353837</v>
      </c>
      <c r="AT8">
        <f t="shared" si="4"/>
        <v>16.867587822435656</v>
      </c>
      <c r="AU8">
        <f t="shared" si="4"/>
        <v>16.8675833150401</v>
      </c>
      <c r="AV8">
        <f t="shared" si="4"/>
        <v>16.867577680799045</v>
      </c>
      <c r="AW8">
        <f t="shared" si="4"/>
        <v>16.867570638003009</v>
      </c>
      <c r="AX8">
        <f t="shared" si="4"/>
        <v>16.867561834516238</v>
      </c>
      <c r="AY8">
        <f t="shared" si="4"/>
        <v>16.867550830170696</v>
      </c>
      <c r="AZ8">
        <f t="shared" si="4"/>
        <v>16.867537074758967</v>
      </c>
      <c r="BA8">
        <f t="shared" si="4"/>
        <v>16.867519880525847</v>
      </c>
      <c r="BB8">
        <f t="shared" si="4"/>
        <v>16.867498387783748</v>
      </c>
      <c r="BC8">
        <f t="shared" si="4"/>
        <v>16.867471521933144</v>
      </c>
      <c r="BD8">
        <f t="shared" si="4"/>
        <v>16.867437939740238</v>
      </c>
      <c r="BF8">
        <f t="shared" si="25"/>
        <v>23.14659601740269</v>
      </c>
      <c r="BG8">
        <f t="shared" si="25"/>
        <v>6.1363504648533915</v>
      </c>
      <c r="BH8">
        <f t="shared" si="5"/>
        <v>4.3668247867705121</v>
      </c>
      <c r="BI8">
        <f t="shared" si="5"/>
        <v>2.7985971940666361</v>
      </c>
      <c r="BJ8">
        <f t="shared" si="5"/>
        <v>1.52450755793947</v>
      </c>
      <c r="BK8">
        <f t="shared" si="5"/>
        <v>0.61617685323289029</v>
      </c>
      <c r="BL8">
        <f t="shared" si="5"/>
        <v>0.11197477955544448</v>
      </c>
      <c r="BM8">
        <f t="shared" si="5"/>
        <v>1.1091287646526572E-2</v>
      </c>
      <c r="BN8">
        <f t="shared" si="5"/>
        <v>0.27546072909982533</v>
      </c>
      <c r="BO8">
        <f t="shared" si="5"/>
        <v>0.83868201493024075</v>
      </c>
      <c r="BP8">
        <f t="shared" si="5"/>
        <v>1.618940277654225</v>
      </c>
      <c r="BQ8">
        <f t="shared" si="5"/>
        <v>2.5322040714936254</v>
      </c>
      <c r="BR8">
        <f t="shared" si="5"/>
        <v>3.5027147857464804</v>
      </c>
      <c r="BS8">
        <f t="shared" si="5"/>
        <v>4.4693293959998091</v>
      </c>
      <c r="BT8">
        <f t="shared" si="5"/>
        <v>5.3877813849051721</v>
      </c>
      <c r="BU8">
        <f t="shared" si="5"/>
        <v>6.2298623317050783</v>
      </c>
      <c r="BW8">
        <f t="shared" si="26"/>
        <v>0.28522666349841136</v>
      </c>
      <c r="BX8">
        <f t="shared" si="6"/>
        <v>0.14685942505574601</v>
      </c>
      <c r="BY8">
        <f t="shared" si="6"/>
        <v>0.12388812406203249</v>
      </c>
      <c r="BZ8">
        <f t="shared" si="6"/>
        <v>9.9178389108487475E-2</v>
      </c>
      <c r="CA8">
        <f t="shared" si="6"/>
        <v>7.3200107360113856E-2</v>
      </c>
      <c r="CB8">
        <f t="shared" si="6"/>
        <v>4.6537142176679848E-2</v>
      </c>
      <c r="CC8">
        <f t="shared" si="6"/>
        <v>1.9838427473347346E-2</v>
      </c>
      <c r="CD8">
        <f t="shared" si="6"/>
        <v>6.2436459108256605E-3</v>
      </c>
      <c r="CE8">
        <f t="shared" si="6"/>
        <v>3.1115537588063458E-2</v>
      </c>
      <c r="CF8">
        <f t="shared" si="6"/>
        <v>5.4293314345620979E-2</v>
      </c>
      <c r="CG8">
        <f t="shared" si="6"/>
        <v>7.5433348480176549E-2</v>
      </c>
      <c r="CH8">
        <f t="shared" si="6"/>
        <v>9.4340392323577507E-2</v>
      </c>
      <c r="CI8">
        <f t="shared" si="6"/>
        <v>0.11095609330908721</v>
      </c>
      <c r="CJ8">
        <f t="shared" si="6"/>
        <v>0.12533446301468693</v>
      </c>
      <c r="CK8">
        <f t="shared" si="6"/>
        <v>0.13761158502419943</v>
      </c>
      <c r="CL8">
        <f t="shared" si="6"/>
        <v>0.147975598061514</v>
      </c>
      <c r="CN8">
        <f t="shared" si="27"/>
        <v>0.28522666349841136</v>
      </c>
      <c r="CO8">
        <f t="shared" si="7"/>
        <v>0.14685942505574601</v>
      </c>
      <c r="CP8">
        <f t="shared" si="7"/>
        <v>0.12388812406203249</v>
      </c>
      <c r="CQ8">
        <f t="shared" si="7"/>
        <v>9.9178389108487475E-2</v>
      </c>
      <c r="CR8">
        <f t="shared" si="7"/>
        <v>7.3200107360113856E-2</v>
      </c>
      <c r="CS8">
        <f t="shared" si="7"/>
        <v>4.6537142176679848E-2</v>
      </c>
      <c r="CT8">
        <f t="shared" si="7"/>
        <v>1.9838427473347346E-2</v>
      </c>
      <c r="CU8">
        <f t="shared" si="7"/>
        <v>6.2436459108256605E-3</v>
      </c>
      <c r="CV8">
        <f t="shared" si="7"/>
        <v>3.1115537588063458E-2</v>
      </c>
      <c r="CW8">
        <f t="shared" si="7"/>
        <v>5.4293314345620979E-2</v>
      </c>
      <c r="CX8">
        <f t="shared" si="7"/>
        <v>7.5433348480176549E-2</v>
      </c>
      <c r="CY8">
        <f t="shared" si="7"/>
        <v>9.4340392323577507E-2</v>
      </c>
      <c r="CZ8">
        <f t="shared" si="7"/>
        <v>0.11095609330908721</v>
      </c>
      <c r="DA8">
        <f t="shared" si="7"/>
        <v>0.12533446301468693</v>
      </c>
      <c r="DB8">
        <f t="shared" si="7"/>
        <v>0.13761158502419943</v>
      </c>
      <c r="DC8">
        <f t="shared" si="7"/>
        <v>0.147975598061514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13.594414174154938</v>
      </c>
      <c r="E9">
        <f>'Raw data and fitting summary'!E11</f>
        <v>13.939688246072961</v>
      </c>
      <c r="F9">
        <f>'Raw data and fitting summary'!F11</f>
        <v>14.309947140913312</v>
      </c>
      <c r="G9">
        <f>'Raw data and fitting summary'!G11</f>
        <v>14.697940638511128</v>
      </c>
      <c r="H9">
        <f>'Raw data and fitting summary'!H11</f>
        <v>15.094809022463313</v>
      </c>
      <c r="I9">
        <f>'Raw data and fitting summary'!I11</f>
        <v>15.490844877238063</v>
      </c>
      <c r="J9">
        <f>'Raw data and fitting summary'!J11</f>
        <v>15.876421504004544</v>
      </c>
      <c r="K9">
        <f>'Raw data and fitting summary'!K11</f>
        <v>16.24290515833091</v>
      </c>
      <c r="L9">
        <f>'Raw data and fitting summary'!L11</f>
        <v>16.583373680706252</v>
      </c>
      <c r="M9">
        <f>'Raw data and fitting summary'!M11</f>
        <v>16.893026211342864</v>
      </c>
      <c r="N9">
        <f>'Raw data and fitting summary'!N11</f>
        <v>17.169258553650987</v>
      </c>
      <c r="O9">
        <f>'Raw data and fitting summary'!O11</f>
        <v>17.411459157021433</v>
      </c>
      <c r="P9">
        <f>'Raw data and fitting summary'!P11</f>
        <v>17.620626390747745</v>
      </c>
      <c r="Q9">
        <f>'Raw data and fitting summary'!Q11</f>
        <v>17.798914226579011</v>
      </c>
      <c r="R9">
        <f>'Raw data and fitting summary'!R11</f>
        <v>17.949192015339499</v>
      </c>
      <c r="U9" t="str">
        <f>BI1</f>
        <v>Sum R2</v>
      </c>
      <c r="V9">
        <f>BJ1</f>
        <v>629.36778299705065</v>
      </c>
      <c r="X9">
        <f t="shared" si="8"/>
        <v>15.774607671120096</v>
      </c>
      <c r="Y9">
        <f t="shared" si="9"/>
        <v>15.77460121224742</v>
      </c>
      <c r="Z9">
        <f t="shared" si="10"/>
        <v>15.774599597530075</v>
      </c>
      <c r="AA9">
        <f t="shared" si="11"/>
        <v>15.774597579133864</v>
      </c>
      <c r="AB9">
        <f t="shared" si="12"/>
        <v>15.774595056139322</v>
      </c>
      <c r="AC9">
        <f t="shared" si="13"/>
        <v>15.774591902397281</v>
      </c>
      <c r="AD9">
        <f t="shared" si="14"/>
        <v>15.774587960221504</v>
      </c>
      <c r="AE9">
        <f t="shared" si="15"/>
        <v>15.774583032504555</v>
      </c>
      <c r="AF9">
        <f t="shared" si="16"/>
        <v>15.774576872862696</v>
      </c>
      <c r="AG9">
        <f t="shared" si="17"/>
        <v>15.774569173317134</v>
      </c>
      <c r="AH9">
        <f t="shared" si="18"/>
        <v>15.774559548895756</v>
      </c>
      <c r="AI9">
        <f t="shared" si="19"/>
        <v>15.774547518385546</v>
      </c>
      <c r="AJ9">
        <f t="shared" si="20"/>
        <v>15.774532480273589</v>
      </c>
      <c r="AK9">
        <f t="shared" si="21"/>
        <v>15.774513682673964</v>
      </c>
      <c r="AL9">
        <f t="shared" si="22"/>
        <v>15.774490185737433</v>
      </c>
      <c r="AM9">
        <f t="shared" si="23"/>
        <v>15.774460814665201</v>
      </c>
      <c r="AO9">
        <f t="shared" si="24"/>
        <v>15.774607671120096</v>
      </c>
      <c r="AP9">
        <f t="shared" si="4"/>
        <v>15.77460121224742</v>
      </c>
      <c r="AQ9">
        <f t="shared" si="4"/>
        <v>15.774599597530075</v>
      </c>
      <c r="AR9">
        <f t="shared" si="4"/>
        <v>15.774597579133864</v>
      </c>
      <c r="AS9">
        <f t="shared" si="4"/>
        <v>15.774595056139322</v>
      </c>
      <c r="AT9">
        <f t="shared" si="4"/>
        <v>15.774591902397281</v>
      </c>
      <c r="AU9">
        <f t="shared" si="4"/>
        <v>15.774587960221504</v>
      </c>
      <c r="AV9">
        <f t="shared" si="4"/>
        <v>15.774583032504555</v>
      </c>
      <c r="AW9">
        <f t="shared" si="4"/>
        <v>15.774576872862696</v>
      </c>
      <c r="AX9">
        <f t="shared" si="4"/>
        <v>15.774569173317134</v>
      </c>
      <c r="AY9">
        <f t="shared" si="4"/>
        <v>15.774559548895756</v>
      </c>
      <c r="AZ9">
        <f t="shared" si="4"/>
        <v>15.774547518385546</v>
      </c>
      <c r="BA9">
        <f t="shared" si="4"/>
        <v>15.774532480273589</v>
      </c>
      <c r="BB9">
        <f t="shared" si="4"/>
        <v>15.774513682673964</v>
      </c>
      <c r="BC9">
        <f t="shared" si="4"/>
        <v>15.774490185737433</v>
      </c>
      <c r="BD9">
        <f t="shared" si="4"/>
        <v>15.774460814665201</v>
      </c>
      <c r="BF9">
        <f t="shared" si="25"/>
        <v>18.334691974720776</v>
      </c>
      <c r="BG9">
        <f t="shared" si="25"/>
        <v>4.7532155210664699</v>
      </c>
      <c r="BH9">
        <f t="shared" si="5"/>
        <v>3.3668996677061727</v>
      </c>
      <c r="BI9">
        <f t="shared" si="5"/>
        <v>2.1452009061796553</v>
      </c>
      <c r="BJ9">
        <f t="shared" si="5"/>
        <v>1.1591847349983071</v>
      </c>
      <c r="BK9">
        <f t="shared" si="5"/>
        <v>0.46210476385132049</v>
      </c>
      <c r="BL9">
        <f t="shared" si="5"/>
        <v>8.0510137140948318E-2</v>
      </c>
      <c r="BM9">
        <f t="shared" si="5"/>
        <v>1.037107427745392E-2</v>
      </c>
      <c r="BN9">
        <f t="shared" si="5"/>
        <v>0.21933138296959698</v>
      </c>
      <c r="BO9">
        <f t="shared" si="5"/>
        <v>0.65416473117295337</v>
      </c>
      <c r="BP9">
        <f t="shared" si="5"/>
        <v>1.250967675005574</v>
      </c>
      <c r="BQ9">
        <f t="shared" si="5"/>
        <v>1.9452188718911989</v>
      </c>
      <c r="BR9">
        <f t="shared" si="5"/>
        <v>2.6795289450487414</v>
      </c>
      <c r="BS9">
        <f t="shared" si="5"/>
        <v>3.408132130911508</v>
      </c>
      <c r="BT9">
        <f t="shared" si="5"/>
        <v>4.0982926971373459</v>
      </c>
      <c r="BU9">
        <f t="shared" si="5"/>
        <v>4.7294557951862739</v>
      </c>
      <c r="BW9">
        <f t="shared" si="26"/>
        <v>0.27144274737945945</v>
      </c>
      <c r="BX9">
        <f t="shared" si="6"/>
        <v>0.13820869439157563</v>
      </c>
      <c r="BY9">
        <f t="shared" si="6"/>
        <v>0.11632062925669551</v>
      </c>
      <c r="BZ9">
        <f t="shared" si="6"/>
        <v>9.2848672105458024E-2</v>
      </c>
      <c r="CA9">
        <f t="shared" si="6"/>
        <v>6.8252428274484994E-2</v>
      </c>
      <c r="CB9">
        <f t="shared" si="6"/>
        <v>4.3093531936674784E-2</v>
      </c>
      <c r="CC9">
        <f t="shared" si="6"/>
        <v>1.7987353057902469E-2</v>
      </c>
      <c r="CD9">
        <f t="shared" si="6"/>
        <v>6.455858217624102E-3</v>
      </c>
      <c r="CE9">
        <f t="shared" si="6"/>
        <v>2.9688801749978351E-2</v>
      </c>
      <c r="CF9">
        <f t="shared" si="6"/>
        <v>5.1272684439282172E-2</v>
      </c>
      <c r="CG9">
        <f t="shared" si="6"/>
        <v>7.0903194411244458E-2</v>
      </c>
      <c r="CH9">
        <f t="shared" si="6"/>
        <v>8.8415279971731556E-2</v>
      </c>
      <c r="CI9">
        <f t="shared" si="6"/>
        <v>0.10377021815352425</v>
      </c>
      <c r="CJ9">
        <f t="shared" si="6"/>
        <v>0.11703135483038504</v>
      </c>
      <c r="CK9">
        <f t="shared" si="6"/>
        <v>0.12833530700548215</v>
      </c>
      <c r="CL9">
        <f t="shared" si="6"/>
        <v>0.13786405926803494</v>
      </c>
      <c r="CN9">
        <f t="shared" si="27"/>
        <v>0.27144274737945945</v>
      </c>
      <c r="CO9">
        <f t="shared" si="7"/>
        <v>0.13820869439157563</v>
      </c>
      <c r="CP9">
        <f t="shared" si="7"/>
        <v>0.11632062925669551</v>
      </c>
      <c r="CQ9">
        <f t="shared" si="7"/>
        <v>9.2848672105458024E-2</v>
      </c>
      <c r="CR9">
        <f t="shared" si="7"/>
        <v>6.8252428274484994E-2</v>
      </c>
      <c r="CS9">
        <f t="shared" si="7"/>
        <v>4.3093531936674784E-2</v>
      </c>
      <c r="CT9">
        <f t="shared" si="7"/>
        <v>1.7987353057902469E-2</v>
      </c>
      <c r="CU9">
        <f t="shared" si="7"/>
        <v>6.455858217624102E-3</v>
      </c>
      <c r="CV9">
        <f t="shared" si="7"/>
        <v>2.9688801749978351E-2</v>
      </c>
      <c r="CW9">
        <f t="shared" si="7"/>
        <v>5.1272684439282172E-2</v>
      </c>
      <c r="CX9">
        <f t="shared" si="7"/>
        <v>7.0903194411244458E-2</v>
      </c>
      <c r="CY9">
        <f t="shared" si="7"/>
        <v>8.8415279971731556E-2</v>
      </c>
      <c r="CZ9">
        <f t="shared" si="7"/>
        <v>0.10377021815352425</v>
      </c>
      <c r="DA9">
        <f t="shared" si="7"/>
        <v>0.11703135483038504</v>
      </c>
      <c r="DB9">
        <f t="shared" si="7"/>
        <v>0.12833530700548215</v>
      </c>
      <c r="DC9">
        <f t="shared" si="7"/>
        <v>0.13786405926803494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12.715223050377695</v>
      </c>
      <c r="E10">
        <f>'Raw data and fitting summary'!E12</f>
        <v>13.016786123440282</v>
      </c>
      <c r="F10">
        <f>'Raw data and fitting summary'!F12</f>
        <v>13.33907391769289</v>
      </c>
      <c r="G10">
        <f>'Raw data and fitting summary'!G12</f>
        <v>13.675586707711018</v>
      </c>
      <c r="H10">
        <f>'Raw data and fitting summary'!H12</f>
        <v>14.018520708308433</v>
      </c>
      <c r="I10">
        <f>'Raw data and fitting summary'!I12</f>
        <v>14.359455995089533</v>
      </c>
      <c r="J10">
        <f>'Raw data and fitting summary'!J12</f>
        <v>14.690166257673143</v>
      </c>
      <c r="K10">
        <f>'Raw data and fitting summary'!K12</f>
        <v>15.003389790584274</v>
      </c>
      <c r="L10">
        <f>'Raw data and fitting summary'!L12</f>
        <v>15.293413970395379</v>
      </c>
      <c r="M10">
        <f>'Raw data and fitting summary'!M12</f>
        <v>15.556384698928648</v>
      </c>
      <c r="N10">
        <f>'Raw data and fitting summary'!N12</f>
        <v>15.790330592479963</v>
      </c>
      <c r="O10">
        <f>'Raw data and fitting summary'!O12</f>
        <v>15.994957539968921</v>
      </c>
      <c r="P10">
        <f>'Raw data and fitting summary'!P12</f>
        <v>16.1713033958087</v>
      </c>
      <c r="Q10">
        <f>'Raw data and fitting summary'!Q12</f>
        <v>16.321343651078216</v>
      </c>
      <c r="R10">
        <f>'Raw data and fitting summary'!R12</f>
        <v>16.447618048149934</v>
      </c>
      <c r="U10" s="4" t="s">
        <v>39</v>
      </c>
      <c r="V10">
        <f>CR1</f>
        <v>18.517596183117409</v>
      </c>
      <c r="X10">
        <f t="shared" si="8"/>
        <v>14.592629228154687</v>
      </c>
      <c r="Y10">
        <f t="shared" si="9"/>
        <v>14.592623700935349</v>
      </c>
      <c r="Z10">
        <f t="shared" si="10"/>
        <v>14.592622319131166</v>
      </c>
      <c r="AA10">
        <f t="shared" si="11"/>
        <v>14.59262059187631</v>
      </c>
      <c r="AB10">
        <f t="shared" si="12"/>
        <v>14.592618432808312</v>
      </c>
      <c r="AC10">
        <f t="shared" si="13"/>
        <v>14.592615733974215</v>
      </c>
      <c r="AD10">
        <f t="shared" si="14"/>
        <v>14.592612360432998</v>
      </c>
      <c r="AE10">
        <f t="shared" si="15"/>
        <v>14.59260814350867</v>
      </c>
      <c r="AF10">
        <f t="shared" si="16"/>
        <v>14.592602872356684</v>
      </c>
      <c r="AG10">
        <f t="shared" si="17"/>
        <v>14.592596283422058</v>
      </c>
      <c r="AH10">
        <f t="shared" si="18"/>
        <v>14.592588047262145</v>
      </c>
      <c r="AI10">
        <f t="shared" si="19"/>
        <v>14.592577752075327</v>
      </c>
      <c r="AJ10">
        <f t="shared" si="20"/>
        <v>14.592564883112232</v>
      </c>
      <c r="AK10">
        <f t="shared" si="21"/>
        <v>14.59254879694028</v>
      </c>
      <c r="AL10">
        <f t="shared" si="22"/>
        <v>14.592528689275216</v>
      </c>
      <c r="AM10">
        <f t="shared" si="23"/>
        <v>14.592503554771811</v>
      </c>
      <c r="AO10">
        <f t="shared" si="24"/>
        <v>14.592629228154687</v>
      </c>
      <c r="AP10">
        <f t="shared" si="4"/>
        <v>14.592623700935349</v>
      </c>
      <c r="AQ10">
        <f t="shared" si="4"/>
        <v>14.592622319131166</v>
      </c>
      <c r="AR10">
        <f t="shared" si="4"/>
        <v>14.59262059187631</v>
      </c>
      <c r="AS10">
        <f t="shared" si="4"/>
        <v>14.592618432808312</v>
      </c>
      <c r="AT10">
        <f t="shared" si="4"/>
        <v>14.592615733974215</v>
      </c>
      <c r="AU10">
        <f t="shared" si="4"/>
        <v>14.592612360432998</v>
      </c>
      <c r="AV10">
        <f t="shared" si="4"/>
        <v>14.59260814350867</v>
      </c>
      <c r="AW10">
        <f t="shared" si="4"/>
        <v>14.592602872356684</v>
      </c>
      <c r="AX10">
        <f t="shared" si="4"/>
        <v>14.592596283422058</v>
      </c>
      <c r="AY10">
        <f t="shared" si="4"/>
        <v>14.592588047262145</v>
      </c>
      <c r="AZ10">
        <f t="shared" si="4"/>
        <v>14.592577752075327</v>
      </c>
      <c r="BA10">
        <f t="shared" si="4"/>
        <v>14.592564883112232</v>
      </c>
      <c r="BB10">
        <f t="shared" si="4"/>
        <v>14.59254879694028</v>
      </c>
      <c r="BC10">
        <f t="shared" si="4"/>
        <v>14.592528689275216</v>
      </c>
      <c r="BD10">
        <f t="shared" si="4"/>
        <v>14.592503554771811</v>
      </c>
      <c r="BF10">
        <f t="shared" si="25"/>
        <v>13.947446231741226</v>
      </c>
      <c r="BG10">
        <f t="shared" si="25"/>
        <v>3.5246332027143015</v>
      </c>
      <c r="BH10">
        <f t="shared" si="5"/>
        <v>2.48325971564952</v>
      </c>
      <c r="BI10">
        <f t="shared" si="5"/>
        <v>1.571379264356314</v>
      </c>
      <c r="BJ10">
        <f t="shared" si="5"/>
        <v>0.84094718483491881</v>
      </c>
      <c r="BK10">
        <f t="shared" si="5"/>
        <v>0.32958509849419509</v>
      </c>
      <c r="BL10">
        <f t="shared" si="5"/>
        <v>5.4361890700175303E-2</v>
      </c>
      <c r="BM10">
        <f t="shared" si="5"/>
        <v>9.5175856393283076E-3</v>
      </c>
      <c r="BN10">
        <f t="shared" si="5"/>
        <v>0.16874589218692057</v>
      </c>
      <c r="BO10">
        <f t="shared" si="5"/>
        <v>0.49114543037463654</v>
      </c>
      <c r="BP10">
        <f t="shared" si="5"/>
        <v>0.92890398576356137</v>
      </c>
      <c r="BQ10">
        <f t="shared" si="5"/>
        <v>1.4346118666973735</v>
      </c>
      <c r="BR10">
        <f t="shared" si="5"/>
        <v>1.9667051640055628</v>
      </c>
      <c r="BS10">
        <f t="shared" si="5"/>
        <v>2.4924660834481851</v>
      </c>
      <c r="BT10">
        <f t="shared" si="5"/>
        <v>2.9888011721539076</v>
      </c>
      <c r="BU10">
        <f t="shared" si="5"/>
        <v>3.4414497835415689</v>
      </c>
      <c r="BW10">
        <f t="shared" si="26"/>
        <v>0.25592564113615773</v>
      </c>
      <c r="BX10">
        <f t="shared" si="6"/>
        <v>0.12865408503868411</v>
      </c>
      <c r="BY10">
        <f t="shared" si="6"/>
        <v>0.10798855484835906</v>
      </c>
      <c r="BZ10">
        <f t="shared" si="6"/>
        <v>8.5902779853076414E-2</v>
      </c>
      <c r="CA10">
        <f t="shared" si="6"/>
        <v>6.2842164298324191E-2</v>
      </c>
      <c r="CB10">
        <f t="shared" si="6"/>
        <v>3.9341474902898077E-2</v>
      </c>
      <c r="CC10">
        <f t="shared" si="6"/>
        <v>1.5977698823526253E-2</v>
      </c>
      <c r="CD10">
        <f t="shared" si="6"/>
        <v>6.6854473994678084E-3</v>
      </c>
      <c r="CE10">
        <f t="shared" si="6"/>
        <v>2.8150352738356154E-2</v>
      </c>
      <c r="CF10">
        <f t="shared" si="6"/>
        <v>4.8025565386845291E-2</v>
      </c>
      <c r="CG10">
        <f t="shared" si="6"/>
        <v>6.6046999239955217E-2</v>
      </c>
      <c r="CH10">
        <f t="shared" si="6"/>
        <v>8.2079592841935972E-2</v>
      </c>
      <c r="CI10">
        <f t="shared" si="6"/>
        <v>9.6103232576999403E-2</v>
      </c>
      <c r="CJ10">
        <f t="shared" si="6"/>
        <v>0.10818909162732751</v>
      </c>
      <c r="CK10">
        <f t="shared" si="6"/>
        <v>0.11847261010174288</v>
      </c>
      <c r="CL10">
        <f t="shared" si="6"/>
        <v>0.12712791101369939</v>
      </c>
      <c r="CN10">
        <f t="shared" si="27"/>
        <v>0.25592564113615773</v>
      </c>
      <c r="CO10">
        <f t="shared" si="7"/>
        <v>0.12865408503868411</v>
      </c>
      <c r="CP10">
        <f t="shared" si="7"/>
        <v>0.10798855484835906</v>
      </c>
      <c r="CQ10">
        <f t="shared" si="7"/>
        <v>8.5902779853076414E-2</v>
      </c>
      <c r="CR10">
        <f t="shared" si="7"/>
        <v>6.2842164298324191E-2</v>
      </c>
      <c r="CS10">
        <f t="shared" si="7"/>
        <v>3.9341474902898077E-2</v>
      </c>
      <c r="CT10">
        <f t="shared" si="7"/>
        <v>1.5977698823526253E-2</v>
      </c>
      <c r="CU10">
        <f t="shared" si="7"/>
        <v>6.6854473994678084E-3</v>
      </c>
      <c r="CV10">
        <f t="shared" si="7"/>
        <v>2.8150352738356154E-2</v>
      </c>
      <c r="CW10">
        <f t="shared" si="7"/>
        <v>4.8025565386845291E-2</v>
      </c>
      <c r="CX10">
        <f t="shared" si="7"/>
        <v>6.6046999239955217E-2</v>
      </c>
      <c r="CY10">
        <f t="shared" si="7"/>
        <v>8.2079592841935972E-2</v>
      </c>
      <c r="CZ10">
        <f t="shared" si="7"/>
        <v>9.6103232576999403E-2</v>
      </c>
      <c r="DA10">
        <f t="shared" si="7"/>
        <v>0.10818909162732751</v>
      </c>
      <c r="DB10">
        <f t="shared" si="7"/>
        <v>0.11847261010174288</v>
      </c>
      <c r="DC10">
        <f t="shared" si="7"/>
        <v>0.12712791101369939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11.764191558325733</v>
      </c>
      <c r="E11">
        <f>'Raw data and fitting summary'!E13</f>
        <v>12.021873903415372</v>
      </c>
      <c r="F11">
        <f>'Raw data and fitting summary'!F13</f>
        <v>12.296258393748875</v>
      </c>
      <c r="G11">
        <f>'Raw data and fitting summary'!G13</f>
        <v>12.581649538392391</v>
      </c>
      <c r="H11">
        <f>'Raw data and fitting summary'!H13</f>
        <v>12.871332863168263</v>
      </c>
      <c r="I11">
        <f>'Raw data and fitting summary'!I13</f>
        <v>13.158180407749915</v>
      </c>
      <c r="J11">
        <f>'Raw data and fitting summary'!J13</f>
        <v>13.435338408890871</v>
      </c>
      <c r="K11">
        <f>'Raw data and fitting summary'!K13</f>
        <v>13.696860219204472</v>
      </c>
      <c r="L11">
        <f>'Raw data and fitting summary'!L13</f>
        <v>13.938165604500131</v>
      </c>
      <c r="M11">
        <f>'Raw data and fitting summary'!M13</f>
        <v>14.156262007532545</v>
      </c>
      <c r="N11">
        <f>'Raw data and fitting summary'!N13</f>
        <v>14.349729424626368</v>
      </c>
      <c r="O11">
        <f>'Raw data and fitting summary'!O13</f>
        <v>14.518522507733</v>
      </c>
      <c r="P11">
        <f>'Raw data and fitting summary'!P13</f>
        <v>14.663667537615892</v>
      </c>
      <c r="Q11">
        <f>'Raw data and fitting summary'!Q13</f>
        <v>14.786929039296949</v>
      </c>
      <c r="R11">
        <f>'Raw data and fitting summary'!R13</f>
        <v>14.890501356225776</v>
      </c>
      <c r="X11">
        <f t="shared" si="8"/>
        <v>13.342912349870799</v>
      </c>
      <c r="Y11">
        <f t="shared" si="9"/>
        <v>13.342907728818503</v>
      </c>
      <c r="Z11">
        <f t="shared" si="10"/>
        <v>13.342906573555926</v>
      </c>
      <c r="AA11">
        <f t="shared" si="11"/>
        <v>13.342905129477993</v>
      </c>
      <c r="AB11">
        <f t="shared" si="12"/>
        <v>13.342903324381009</v>
      </c>
      <c r="AC11">
        <f t="shared" si="13"/>
        <v>13.34290106801047</v>
      </c>
      <c r="AD11">
        <f t="shared" si="14"/>
        <v>13.342898247548369</v>
      </c>
      <c r="AE11">
        <f t="shared" si="15"/>
        <v>13.342894721972419</v>
      </c>
      <c r="AF11">
        <f t="shared" si="16"/>
        <v>13.342890315005103</v>
      </c>
      <c r="AG11">
        <f t="shared" si="17"/>
        <v>13.34288480630005</v>
      </c>
      <c r="AH11">
        <f t="shared" si="18"/>
        <v>13.342877920425131</v>
      </c>
      <c r="AI11">
        <f t="shared" si="19"/>
        <v>13.342869313091477</v>
      </c>
      <c r="AJ11">
        <f t="shared" si="20"/>
        <v>13.342858553940022</v>
      </c>
      <c r="AK11">
        <f t="shared" si="21"/>
        <v>13.342845105025109</v>
      </c>
      <c r="AL11">
        <f t="shared" si="22"/>
        <v>13.342828293919592</v>
      </c>
      <c r="AM11">
        <f t="shared" si="23"/>
        <v>13.342807280097265</v>
      </c>
      <c r="AO11">
        <f t="shared" si="24"/>
        <v>13.342912349870799</v>
      </c>
      <c r="AP11">
        <f t="shared" si="4"/>
        <v>13.342907728818503</v>
      </c>
      <c r="AQ11">
        <f t="shared" si="4"/>
        <v>13.342906573555926</v>
      </c>
      <c r="AR11">
        <f t="shared" si="4"/>
        <v>13.342905129477993</v>
      </c>
      <c r="AS11">
        <f t="shared" si="4"/>
        <v>13.342903324381009</v>
      </c>
      <c r="AT11">
        <f t="shared" si="4"/>
        <v>13.34290106801047</v>
      </c>
      <c r="AU11">
        <f t="shared" si="4"/>
        <v>13.342898247548369</v>
      </c>
      <c r="AV11">
        <f t="shared" si="4"/>
        <v>13.342894721972419</v>
      </c>
      <c r="AW11">
        <f t="shared" si="4"/>
        <v>13.342890315005103</v>
      </c>
      <c r="AX11">
        <f t="shared" si="4"/>
        <v>13.34288480630005</v>
      </c>
      <c r="AY11">
        <f t="shared" si="4"/>
        <v>13.342877920425131</v>
      </c>
      <c r="AZ11">
        <f t="shared" si="4"/>
        <v>13.342869313091477</v>
      </c>
      <c r="BA11">
        <f t="shared" si="4"/>
        <v>13.342858553940022</v>
      </c>
      <c r="BB11">
        <f t="shared" si="4"/>
        <v>13.342845105025109</v>
      </c>
      <c r="BC11">
        <f t="shared" si="4"/>
        <v>13.342828293919592</v>
      </c>
      <c r="BD11">
        <f t="shared" si="4"/>
        <v>13.342807280097265</v>
      </c>
      <c r="BF11">
        <f t="shared" si="25"/>
        <v>10.151051504066064</v>
      </c>
      <c r="BG11">
        <f t="shared" si="25"/>
        <v>2.4923447469753572</v>
      </c>
      <c r="BH11">
        <f t="shared" si="5"/>
        <v>1.7451273155786804</v>
      </c>
      <c r="BI11">
        <f t="shared" si="5"/>
        <v>1.0954693894124172</v>
      </c>
      <c r="BJ11">
        <f t="shared" si="5"/>
        <v>0.57950732668200489</v>
      </c>
      <c r="BK11">
        <f t="shared" si="5"/>
        <v>0.22237657181810144</v>
      </c>
      <c r="BL11">
        <f t="shared" si="5"/>
        <v>3.412068033980728E-2</v>
      </c>
      <c r="BM11">
        <f t="shared" si="5"/>
        <v>8.5458352510768051E-3</v>
      </c>
      <c r="BN11">
        <f t="shared" si="5"/>
        <v>0.12529469307891042</v>
      </c>
      <c r="BO11">
        <f t="shared" si="5"/>
        <v>0.3543592287057255</v>
      </c>
      <c r="BP11">
        <f t="shared" si="5"/>
        <v>0.66159367315956097</v>
      </c>
      <c r="BQ11">
        <f t="shared" si="5"/>
        <v>1.0137672842000536</v>
      </c>
      <c r="BR11">
        <f t="shared" si="5"/>
        <v>1.3821857322481355</v>
      </c>
      <c r="BS11">
        <f t="shared" si="5"/>
        <v>1.744571898435032</v>
      </c>
      <c r="BT11">
        <f t="shared" si="5"/>
        <v>2.085426962799438</v>
      </c>
      <c r="BU11">
        <f t="shared" si="5"/>
        <v>2.3953569532832866</v>
      </c>
      <c r="BW11">
        <f t="shared" si="26"/>
        <v>0.23878381277736779</v>
      </c>
      <c r="BX11">
        <f t="shared" si="6"/>
        <v>0.11831875049866386</v>
      </c>
      <c r="BY11">
        <f t="shared" si="6"/>
        <v>9.9006364382306714E-2</v>
      </c>
      <c r="BZ11">
        <f t="shared" si="6"/>
        <v>7.8442192728838275E-2</v>
      </c>
      <c r="CA11">
        <f t="shared" si="6"/>
        <v>5.7053084136314353E-2</v>
      </c>
      <c r="CB11">
        <f t="shared" si="6"/>
        <v>3.5342254464644791E-2</v>
      </c>
      <c r="CC11">
        <f t="shared" si="6"/>
        <v>1.3843906801312381E-2</v>
      </c>
      <c r="CD11">
        <f t="shared" si="6"/>
        <v>6.928308200335305E-3</v>
      </c>
      <c r="CE11">
        <f t="shared" si="6"/>
        <v>2.6528727722606144E-2</v>
      </c>
      <c r="CF11">
        <f t="shared" si="6"/>
        <v>4.4614100087187282E-2</v>
      </c>
      <c r="CG11">
        <f t="shared" si="6"/>
        <v>6.096016856020952E-2</v>
      </c>
      <c r="CH11">
        <f t="shared" si="6"/>
        <v>7.5460539102110619E-2</v>
      </c>
      <c r="CI11">
        <f t="shared" si="6"/>
        <v>8.8111850173650724E-2</v>
      </c>
      <c r="CJ11">
        <f t="shared" si="6"/>
        <v>9.8991063914347741E-2</v>
      </c>
      <c r="CK11">
        <f t="shared" si="6"/>
        <v>0.1082304825908194</v>
      </c>
      <c r="CL11">
        <f t="shared" si="6"/>
        <v>0.11599463618403016</v>
      </c>
      <c r="CN11">
        <f t="shared" si="27"/>
        <v>0.23878381277736779</v>
      </c>
      <c r="CO11">
        <f t="shared" si="7"/>
        <v>0.11831875049866386</v>
      </c>
      <c r="CP11">
        <f t="shared" si="7"/>
        <v>9.9006364382306714E-2</v>
      </c>
      <c r="CQ11">
        <f t="shared" si="7"/>
        <v>7.8442192728838275E-2</v>
      </c>
      <c r="CR11">
        <f t="shared" si="7"/>
        <v>5.7053084136314353E-2</v>
      </c>
      <c r="CS11">
        <f t="shared" si="7"/>
        <v>3.5342254464644791E-2</v>
      </c>
      <c r="CT11">
        <f t="shared" si="7"/>
        <v>1.3843906801312381E-2</v>
      </c>
      <c r="CU11">
        <f t="shared" si="7"/>
        <v>6.928308200335305E-3</v>
      </c>
      <c r="CV11">
        <f t="shared" si="7"/>
        <v>2.6528727722606144E-2</v>
      </c>
      <c r="CW11">
        <f t="shared" si="7"/>
        <v>4.4614100087187282E-2</v>
      </c>
      <c r="CX11">
        <f t="shared" si="7"/>
        <v>6.096016856020952E-2</v>
      </c>
      <c r="CY11">
        <f t="shared" si="7"/>
        <v>7.5460539102110619E-2</v>
      </c>
      <c r="CZ11">
        <f t="shared" si="7"/>
        <v>8.8111850173650724E-2</v>
      </c>
      <c r="DA11">
        <f t="shared" si="7"/>
        <v>9.8991063914347741E-2</v>
      </c>
      <c r="DB11">
        <f t="shared" si="7"/>
        <v>0.1082304825908194</v>
      </c>
      <c r="DC11">
        <f t="shared" si="7"/>
        <v>0.11599463618403016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10.758356307661559</v>
      </c>
      <c r="E12">
        <f>'Raw data and fitting summary'!E14</f>
        <v>10.973455984492851</v>
      </c>
      <c r="F12">
        <f>'Raw data and fitting summary'!F14</f>
        <v>11.201615452356709</v>
      </c>
      <c r="G12">
        <f>'Raw data and fitting summary'!G14</f>
        <v>11.437967542873823</v>
      </c>
      <c r="H12">
        <f>'Raw data and fitting summary'!H14</f>
        <v>11.676879591714892</v>
      </c>
      <c r="I12">
        <f>'Raw data and fitting summary'!I14</f>
        <v>11.912471547048572</v>
      </c>
      <c r="J12">
        <f>'Raw data and fitting summary'!J14</f>
        <v>12.139183451454191</v>
      </c>
      <c r="K12">
        <f>'Raw data and fitting summary'!K14</f>
        <v>12.352279234575748</v>
      </c>
      <c r="L12">
        <f>'Raw data and fitting summary'!L14</f>
        <v>12.548194699804997</v>
      </c>
      <c r="M12">
        <f>'Raw data and fitting summary'!M14</f>
        <v>12.724685716122877</v>
      </c>
      <c r="N12">
        <f>'Raw data and fitting summary'!N14</f>
        <v>12.880786460654424</v>
      </c>
      <c r="O12">
        <f>'Raw data and fitting summary'!O14</f>
        <v>13.01662698571926</v>
      </c>
      <c r="P12">
        <f>'Raw data and fitting summary'!P14</f>
        <v>13.133175122863575</v>
      </c>
      <c r="Q12">
        <f>'Raw data and fitting summary'!Q14</f>
        <v>13.231962362967579</v>
      </c>
      <c r="R12">
        <f>'Raw data and fitting summary'!R14</f>
        <v>13.314836011884998</v>
      </c>
      <c r="X12">
        <f t="shared" si="8"/>
        <v>12.052669802961995</v>
      </c>
      <c r="Y12">
        <f t="shared" si="9"/>
        <v>12.052666032399449</v>
      </c>
      <c r="Z12">
        <f t="shared" si="10"/>
        <v>12.052665089759181</v>
      </c>
      <c r="AA12">
        <f t="shared" si="11"/>
        <v>12.052663911459053</v>
      </c>
      <c r="AB12">
        <f t="shared" si="12"/>
        <v>12.052662438584218</v>
      </c>
      <c r="AC12">
        <f t="shared" si="13"/>
        <v>12.05266059749118</v>
      </c>
      <c r="AD12">
        <f t="shared" si="14"/>
        <v>12.052658296125673</v>
      </c>
      <c r="AE12">
        <f t="shared" si="15"/>
        <v>12.052655419420025</v>
      </c>
      <c r="AF12">
        <f t="shared" si="16"/>
        <v>12.052651823539899</v>
      </c>
      <c r="AG12">
        <f t="shared" si="17"/>
        <v>12.052647328692755</v>
      </c>
      <c r="AH12">
        <f t="shared" si="18"/>
        <v>12.052641710138541</v>
      </c>
      <c r="AI12">
        <f t="shared" si="19"/>
        <v>12.052634686953139</v>
      </c>
      <c r="AJ12">
        <f t="shared" si="20"/>
        <v>12.052625907982899</v>
      </c>
      <c r="AK12">
        <f t="shared" si="21"/>
        <v>12.05261493428808</v>
      </c>
      <c r="AL12">
        <f t="shared" si="22"/>
        <v>12.052601217197662</v>
      </c>
      <c r="AM12">
        <f t="shared" si="23"/>
        <v>12.052584070878542</v>
      </c>
      <c r="AO12">
        <f t="shared" si="24"/>
        <v>12.052669802961995</v>
      </c>
      <c r="AP12">
        <f t="shared" si="4"/>
        <v>12.052666032399449</v>
      </c>
      <c r="AQ12">
        <f t="shared" si="4"/>
        <v>12.052665089759181</v>
      </c>
      <c r="AR12">
        <f t="shared" si="4"/>
        <v>12.052663911459053</v>
      </c>
      <c r="AS12">
        <f t="shared" si="4"/>
        <v>12.052662438584218</v>
      </c>
      <c r="AT12">
        <f t="shared" si="4"/>
        <v>12.05266059749118</v>
      </c>
      <c r="AU12">
        <f t="shared" si="4"/>
        <v>12.052658296125673</v>
      </c>
      <c r="AV12">
        <f t="shared" si="4"/>
        <v>12.052655419420025</v>
      </c>
      <c r="AW12">
        <f t="shared" si="4"/>
        <v>12.052651823539899</v>
      </c>
      <c r="AX12">
        <f t="shared" si="4"/>
        <v>12.052647328692755</v>
      </c>
      <c r="AY12">
        <f t="shared" si="4"/>
        <v>12.052641710138541</v>
      </c>
      <c r="AZ12">
        <f t="shared" si="4"/>
        <v>12.052634686953139</v>
      </c>
      <c r="BA12">
        <f t="shared" si="4"/>
        <v>12.052625907982899</v>
      </c>
      <c r="BB12">
        <f t="shared" si="4"/>
        <v>12.05261493428808</v>
      </c>
      <c r="BC12">
        <f t="shared" si="4"/>
        <v>12.052601217197662</v>
      </c>
      <c r="BD12">
        <f t="shared" si="4"/>
        <v>12.052584070878542</v>
      </c>
      <c r="BF12">
        <f t="shared" si="25"/>
        <v>7.0460892745207904</v>
      </c>
      <c r="BG12">
        <f t="shared" si="25"/>
        <v>1.6752376635510711</v>
      </c>
      <c r="BH12">
        <f t="shared" si="5"/>
        <v>1.1646922928897514</v>
      </c>
      <c r="BI12">
        <f t="shared" si="5"/>
        <v>0.72428347974047436</v>
      </c>
      <c r="BJ12">
        <f t="shared" si="5"/>
        <v>0.37784981481241314</v>
      </c>
      <c r="BK12">
        <f t="shared" si="5"/>
        <v>0.14121136430223846</v>
      </c>
      <c r="BL12">
        <f t="shared" si="5"/>
        <v>1.9652324616805997E-2</v>
      </c>
      <c r="BM12">
        <f t="shared" si="5"/>
        <v>7.4871003277054904E-3</v>
      </c>
      <c r="BN12">
        <f t="shared" si="5"/>
        <v>8.9776585444046139E-2</v>
      </c>
      <c r="BO12">
        <f t="shared" si="5"/>
        <v>0.24556719701625365</v>
      </c>
      <c r="BP12">
        <f t="shared" si="5"/>
        <v>0.45164314597947453</v>
      </c>
      <c r="BQ12">
        <f t="shared" si="5"/>
        <v>0.68583536028458347</v>
      </c>
      <c r="BR12">
        <f t="shared" si="5"/>
        <v>0.92929807787686558</v>
      </c>
      <c r="BS12">
        <f t="shared" si="5"/>
        <v>1.1676103211343092</v>
      </c>
      <c r="BT12">
        <f t="shared" si="5"/>
        <v>1.3908927121517318</v>
      </c>
      <c r="BU12">
        <f t="shared" si="5"/>
        <v>1.5932799625745653</v>
      </c>
      <c r="BW12">
        <f t="shared" si="26"/>
        <v>0.22023726846397684</v>
      </c>
      <c r="BX12">
        <f t="shared" si="6"/>
        <v>0.10738783612344213</v>
      </c>
      <c r="BY12">
        <f t="shared" si="6"/>
        <v>8.9541117854780847E-2</v>
      </c>
      <c r="BZ12">
        <f t="shared" si="6"/>
        <v>7.0610818102478656E-2</v>
      </c>
      <c r="CA12">
        <f t="shared" si="6"/>
        <v>5.1000755960987555E-2</v>
      </c>
      <c r="CB12">
        <f t="shared" si="6"/>
        <v>3.1178261657389447E-2</v>
      </c>
      <c r="CC12">
        <f t="shared" si="6"/>
        <v>1.16311892059666E-2</v>
      </c>
      <c r="CD12">
        <f t="shared" si="6"/>
        <v>7.1791674965456511E-3</v>
      </c>
      <c r="CE12">
        <f t="shared" si="6"/>
        <v>2.4859874442788678E-2</v>
      </c>
      <c r="CF12">
        <f t="shared" si="6"/>
        <v>4.1115230338859443E-2</v>
      </c>
      <c r="CG12">
        <f t="shared" si="6"/>
        <v>5.5759062796915358E-2</v>
      </c>
      <c r="CH12">
        <f t="shared" si="6"/>
        <v>6.871126481562996E-2</v>
      </c>
      <c r="CI12">
        <f t="shared" si="6"/>
        <v>7.9982659803443129E-2</v>
      </c>
      <c r="CJ12">
        <f t="shared" si="6"/>
        <v>8.965358923908251E-2</v>
      </c>
      <c r="CK12">
        <f t="shared" si="6"/>
        <v>9.785117125480812E-2</v>
      </c>
      <c r="CL12">
        <f t="shared" si="6"/>
        <v>0.10472873979417488</v>
      </c>
      <c r="CN12">
        <f t="shared" si="27"/>
        <v>0.22023726846397684</v>
      </c>
      <c r="CO12">
        <f t="shared" si="7"/>
        <v>0.10738783612344213</v>
      </c>
      <c r="CP12">
        <f t="shared" si="7"/>
        <v>8.9541117854780847E-2</v>
      </c>
      <c r="CQ12">
        <f t="shared" si="7"/>
        <v>7.0610818102478656E-2</v>
      </c>
      <c r="CR12">
        <f t="shared" si="7"/>
        <v>5.1000755960987555E-2</v>
      </c>
      <c r="CS12">
        <f t="shared" si="7"/>
        <v>3.1178261657389447E-2</v>
      </c>
      <c r="CT12">
        <f t="shared" si="7"/>
        <v>1.16311892059666E-2</v>
      </c>
      <c r="CU12">
        <f t="shared" si="7"/>
        <v>7.1791674965456511E-3</v>
      </c>
      <c r="CV12">
        <f t="shared" si="7"/>
        <v>2.4859874442788678E-2</v>
      </c>
      <c r="CW12">
        <f t="shared" si="7"/>
        <v>4.1115230338859443E-2</v>
      </c>
      <c r="CX12">
        <f t="shared" si="7"/>
        <v>5.5759062796915358E-2</v>
      </c>
      <c r="CY12">
        <f t="shared" si="7"/>
        <v>6.871126481562996E-2</v>
      </c>
      <c r="CZ12">
        <f t="shared" si="7"/>
        <v>7.9982659803443129E-2</v>
      </c>
      <c r="DA12">
        <f t="shared" si="7"/>
        <v>8.965358923908251E-2</v>
      </c>
      <c r="DB12">
        <f t="shared" si="7"/>
        <v>9.785117125480812E-2</v>
      </c>
      <c r="DC12">
        <f t="shared" si="7"/>
        <v>0.10472873979417488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9.7195794806673792</v>
      </c>
      <c r="E13">
        <f>'Raw data and fitting summary'!E15</f>
        <v>9.8948081906164358</v>
      </c>
      <c r="F13">
        <f>'Raw data and fitting summary'!F15</f>
        <v>10.079939431579477</v>
      </c>
      <c r="G13">
        <f>'Raw data and fitting summary'!G15</f>
        <v>10.270923591921392</v>
      </c>
      <c r="H13">
        <f>'Raw data and fitting summary'!H15</f>
        <v>10.463159599902244</v>
      </c>
      <c r="I13">
        <f>'Raw data and fitting summary'!I15</f>
        <v>10.65192514837592</v>
      </c>
      <c r="J13">
        <f>'Raw data and fitting summary'!J15</f>
        <v>10.832831183448617</v>
      </c>
      <c r="K13">
        <f>'Raw data and fitting summary'!K15</f>
        <v>11.002210432357664</v>
      </c>
      <c r="L13">
        <f>'Raw data and fitting summary'!L15</f>
        <v>11.15737130148289</v>
      </c>
      <c r="M13">
        <f>'Raw data and fitting summary'!M15</f>
        <v>11.296689343637146</v>
      </c>
      <c r="N13">
        <f>'Raw data and fitting summary'!N15</f>
        <v>11.419550822042686</v>
      </c>
      <c r="O13">
        <f>'Raw data and fitting summary'!O15</f>
        <v>11.526191615643933</v>
      </c>
      <c r="P13">
        <f>'Raw data and fitting summary'!P15</f>
        <v>11.617484107967519</v>
      </c>
      <c r="Q13">
        <f>'Raw data and fitting summary'!Q15</f>
        <v>11.694718139709217</v>
      </c>
      <c r="R13">
        <f>'Raw data and fitting summary'!R15</f>
        <v>11.759407309079942</v>
      </c>
      <c r="X13">
        <f t="shared" si="8"/>
        <v>10.752926959767334</v>
      </c>
      <c r="Y13">
        <f t="shared" si="9"/>
        <v>10.752923958580462</v>
      </c>
      <c r="Z13">
        <f t="shared" si="10"/>
        <v>10.752923208284006</v>
      </c>
      <c r="AA13">
        <f t="shared" si="11"/>
        <v>10.752922270413581</v>
      </c>
      <c r="AB13">
        <f t="shared" si="12"/>
        <v>10.752921098075783</v>
      </c>
      <c r="AC13">
        <f t="shared" si="13"/>
        <v>10.752919632653894</v>
      </c>
      <c r="AD13">
        <f t="shared" si="14"/>
        <v>10.752917800877094</v>
      </c>
      <c r="AE13">
        <f t="shared" si="15"/>
        <v>10.752915511156974</v>
      </c>
      <c r="AF13">
        <f t="shared" si="16"/>
        <v>10.752912649008191</v>
      </c>
      <c r="AG13">
        <f t="shared" si="17"/>
        <v>10.752909071324355</v>
      </c>
      <c r="AH13">
        <f t="shared" si="18"/>
        <v>10.752904599222912</v>
      </c>
      <c r="AI13">
        <f t="shared" si="19"/>
        <v>10.752899009101338</v>
      </c>
      <c r="AJ13">
        <f t="shared" si="20"/>
        <v>10.752892021457543</v>
      </c>
      <c r="AK13">
        <f t="shared" si="21"/>
        <v>10.752883286915569</v>
      </c>
      <c r="AL13">
        <f t="shared" si="22"/>
        <v>10.752872368758057</v>
      </c>
      <c r="AM13">
        <f t="shared" si="23"/>
        <v>10.752858721092347</v>
      </c>
      <c r="AO13">
        <f t="shared" si="24"/>
        <v>10.752926959767334</v>
      </c>
      <c r="AP13">
        <f t="shared" si="4"/>
        <v>10.752923958580462</v>
      </c>
      <c r="AQ13">
        <f t="shared" si="4"/>
        <v>10.752923208284006</v>
      </c>
      <c r="AR13">
        <f t="shared" si="4"/>
        <v>10.752922270413581</v>
      </c>
      <c r="AS13">
        <f t="shared" si="4"/>
        <v>10.752921098075783</v>
      </c>
      <c r="AT13">
        <f t="shared" si="4"/>
        <v>10.752919632653894</v>
      </c>
      <c r="AU13">
        <f t="shared" si="4"/>
        <v>10.752917800877094</v>
      </c>
      <c r="AV13">
        <f t="shared" si="4"/>
        <v>10.752915511156974</v>
      </c>
      <c r="AW13">
        <f t="shared" si="4"/>
        <v>10.752912649008191</v>
      </c>
      <c r="AX13">
        <f t="shared" si="4"/>
        <v>10.752909071324355</v>
      </c>
      <c r="AY13">
        <f t="shared" si="4"/>
        <v>10.752904599222912</v>
      </c>
      <c r="AZ13">
        <f t="shared" si="4"/>
        <v>10.752899009101338</v>
      </c>
      <c r="BA13">
        <f t="shared" si="4"/>
        <v>10.752892021457543</v>
      </c>
      <c r="BB13">
        <f t="shared" si="4"/>
        <v>10.752883286915569</v>
      </c>
      <c r="BC13">
        <f t="shared" si="4"/>
        <v>10.752872368758057</v>
      </c>
      <c r="BD13">
        <f t="shared" si="4"/>
        <v>10.752858721092347</v>
      </c>
      <c r="BF13">
        <f t="shared" si="25"/>
        <v>4.653617187710184</v>
      </c>
      <c r="BG13">
        <f t="shared" si="25"/>
        <v>1.0678008100334619</v>
      </c>
      <c r="BH13">
        <f t="shared" si="5"/>
        <v>0.7363613835466144</v>
      </c>
      <c r="BI13">
        <f t="shared" si="5"/>
        <v>0.4529059013652092</v>
      </c>
      <c r="BJ13">
        <f t="shared" si="5"/>
        <v>0.23232159593905227</v>
      </c>
      <c r="BK13">
        <f t="shared" si="5"/>
        <v>8.396087658023707E-2</v>
      </c>
      <c r="BL13">
        <f t="shared" si="5"/>
        <v>1.0199515859223011E-2</v>
      </c>
      <c r="BM13">
        <f t="shared" si="5"/>
        <v>6.3865146778252025E-3</v>
      </c>
      <c r="BN13">
        <f t="shared" si="5"/>
        <v>6.2149384782960643E-2</v>
      </c>
      <c r="BO13">
        <f t="shared" si="5"/>
        <v>0.16358969562481537</v>
      </c>
      <c r="BP13">
        <f t="shared" si="5"/>
        <v>0.29570184825765367</v>
      </c>
      <c r="BQ13">
        <f t="shared" si="5"/>
        <v>0.4444246396979859</v>
      </c>
      <c r="BR13">
        <f t="shared" si="5"/>
        <v>0.59799226236883618</v>
      </c>
      <c r="BS13">
        <f t="shared" si="5"/>
        <v>0.74753457976370496</v>
      </c>
      <c r="BT13">
        <f t="shared" si="5"/>
        <v>0.88707345625858425</v>
      </c>
      <c r="BU13">
        <f t="shared" si="5"/>
        <v>1.0131400599798215</v>
      </c>
      <c r="BW13">
        <f t="shared" si="26"/>
        <v>0.2006174156701496</v>
      </c>
      <c r="BX13">
        <f t="shared" si="6"/>
        <v>9.6098929174376777E-2</v>
      </c>
      <c r="BY13">
        <f t="shared" si="6"/>
        <v>7.9802952280593073E-2</v>
      </c>
      <c r="BZ13">
        <f t="shared" si="6"/>
        <v>6.2586041441571705E-2</v>
      </c>
      <c r="CA13">
        <f t="shared" si="6"/>
        <v>4.4824797072178249E-2</v>
      </c>
      <c r="CB13">
        <f t="shared" si="6"/>
        <v>2.6947102986961957E-2</v>
      </c>
      <c r="CC13">
        <f t="shared" si="6"/>
        <v>9.3921161094467631E-3</v>
      </c>
      <c r="CD13">
        <f t="shared" si="6"/>
        <v>7.4320003917750397E-3</v>
      </c>
      <c r="CE13">
        <f t="shared" si="6"/>
        <v>2.3184209849641719E-2</v>
      </c>
      <c r="CF13">
        <f t="shared" si="6"/>
        <v>3.7614214672115696E-2</v>
      </c>
      <c r="CG13">
        <f t="shared" si="6"/>
        <v>5.0570963351942312E-2</v>
      </c>
      <c r="CH13">
        <f t="shared" si="6"/>
        <v>6.1997402967989244E-2</v>
      </c>
      <c r="CI13">
        <f t="shared" si="6"/>
        <v>7.1915498885626358E-2</v>
      </c>
      <c r="CJ13">
        <f t="shared" si="6"/>
        <v>8.0406417328459392E-2</v>
      </c>
      <c r="CK13">
        <f t="shared" si="6"/>
        <v>8.7590156253285992E-2</v>
      </c>
      <c r="CL13">
        <f t="shared" si="6"/>
        <v>9.3607533967984949E-2</v>
      </c>
      <c r="CN13">
        <f t="shared" si="27"/>
        <v>0.2006174156701496</v>
      </c>
      <c r="CO13">
        <f t="shared" si="7"/>
        <v>9.6098929174376777E-2</v>
      </c>
      <c r="CP13">
        <f t="shared" si="7"/>
        <v>7.9802952280593073E-2</v>
      </c>
      <c r="CQ13">
        <f t="shared" si="7"/>
        <v>6.2586041441571705E-2</v>
      </c>
      <c r="CR13">
        <f t="shared" si="7"/>
        <v>4.4824797072178249E-2</v>
      </c>
      <c r="CS13">
        <f t="shared" si="7"/>
        <v>2.6947102986961957E-2</v>
      </c>
      <c r="CT13">
        <f t="shared" si="7"/>
        <v>9.3921161094467631E-3</v>
      </c>
      <c r="CU13">
        <f t="shared" si="7"/>
        <v>7.4320003917750397E-3</v>
      </c>
      <c r="CV13">
        <f t="shared" si="7"/>
        <v>2.3184209849641719E-2</v>
      </c>
      <c r="CW13">
        <f t="shared" si="7"/>
        <v>3.7614214672115696E-2</v>
      </c>
      <c r="CX13">
        <f t="shared" si="7"/>
        <v>5.0570963351942312E-2</v>
      </c>
      <c r="CY13">
        <f t="shared" si="7"/>
        <v>6.1997402967989244E-2</v>
      </c>
      <c r="CZ13">
        <f t="shared" si="7"/>
        <v>7.1915498885626358E-2</v>
      </c>
      <c r="DA13">
        <f t="shared" si="7"/>
        <v>8.0406417328459392E-2</v>
      </c>
      <c r="DB13">
        <f t="shared" si="7"/>
        <v>8.7590156253285992E-2</v>
      </c>
      <c r="DC13">
        <f t="shared" si="7"/>
        <v>9.3607533967984949E-2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8.6728204902266324</v>
      </c>
      <c r="E14">
        <f>'Raw data and fitting summary'!E16</f>
        <v>8.8120683806077587</v>
      </c>
      <c r="F14">
        <f>'Raw data and fitting summary'!F16</f>
        <v>8.9586003653248767</v>
      </c>
      <c r="G14">
        <f>'Raw data and fitting summary'!G16</f>
        <v>9.1091388056714742</v>
      </c>
      <c r="H14">
        <f>'Raw data and fitting summary'!H16</f>
        <v>9.2600258353553677</v>
      </c>
      <c r="I14">
        <f>'Raw data and fitting summary'!I16</f>
        <v>9.4075697920212473</v>
      </c>
      <c r="J14">
        <f>'Raw data and fitting summary'!J16</f>
        <v>9.5483984223109193</v>
      </c>
      <c r="K14">
        <f>'Raw data and fitting summary'!K16</f>
        <v>9.6797492825302616</v>
      </c>
      <c r="L14">
        <f>'Raw data and fitting summary'!L16</f>
        <v>9.7996481167740654</v>
      </c>
      <c r="M14">
        <f>'Raw data and fitting summary'!M16</f>
        <v>9.906959341839773</v>
      </c>
      <c r="N14">
        <f>'Raw data and fitting summary'!N16</f>
        <v>10.001324885264344</v>
      </c>
      <c r="O14">
        <f>'Raw data and fitting summary'!O16</f>
        <v>10.083027697800729</v>
      </c>
      <c r="P14">
        <f>'Raw data and fitting summary'!P16</f>
        <v>10.152821175408381</v>
      </c>
      <c r="Q14">
        <f>'Raw data and fitting summary'!Q16</f>
        <v>10.211759007086171</v>
      </c>
      <c r="R14">
        <f>'Raw data and fitting summary'!R16</f>
        <v>10.261047853347081</v>
      </c>
      <c r="X14">
        <f t="shared" si="8"/>
        <v>9.4756289508073888</v>
      </c>
      <c r="Y14">
        <f t="shared" si="9"/>
        <v>9.4756266202717274</v>
      </c>
      <c r="Z14">
        <f t="shared" si="10"/>
        <v>9.4756260376379906</v>
      </c>
      <c r="AA14">
        <f t="shared" si="11"/>
        <v>9.4756253093459186</v>
      </c>
      <c r="AB14">
        <f t="shared" si="12"/>
        <v>9.4756243989809885</v>
      </c>
      <c r="AC14">
        <f t="shared" si="13"/>
        <v>9.4756232610250724</v>
      </c>
      <c r="AD14">
        <f t="shared" si="14"/>
        <v>9.47562183858056</v>
      </c>
      <c r="AE14">
        <f t="shared" si="15"/>
        <v>9.4756200605255199</v>
      </c>
      <c r="AF14">
        <f t="shared" si="16"/>
        <v>9.4756178379576603</v>
      </c>
      <c r="AG14">
        <f t="shared" si="17"/>
        <v>9.4756150597493001</v>
      </c>
      <c r="AH14">
        <f t="shared" si="18"/>
        <v>9.4756115869911426</v>
      </c>
      <c r="AI14">
        <f t="shared" si="19"/>
        <v>9.4756072460470246</v>
      </c>
      <c r="AJ14">
        <f t="shared" si="20"/>
        <v>9.4756018198724696</v>
      </c>
      <c r="AK14">
        <f t="shared" si="21"/>
        <v>9.4755950371630142</v>
      </c>
      <c r="AL14">
        <f t="shared" si="22"/>
        <v>9.4755865587898516</v>
      </c>
      <c r="AM14">
        <f t="shared" si="23"/>
        <v>9.4755759608447327</v>
      </c>
      <c r="AO14">
        <f t="shared" si="24"/>
        <v>9.4756289508073888</v>
      </c>
      <c r="AP14">
        <f t="shared" si="4"/>
        <v>9.4756266202717274</v>
      </c>
      <c r="AQ14">
        <f t="shared" si="4"/>
        <v>9.4756260376379906</v>
      </c>
      <c r="AR14">
        <f t="shared" si="4"/>
        <v>9.4756253093459186</v>
      </c>
      <c r="AS14">
        <f t="shared" si="4"/>
        <v>9.4756243989809885</v>
      </c>
      <c r="AT14">
        <f t="shared" si="4"/>
        <v>9.4756232610250724</v>
      </c>
      <c r="AU14">
        <f t="shared" si="4"/>
        <v>9.47562183858056</v>
      </c>
      <c r="AV14">
        <f t="shared" si="4"/>
        <v>9.4756200605255199</v>
      </c>
      <c r="AW14">
        <f t="shared" si="4"/>
        <v>9.4756178379576603</v>
      </c>
      <c r="AX14">
        <f t="shared" si="4"/>
        <v>9.4756150597493001</v>
      </c>
      <c r="AY14">
        <f t="shared" si="4"/>
        <v>9.4756115869911426</v>
      </c>
      <c r="AZ14">
        <f t="shared" si="4"/>
        <v>9.4756072460470246</v>
      </c>
      <c r="BA14">
        <f t="shared" si="4"/>
        <v>9.4756018198724696</v>
      </c>
      <c r="BB14">
        <f t="shared" si="4"/>
        <v>9.4755950371630142</v>
      </c>
      <c r="BC14">
        <f t="shared" si="4"/>
        <v>9.4755865587898516</v>
      </c>
      <c r="BD14">
        <f t="shared" si="4"/>
        <v>9.4755759608447327</v>
      </c>
      <c r="BF14">
        <f t="shared" si="25"/>
        <v>2.9204435392631591</v>
      </c>
      <c r="BG14">
        <f t="shared" si="25"/>
        <v>0.64449768243798211</v>
      </c>
      <c r="BH14">
        <f t="shared" si="5"/>
        <v>0.44030876420345094</v>
      </c>
      <c r="BI14">
        <f t="shared" si="5"/>
        <v>0.26731479273996156</v>
      </c>
      <c r="BJ14">
        <f t="shared" si="5"/>
        <v>0.13431169010342675</v>
      </c>
      <c r="BK14">
        <f t="shared" si="5"/>
        <v>4.6482249955403815E-2</v>
      </c>
      <c r="BL14">
        <f t="shared" si="5"/>
        <v>4.6310810409108541E-3</v>
      </c>
      <c r="BM14">
        <f t="shared" si="5"/>
        <v>5.2966899441664874E-3</v>
      </c>
      <c r="BN14">
        <f t="shared" si="5"/>
        <v>4.1669646663296971E-2</v>
      </c>
      <c r="BO14">
        <f t="shared" si="5"/>
        <v>0.10499742204481484</v>
      </c>
      <c r="BP14">
        <f t="shared" si="5"/>
        <v>0.18606088561295417</v>
      </c>
      <c r="BQ14">
        <f t="shared" si="5"/>
        <v>0.27637903618423149</v>
      </c>
      <c r="BR14">
        <f t="shared" si="5"/>
        <v>0.36896619717691631</v>
      </c>
      <c r="BS14">
        <f t="shared" si="5"/>
        <v>0.45863524232273206</v>
      </c>
      <c r="BT14">
        <f t="shared" si="5"/>
        <v>0.54194987363059643</v>
      </c>
      <c r="BU14">
        <f t="shared" si="5"/>
        <v>0.61696609391122126</v>
      </c>
      <c r="BW14">
        <f t="shared" si="26"/>
        <v>0.18035008904083391</v>
      </c>
      <c r="BX14">
        <f t="shared" si="6"/>
        <v>8.4723276065733516E-2</v>
      </c>
      <c r="BY14">
        <f t="shared" si="6"/>
        <v>7.002784347910361E-2</v>
      </c>
      <c r="BZ14">
        <f t="shared" si="6"/>
        <v>5.4563675445365514E-2</v>
      </c>
      <c r="CA14">
        <f t="shared" si="6"/>
        <v>3.867666951308521E-2</v>
      </c>
      <c r="CB14">
        <f t="shared" si="6"/>
        <v>2.2752849045454906E-2</v>
      </c>
      <c r="CC14">
        <f t="shared" si="6"/>
        <v>7.1818027057849289E-3</v>
      </c>
      <c r="CD14">
        <f t="shared" si="6"/>
        <v>7.6805909608582516E-3</v>
      </c>
      <c r="CE14">
        <f t="shared" si="6"/>
        <v>2.1542811040234922E-2</v>
      </c>
      <c r="CF14">
        <f t="shared" si="6"/>
        <v>3.419651969624634E-2</v>
      </c>
      <c r="CG14">
        <f t="shared" si="6"/>
        <v>4.5521890686276989E-2</v>
      </c>
      <c r="CH14">
        <f t="shared" si="6"/>
        <v>5.5481155515034138E-2</v>
      </c>
      <c r="CI14">
        <f t="shared" si="6"/>
        <v>6.4104200395414493E-2</v>
      </c>
      <c r="CJ14">
        <f t="shared" si="6"/>
        <v>7.1470565762815394E-2</v>
      </c>
      <c r="CK14">
        <f t="shared" si="6"/>
        <v>7.7691491046896974E-2</v>
      </c>
      <c r="CL14">
        <f t="shared" si="6"/>
        <v>8.2894369244476532E-2</v>
      </c>
      <c r="CN14">
        <f t="shared" si="27"/>
        <v>0.18035008904083391</v>
      </c>
      <c r="CO14">
        <f t="shared" si="7"/>
        <v>8.4723276065733516E-2</v>
      </c>
      <c r="CP14">
        <f t="shared" si="7"/>
        <v>7.002784347910361E-2</v>
      </c>
      <c r="CQ14">
        <f t="shared" si="7"/>
        <v>5.4563675445365514E-2</v>
      </c>
      <c r="CR14">
        <f t="shared" si="7"/>
        <v>3.867666951308521E-2</v>
      </c>
      <c r="CS14">
        <f t="shared" si="7"/>
        <v>2.2752849045454906E-2</v>
      </c>
      <c r="CT14">
        <f t="shared" si="7"/>
        <v>7.1818027057849289E-3</v>
      </c>
      <c r="CU14">
        <f t="shared" si="7"/>
        <v>7.6805909608582516E-3</v>
      </c>
      <c r="CV14">
        <f t="shared" si="7"/>
        <v>2.1542811040234922E-2</v>
      </c>
      <c r="CW14">
        <f t="shared" si="7"/>
        <v>3.419651969624634E-2</v>
      </c>
      <c r="CX14">
        <f t="shared" si="7"/>
        <v>4.5521890686276989E-2</v>
      </c>
      <c r="CY14">
        <f t="shared" si="7"/>
        <v>5.5481155515034138E-2</v>
      </c>
      <c r="CZ14">
        <f t="shared" si="7"/>
        <v>6.4104200395414493E-2</v>
      </c>
      <c r="DA14">
        <f t="shared" si="7"/>
        <v>7.1470565762815394E-2</v>
      </c>
      <c r="DB14">
        <f t="shared" si="7"/>
        <v>7.7691491046896974E-2</v>
      </c>
      <c r="DC14">
        <f t="shared" si="7"/>
        <v>8.2894369244476532E-2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7.6438114234455048</v>
      </c>
      <c r="E15">
        <f>'Raw data and fitting summary'!E17</f>
        <v>7.751771033908736</v>
      </c>
      <c r="F15">
        <f>'Raw data and fitting summary'!F17</f>
        <v>7.8649356144236373</v>
      </c>
      <c r="G15">
        <f>'Raw data and fitting summary'!G17</f>
        <v>7.9807246475194047</v>
      </c>
      <c r="H15">
        <f>'Raw data and fitting summary'!H17</f>
        <v>8.0963070421104533</v>
      </c>
      <c r="I15">
        <f>'Raw data and fitting summary'!I17</f>
        <v>8.2088717421718407</v>
      </c>
      <c r="J15">
        <f>'Raw data and fitting summary'!J17</f>
        <v>8.3158943195806057</v>
      </c>
      <c r="K15">
        <f>'Raw data and fitting summary'!K17</f>
        <v>8.4153476437057222</v>
      </c>
      <c r="L15">
        <f>'Raw data and fitting summary'!L17</f>
        <v>8.5058226780799622</v>
      </c>
      <c r="M15">
        <f>'Raw data and fitting summary'!M17</f>
        <v>8.586551646292591</v>
      </c>
      <c r="N15">
        <f>'Raw data and fitting summary'!N17</f>
        <v>8.6573493642985948</v>
      </c>
      <c r="O15">
        <f>'Raw data and fitting summary'!O17</f>
        <v>8.7185020207999706</v>
      </c>
      <c r="P15">
        <f>'Raw data and fitting summary'!P17</f>
        <v>8.7706346990460382</v>
      </c>
      <c r="Q15">
        <f>'Raw data and fitting summary'!Q17</f>
        <v>8.8145827523175484</v>
      </c>
      <c r="R15">
        <f>'Raw data and fitting summary'!R17</f>
        <v>8.8512826073688249</v>
      </c>
      <c r="X15">
        <f t="shared" si="8"/>
        <v>8.2505638157428383</v>
      </c>
      <c r="Y15">
        <f t="shared" si="9"/>
        <v>8.250562048863344</v>
      </c>
      <c r="Z15">
        <f t="shared" si="10"/>
        <v>8.2505616071435881</v>
      </c>
      <c r="AA15">
        <f t="shared" si="11"/>
        <v>8.2505610549939608</v>
      </c>
      <c r="AB15">
        <f t="shared" si="12"/>
        <v>8.2505603648070309</v>
      </c>
      <c r="AC15">
        <f t="shared" si="13"/>
        <v>8.2505595020735303</v>
      </c>
      <c r="AD15">
        <f t="shared" si="14"/>
        <v>8.2505584236569085</v>
      </c>
      <c r="AE15">
        <f t="shared" si="15"/>
        <v>8.2505570756365287</v>
      </c>
      <c r="AF15">
        <f t="shared" si="16"/>
        <v>8.2505553906116731</v>
      </c>
      <c r="AG15">
        <f t="shared" si="17"/>
        <v>8.2505532843315681</v>
      </c>
      <c r="AH15">
        <f t="shared" si="18"/>
        <v>8.2505506514829534</v>
      </c>
      <c r="AI15">
        <f t="shared" si="19"/>
        <v>8.2505473604245463</v>
      </c>
      <c r="AJ15">
        <f t="shared" si="20"/>
        <v>8.2505432466052291</v>
      </c>
      <c r="AK15">
        <f t="shared" si="21"/>
        <v>8.2505381043368526</v>
      </c>
      <c r="AL15">
        <f t="shared" si="22"/>
        <v>8.2505316765103931</v>
      </c>
      <c r="AM15">
        <f t="shared" si="23"/>
        <v>8.2505236417414078</v>
      </c>
      <c r="AO15">
        <f t="shared" si="24"/>
        <v>8.2505638157428383</v>
      </c>
      <c r="AP15">
        <f t="shared" si="4"/>
        <v>8.250562048863344</v>
      </c>
      <c r="AQ15">
        <f t="shared" si="4"/>
        <v>8.2505616071435881</v>
      </c>
      <c r="AR15">
        <f t="shared" si="4"/>
        <v>8.2505610549939608</v>
      </c>
      <c r="AS15">
        <f t="shared" si="4"/>
        <v>8.2505603648070309</v>
      </c>
      <c r="AT15">
        <f t="shared" si="4"/>
        <v>8.2505595020735303</v>
      </c>
      <c r="AU15">
        <f t="shared" si="4"/>
        <v>8.2505584236569085</v>
      </c>
      <c r="AV15">
        <f t="shared" si="4"/>
        <v>8.2505570756365287</v>
      </c>
      <c r="AW15">
        <f t="shared" si="4"/>
        <v>8.2505553906116731</v>
      </c>
      <c r="AX15">
        <f t="shared" si="4"/>
        <v>8.2505532843315681</v>
      </c>
      <c r="AY15">
        <f t="shared" si="4"/>
        <v>8.2505506514829534</v>
      </c>
      <c r="AZ15">
        <f t="shared" si="4"/>
        <v>8.2505473604245463</v>
      </c>
      <c r="BA15">
        <f t="shared" si="4"/>
        <v>8.2505432466052291</v>
      </c>
      <c r="BB15">
        <f t="shared" si="4"/>
        <v>8.2505381043368526</v>
      </c>
      <c r="BC15">
        <f t="shared" si="4"/>
        <v>8.2505316765103931</v>
      </c>
      <c r="BD15">
        <f t="shared" si="4"/>
        <v>8.2505236417414078</v>
      </c>
      <c r="BF15">
        <f t="shared" si="25"/>
        <v>1.7409388774426819</v>
      </c>
      <c r="BG15">
        <f t="shared" si="25"/>
        <v>0.36814632144493903</v>
      </c>
      <c r="BH15">
        <f t="shared" si="5"/>
        <v>0.24879203594795235</v>
      </c>
      <c r="BI15">
        <f t="shared" si="5"/>
        <v>0.14870698041505606</v>
      </c>
      <c r="BJ15">
        <f t="shared" si="5"/>
        <v>7.2811314324127754E-2</v>
      </c>
      <c r="BK15">
        <f t="shared" si="5"/>
        <v>2.3793821404660676E-2</v>
      </c>
      <c r="BL15">
        <f t="shared" si="5"/>
        <v>1.7377794132374964E-3</v>
      </c>
      <c r="BM15">
        <f t="shared" si="5"/>
        <v>4.268955446207816E-3</v>
      </c>
      <c r="BN15">
        <f t="shared" si="5"/>
        <v>2.7156486679813137E-2</v>
      </c>
      <c r="BO15">
        <f t="shared" si="5"/>
        <v>6.5162463384672659E-2</v>
      </c>
      <c r="BP15">
        <f t="shared" si="5"/>
        <v>0.11289666851306614</v>
      </c>
      <c r="BQ15">
        <f t="shared" si="5"/>
        <v>0.1654878703559414</v>
      </c>
      <c r="BR15">
        <f t="shared" si="5"/>
        <v>0.21898541434584509</v>
      </c>
      <c r="BS15">
        <f t="shared" si="5"/>
        <v>0.27050046782809084</v>
      </c>
      <c r="BT15">
        <f t="shared" si="5"/>
        <v>0.31815361611920928</v>
      </c>
      <c r="BU15">
        <f t="shared" si="5"/>
        <v>0.36091133478172405</v>
      </c>
      <c r="BW15">
        <f t="shared" si="26"/>
        <v>0.15992197113752527</v>
      </c>
      <c r="BX15">
        <f t="shared" si="6"/>
        <v>7.3540520248730146E-2</v>
      </c>
      <c r="BY15">
        <f t="shared" si="6"/>
        <v>6.0455348009641426E-2</v>
      </c>
      <c r="BZ15">
        <f t="shared" si="6"/>
        <v>4.6739299060990433E-2</v>
      </c>
      <c r="CA15">
        <f t="shared" si="6"/>
        <v>3.2705138239896667E-2</v>
      </c>
      <c r="CB15">
        <f t="shared" si="6"/>
        <v>1.8695999940890103E-2</v>
      </c>
      <c r="CC15">
        <f t="shared" si="6"/>
        <v>5.0525890908837377E-3</v>
      </c>
      <c r="CD15">
        <f t="shared" si="6"/>
        <v>7.9191311986695351E-3</v>
      </c>
      <c r="CE15">
        <f t="shared" si="6"/>
        <v>1.9973473941107843E-2</v>
      </c>
      <c r="CF15">
        <f t="shared" si="6"/>
        <v>3.0939669735018886E-2</v>
      </c>
      <c r="CG15">
        <f t="shared" si="6"/>
        <v>4.0724675115986937E-2</v>
      </c>
      <c r="CH15">
        <f t="shared" si="6"/>
        <v>4.9306062507483844E-2</v>
      </c>
      <c r="CI15">
        <f t="shared" si="6"/>
        <v>5.6718540853329627E-2</v>
      </c>
      <c r="CJ15">
        <f t="shared" si="6"/>
        <v>6.3037899847502007E-2</v>
      </c>
      <c r="CK15">
        <f t="shared" si="6"/>
        <v>6.8365421517383201E-2</v>
      </c>
      <c r="CL15">
        <f t="shared" si="6"/>
        <v>7.2814646889566029E-2</v>
      </c>
      <c r="CN15">
        <f t="shared" si="27"/>
        <v>0.15992197113752527</v>
      </c>
      <c r="CO15">
        <f t="shared" si="7"/>
        <v>7.3540520248730146E-2</v>
      </c>
      <c r="CP15">
        <f t="shared" si="7"/>
        <v>6.0455348009641426E-2</v>
      </c>
      <c r="CQ15">
        <f t="shared" si="7"/>
        <v>4.6739299060990433E-2</v>
      </c>
      <c r="CR15">
        <f t="shared" si="7"/>
        <v>3.2705138239896667E-2</v>
      </c>
      <c r="CS15">
        <f t="shared" si="7"/>
        <v>1.8695999940890103E-2</v>
      </c>
      <c r="CT15">
        <f t="shared" si="7"/>
        <v>5.0525890908837377E-3</v>
      </c>
      <c r="CU15">
        <f t="shared" si="7"/>
        <v>7.9191311986695351E-3</v>
      </c>
      <c r="CV15">
        <f t="shared" si="7"/>
        <v>1.9973473941107843E-2</v>
      </c>
      <c r="CW15">
        <f t="shared" si="7"/>
        <v>3.0939669735018886E-2</v>
      </c>
      <c r="CX15">
        <f t="shared" si="7"/>
        <v>4.0724675115986937E-2</v>
      </c>
      <c r="CY15">
        <f t="shared" si="7"/>
        <v>4.9306062507483844E-2</v>
      </c>
      <c r="CZ15">
        <f t="shared" si="7"/>
        <v>5.6718540853329627E-2</v>
      </c>
      <c r="DA15">
        <f t="shared" si="7"/>
        <v>6.3037899847502007E-2</v>
      </c>
      <c r="DB15">
        <f t="shared" si="7"/>
        <v>6.8365421517383201E-2</v>
      </c>
      <c r="DC15">
        <f t="shared" si="7"/>
        <v>7.2814646889566029E-2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6.6565779366231723</v>
      </c>
      <c r="E16">
        <f>'Raw data and fitting summary'!E18</f>
        <v>6.7383023712585546</v>
      </c>
      <c r="F16">
        <f>'Raw data and fitting summary'!F18</f>
        <v>6.8236480474822603</v>
      </c>
      <c r="G16">
        <f>'Raw data and fitting summary'!G18</f>
        <v>6.9106371069119277</v>
      </c>
      <c r="H16">
        <f>'Raw data and fitting summary'!H18</f>
        <v>6.9971340325864091</v>
      </c>
      <c r="I16">
        <f>'Raw data and fitting summary'!I18</f>
        <v>7.0810509829579669</v>
      </c>
      <c r="J16">
        <f>'Raw data and fitting summary'!J18</f>
        <v>7.1605435803486071</v>
      </c>
      <c r="K16">
        <f>'Raw data and fitting summary'!K18</f>
        <v>7.2341596045643666</v>
      </c>
      <c r="L16">
        <f>'Raw data and fitting summary'!L18</f>
        <v>7.300918005839045</v>
      </c>
      <c r="M16">
        <f>'Raw data and fitting summary'!M18</f>
        <v>7.3603155095173083</v>
      </c>
      <c r="N16">
        <f>'Raw data and fitting summary'!N18</f>
        <v>7.412274831382657</v>
      </c>
      <c r="O16">
        <f>'Raw data and fitting summary'!O18</f>
        <v>7.4570572455559025</v>
      </c>
      <c r="P16">
        <f>'Raw data and fitting summary'!P18</f>
        <v>7.4951625710464835</v>
      </c>
      <c r="Q16">
        <f>'Raw data and fitting summary'!Q18</f>
        <v>7.5272343725995654</v>
      </c>
      <c r="R16">
        <f>'Raw data and fitting summary'!R18</f>
        <v>7.5539809185087936</v>
      </c>
      <c r="X16">
        <f t="shared" si="8"/>
        <v>7.1027130767717424</v>
      </c>
      <c r="Y16">
        <f t="shared" si="9"/>
        <v>7.1027117673238234</v>
      </c>
      <c r="Z16">
        <f t="shared" si="10"/>
        <v>7.1027114399619187</v>
      </c>
      <c r="AA16">
        <f t="shared" si="11"/>
        <v>7.1027110307595809</v>
      </c>
      <c r="AB16">
        <f t="shared" si="12"/>
        <v>7.1027105192567239</v>
      </c>
      <c r="AC16">
        <f t="shared" si="13"/>
        <v>7.1027098798782573</v>
      </c>
      <c r="AD16">
        <f t="shared" si="14"/>
        <v>7.1027090806553366</v>
      </c>
      <c r="AE16">
        <f t="shared" si="15"/>
        <v>7.1027080816269379</v>
      </c>
      <c r="AF16">
        <f t="shared" si="16"/>
        <v>7.1027068328418341</v>
      </c>
      <c r="AG16">
        <f t="shared" si="17"/>
        <v>7.1027052718610717</v>
      </c>
      <c r="AH16">
        <f t="shared" si="18"/>
        <v>7.1027033206360848</v>
      </c>
      <c r="AI16">
        <f t="shared" si="19"/>
        <v>7.1027008816063573</v>
      </c>
      <c r="AJ16">
        <f t="shared" si="20"/>
        <v>7.1026978328215549</v>
      </c>
      <c r="AK16">
        <f t="shared" si="21"/>
        <v>7.1026940218442318</v>
      </c>
      <c r="AL16">
        <f t="shared" si="22"/>
        <v>7.1026892581283283</v>
      </c>
      <c r="AM16">
        <f t="shared" si="23"/>
        <v>7.1026833034924355</v>
      </c>
      <c r="AO16">
        <f t="shared" si="24"/>
        <v>7.1027130767717424</v>
      </c>
      <c r="AP16">
        <f t="shared" si="4"/>
        <v>7.1027117673238234</v>
      </c>
      <c r="AQ16">
        <f t="shared" si="4"/>
        <v>7.1027114399619187</v>
      </c>
      <c r="AR16">
        <f t="shared" si="4"/>
        <v>7.1027110307595809</v>
      </c>
      <c r="AS16">
        <f t="shared" si="4"/>
        <v>7.1027105192567239</v>
      </c>
      <c r="AT16">
        <f t="shared" si="4"/>
        <v>7.1027098798782573</v>
      </c>
      <c r="AU16">
        <f t="shared" si="4"/>
        <v>7.1027090806553366</v>
      </c>
      <c r="AV16">
        <f t="shared" si="4"/>
        <v>7.1027080816269379</v>
      </c>
      <c r="AW16">
        <f t="shared" si="4"/>
        <v>7.1027068328418341</v>
      </c>
      <c r="AX16">
        <f t="shared" si="4"/>
        <v>7.1027052718610717</v>
      </c>
      <c r="AY16">
        <f t="shared" si="4"/>
        <v>7.1027033206360848</v>
      </c>
      <c r="AZ16">
        <f t="shared" si="4"/>
        <v>7.1027008816063573</v>
      </c>
      <c r="BA16">
        <f t="shared" si="4"/>
        <v>7.1026978328215549</v>
      </c>
      <c r="BB16">
        <f t="shared" si="4"/>
        <v>7.1026940218442318</v>
      </c>
      <c r="BC16">
        <f t="shared" si="4"/>
        <v>7.1026892581283283</v>
      </c>
      <c r="BD16">
        <f t="shared" si="4"/>
        <v>7.1026833034924355</v>
      </c>
      <c r="BF16">
        <f t="shared" si="25"/>
        <v>0.98646623584449278</v>
      </c>
      <c r="BG16">
        <f t="shared" si="25"/>
        <v>0.19903539489563718</v>
      </c>
      <c r="BH16">
        <f t="shared" si="5"/>
        <v>0.13279396935325313</v>
      </c>
      <c r="BI16">
        <f t="shared" si="5"/>
        <v>7.7876148635638118E-2</v>
      </c>
      <c r="BJ16">
        <f t="shared" si="5"/>
        <v>3.6892195729774126E-2</v>
      </c>
      <c r="BK16">
        <f t="shared" si="5"/>
        <v>1.1146259531391653E-2</v>
      </c>
      <c r="BL16">
        <f t="shared" si="5"/>
        <v>4.6907319586881089E-4</v>
      </c>
      <c r="BM16">
        <f t="shared" si="5"/>
        <v>3.3449449123841945E-3</v>
      </c>
      <c r="BN16">
        <f t="shared" si="5"/>
        <v>1.7279831193536228E-2</v>
      </c>
      <c r="BO16">
        <f t="shared" si="5"/>
        <v>3.9288287911022832E-2</v>
      </c>
      <c r="BP16">
        <f t="shared" si="5"/>
        <v>6.6364039860175181E-2</v>
      </c>
      <c r="BQ16">
        <f t="shared" si="5"/>
        <v>9.5836030380098927E-2</v>
      </c>
      <c r="BR16">
        <f t="shared" si="5"/>
        <v>0.12557059339343177</v>
      </c>
      <c r="BS16">
        <f t="shared" si="5"/>
        <v>0.15403156211292027</v>
      </c>
      <c r="BT16">
        <f t="shared" si="5"/>
        <v>0.18023855422139581</v>
      </c>
      <c r="BU16">
        <f t="shared" si="5"/>
        <v>0.20366953731945298</v>
      </c>
      <c r="BW16">
        <f t="shared" si="26"/>
        <v>0.13983530738003552</v>
      </c>
      <c r="BX16">
        <f t="shared" si="6"/>
        <v>6.2811760538150962E-2</v>
      </c>
      <c r="BY16">
        <f t="shared" si="6"/>
        <v>5.1305627686504728E-2</v>
      </c>
      <c r="BZ16">
        <f t="shared" si="6"/>
        <v>3.9289643358541217E-2</v>
      </c>
      <c r="CA16">
        <f t="shared" si="6"/>
        <v>2.7042269542599369E-2</v>
      </c>
      <c r="CB16">
        <f t="shared" si="6"/>
        <v>1.486416439321858E-2</v>
      </c>
      <c r="CC16">
        <f t="shared" si="6"/>
        <v>3.0492728128703539E-3</v>
      </c>
      <c r="CD16">
        <f t="shared" si="6"/>
        <v>8.1427390872611249E-3</v>
      </c>
      <c r="CE16">
        <f t="shared" si="6"/>
        <v>1.8507419046878699E-2</v>
      </c>
      <c r="CF16">
        <f t="shared" si="6"/>
        <v>2.7906653365336254E-2</v>
      </c>
      <c r="CG16">
        <f t="shared" si="6"/>
        <v>3.6269597257816054E-2</v>
      </c>
      <c r="CH16">
        <f t="shared" si="6"/>
        <v>4.3585384621502743E-2</v>
      </c>
      <c r="CI16">
        <f t="shared" si="6"/>
        <v>4.9890819104939733E-2</v>
      </c>
      <c r="CJ16">
        <f t="shared" si="6"/>
        <v>5.5256294019596003E-2</v>
      </c>
      <c r="CK16">
        <f t="shared" si="6"/>
        <v>5.9772446610329606E-2</v>
      </c>
      <c r="CL16">
        <f t="shared" si="6"/>
        <v>6.3539031058086476E-2</v>
      </c>
      <c r="CN16">
        <f t="shared" si="27"/>
        <v>0.13983530738003552</v>
      </c>
      <c r="CO16">
        <f t="shared" si="7"/>
        <v>6.2811760538150962E-2</v>
      </c>
      <c r="CP16">
        <f t="shared" si="7"/>
        <v>5.1305627686504728E-2</v>
      </c>
      <c r="CQ16">
        <f t="shared" si="7"/>
        <v>3.9289643358541217E-2</v>
      </c>
      <c r="CR16">
        <f t="shared" si="7"/>
        <v>2.7042269542599369E-2</v>
      </c>
      <c r="CS16">
        <f t="shared" si="7"/>
        <v>1.486416439321858E-2</v>
      </c>
      <c r="CT16">
        <f t="shared" si="7"/>
        <v>3.0492728128703539E-3</v>
      </c>
      <c r="CU16">
        <f t="shared" si="7"/>
        <v>8.1427390872611249E-3</v>
      </c>
      <c r="CV16">
        <f t="shared" si="7"/>
        <v>1.8507419046878699E-2</v>
      </c>
      <c r="CW16">
        <f t="shared" si="7"/>
        <v>2.7906653365336254E-2</v>
      </c>
      <c r="CX16">
        <f t="shared" si="7"/>
        <v>3.6269597257816054E-2</v>
      </c>
      <c r="CY16">
        <f t="shared" si="7"/>
        <v>4.3585384621502743E-2</v>
      </c>
      <c r="CZ16">
        <f t="shared" si="7"/>
        <v>4.9890819104939733E-2</v>
      </c>
      <c r="DA16">
        <f t="shared" si="7"/>
        <v>5.5256294019596003E-2</v>
      </c>
      <c r="DB16">
        <f t="shared" si="7"/>
        <v>5.9772446610329606E-2</v>
      </c>
      <c r="DC16">
        <f t="shared" si="7"/>
        <v>6.3539031058086476E-2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5.7312984183159728</v>
      </c>
      <c r="E17">
        <f>'Raw data and fitting summary'!E19</f>
        <v>5.7917789229781764</v>
      </c>
      <c r="F17">
        <f>'Raw data and fitting summary'!F19</f>
        <v>5.8547197576571568</v>
      </c>
      <c r="G17">
        <f>'Raw data and fitting summary'!G19</f>
        <v>5.9186429092886623</v>
      </c>
      <c r="H17">
        <f>'Raw data and fitting summary'!H19</f>
        <v>5.9819757808467235</v>
      </c>
      <c r="I17">
        <f>'Raw data and fitting summary'!I19</f>
        <v>6.0432028685412131</v>
      </c>
      <c r="J17">
        <f>'Raw data and fitting summary'!J19</f>
        <v>6.1010060313116794</v>
      </c>
      <c r="K17">
        <f>'Raw data and fitting summary'!K19</f>
        <v>6.1543669281633404</v>
      </c>
      <c r="L17">
        <f>'Raw data and fitting summary'!L19</f>
        <v>6.2026170847534505</v>
      </c>
      <c r="M17">
        <f>'Raw data and fitting summary'!M19</f>
        <v>6.2454356389556613</v>
      </c>
      <c r="N17">
        <f>'Raw data and fitting summary'!N19</f>
        <v>6.2828064001541462</v>
      </c>
      <c r="O17">
        <f>'Raw data and fitting summary'!O19</f>
        <v>6.3149513087578359</v>
      </c>
      <c r="P17">
        <f>'Raw data and fitting summary'!P19</f>
        <v>6.3422568616500445</v>
      </c>
      <c r="Q17">
        <f>'Raw data and fitting summary'!Q19</f>
        <v>6.3652058285150659</v>
      </c>
      <c r="R17">
        <f>'Raw data and fitting summary'!R19</f>
        <v>6.384321236212064</v>
      </c>
      <c r="X17">
        <f t="shared" si="8"/>
        <v>6.0505012924105381</v>
      </c>
      <c r="Y17">
        <f t="shared" si="9"/>
        <v>6.0505003421943711</v>
      </c>
      <c r="Z17">
        <f t="shared" si="10"/>
        <v>6.0505001046403759</v>
      </c>
      <c r="AA17">
        <f t="shared" si="11"/>
        <v>6.0504998076979071</v>
      </c>
      <c r="AB17">
        <f t="shared" si="12"/>
        <v>6.0504994365198641</v>
      </c>
      <c r="AC17">
        <f t="shared" si="13"/>
        <v>6.0504989725473735</v>
      </c>
      <c r="AD17">
        <f t="shared" si="14"/>
        <v>6.0504983925818596</v>
      </c>
      <c r="AE17">
        <f t="shared" si="15"/>
        <v>6.0504976676251241</v>
      </c>
      <c r="AF17">
        <f t="shared" si="16"/>
        <v>6.0504967614294491</v>
      </c>
      <c r="AG17">
        <f t="shared" si="17"/>
        <v>6.0504956286852369</v>
      </c>
      <c r="AH17">
        <f t="shared" si="18"/>
        <v>6.0504942127555683</v>
      </c>
      <c r="AI17">
        <f t="shared" si="19"/>
        <v>6.0504924428444147</v>
      </c>
      <c r="AJ17">
        <f t="shared" si="20"/>
        <v>6.050490230456929</v>
      </c>
      <c r="AK17">
        <f t="shared" si="21"/>
        <v>6.0504874649748457</v>
      </c>
      <c r="AL17">
        <f t="shared" si="22"/>
        <v>6.0504840081257978</v>
      </c>
      <c r="AM17">
        <f t="shared" si="23"/>
        <v>6.0504796870700419</v>
      </c>
      <c r="AO17">
        <f t="shared" si="24"/>
        <v>6.0505012924105381</v>
      </c>
      <c r="AP17">
        <f t="shared" si="4"/>
        <v>6.0505003421943711</v>
      </c>
      <c r="AQ17">
        <f t="shared" si="4"/>
        <v>6.0505001046403759</v>
      </c>
      <c r="AR17">
        <f t="shared" si="4"/>
        <v>6.0504998076979071</v>
      </c>
      <c r="AS17">
        <f t="shared" si="4"/>
        <v>6.0504994365198641</v>
      </c>
      <c r="AT17">
        <f t="shared" si="4"/>
        <v>6.0504989725473735</v>
      </c>
      <c r="AU17">
        <f t="shared" si="4"/>
        <v>6.0504983925818596</v>
      </c>
      <c r="AV17">
        <f t="shared" si="4"/>
        <v>6.0504976676251241</v>
      </c>
      <c r="AW17">
        <f t="shared" si="4"/>
        <v>6.0504967614294491</v>
      </c>
      <c r="AX17">
        <f t="shared" si="4"/>
        <v>6.0504956286852369</v>
      </c>
      <c r="AY17">
        <f t="shared" si="4"/>
        <v>6.0504942127555683</v>
      </c>
      <c r="AZ17">
        <f t="shared" si="4"/>
        <v>6.0504924428444147</v>
      </c>
      <c r="BA17">
        <f t="shared" si="4"/>
        <v>6.050490230456929</v>
      </c>
      <c r="BB17">
        <f t="shared" si="4"/>
        <v>6.0504874649748457</v>
      </c>
      <c r="BC17">
        <f t="shared" si="4"/>
        <v>6.0504840081257978</v>
      </c>
      <c r="BD17">
        <f t="shared" si="4"/>
        <v>6.0504796870700419</v>
      </c>
      <c r="BF17">
        <f t="shared" si="25"/>
        <v>0.53209068286208527</v>
      </c>
      <c r="BG17">
        <f t="shared" si="25"/>
        <v>0.10188986820767078</v>
      </c>
      <c r="BH17">
        <f t="shared" si="5"/>
        <v>6.6936649840684828E-2</v>
      </c>
      <c r="BI17">
        <f t="shared" si="5"/>
        <v>3.8329827993958683E-2</v>
      </c>
      <c r="BJ17">
        <f t="shared" si="5"/>
        <v>1.7386143773472657E-2</v>
      </c>
      <c r="BK17">
        <f t="shared" si="5"/>
        <v>4.6954278008440164E-3</v>
      </c>
      <c r="BL17">
        <f t="shared" si="5"/>
        <v>5.3224671027650801E-5</v>
      </c>
      <c r="BM17">
        <f t="shared" si="5"/>
        <v>2.5510948022933392E-3</v>
      </c>
      <c r="BN17">
        <f t="shared" si="5"/>
        <v>1.0789011537326372E-2</v>
      </c>
      <c r="BO17">
        <f t="shared" si="5"/>
        <v>2.3140937396313437E-2</v>
      </c>
      <c r="BP17">
        <f t="shared" si="5"/>
        <v>3.8002159648926316E-2</v>
      </c>
      <c r="BQ17">
        <f t="shared" si="5"/>
        <v>5.3969774760907738E-2</v>
      </c>
      <c r="BR17">
        <f t="shared" si="5"/>
        <v>6.9939661936078423E-2</v>
      </c>
      <c r="BS17">
        <f t="shared" si="5"/>
        <v>8.5129380836209537E-2</v>
      </c>
      <c r="BT17">
        <f t="shared" si="5"/>
        <v>9.9049824229134734E-2</v>
      </c>
      <c r="BU17">
        <f t="shared" si="5"/>
        <v>0.11145017993354518</v>
      </c>
      <c r="BW17">
        <f t="shared" si="26"/>
        <v>0.12055950859537802</v>
      </c>
      <c r="BX17">
        <f t="shared" si="6"/>
        <v>5.275628556739019E-2</v>
      </c>
      <c r="BY17">
        <f t="shared" si="6"/>
        <v>4.2760297031277733E-2</v>
      </c>
      <c r="BZ17">
        <f t="shared" si="6"/>
        <v>3.2357665690967208E-2</v>
      </c>
      <c r="CA17">
        <f t="shared" si="6"/>
        <v>2.1792668293684401E-2</v>
      </c>
      <c r="CB17">
        <f t="shared" si="6"/>
        <v>1.1325213343817885E-2</v>
      </c>
      <c r="CC17">
        <f t="shared" si="6"/>
        <v>1.2057724120034595E-3</v>
      </c>
      <c r="CD17">
        <f t="shared" si="6"/>
        <v>8.347803182672791E-3</v>
      </c>
      <c r="CE17">
        <f t="shared" si="6"/>
        <v>1.7167213012333156E-2</v>
      </c>
      <c r="CF17">
        <f t="shared" si="6"/>
        <v>2.5141982641390545E-2</v>
      </c>
      <c r="CG17">
        <f t="shared" si="6"/>
        <v>3.2219091423824557E-2</v>
      </c>
      <c r="CH17">
        <f t="shared" si="6"/>
        <v>3.8395875956258145E-2</v>
      </c>
      <c r="CI17">
        <f t="shared" si="6"/>
        <v>4.3709033190346129E-2</v>
      </c>
      <c r="CJ17">
        <f t="shared" si="6"/>
        <v>4.8222461142874519E-2</v>
      </c>
      <c r="CK17">
        <f t="shared" si="6"/>
        <v>5.20159742537286E-2</v>
      </c>
      <c r="CL17">
        <f t="shared" si="6"/>
        <v>5.5176046596015535E-2</v>
      </c>
      <c r="CN17">
        <f t="shared" si="27"/>
        <v>0.12055950859537802</v>
      </c>
      <c r="CO17">
        <f t="shared" si="7"/>
        <v>5.275628556739019E-2</v>
      </c>
      <c r="CP17">
        <f t="shared" si="7"/>
        <v>4.2760297031277733E-2</v>
      </c>
      <c r="CQ17">
        <f t="shared" si="7"/>
        <v>3.2357665690967208E-2</v>
      </c>
      <c r="CR17">
        <f t="shared" si="7"/>
        <v>2.1792668293684401E-2</v>
      </c>
      <c r="CS17">
        <f t="shared" si="7"/>
        <v>1.1325213343817885E-2</v>
      </c>
      <c r="CT17">
        <f t="shared" si="7"/>
        <v>1.2057724120034595E-3</v>
      </c>
      <c r="CU17">
        <f t="shared" si="7"/>
        <v>8.347803182672791E-3</v>
      </c>
      <c r="CV17">
        <f t="shared" si="7"/>
        <v>1.7167213012333156E-2</v>
      </c>
      <c r="CW17">
        <f t="shared" si="7"/>
        <v>2.5141982641390545E-2</v>
      </c>
      <c r="CX17">
        <f t="shared" si="7"/>
        <v>3.2219091423824557E-2</v>
      </c>
      <c r="CY17">
        <f t="shared" si="7"/>
        <v>3.8395875956258145E-2</v>
      </c>
      <c r="CZ17">
        <f t="shared" si="7"/>
        <v>4.3709033190346129E-2</v>
      </c>
      <c r="DA17">
        <f t="shared" si="7"/>
        <v>4.8222461142874519E-2</v>
      </c>
      <c r="DB17">
        <f t="shared" si="7"/>
        <v>5.20159742537286E-2</v>
      </c>
      <c r="DC17">
        <f t="shared" si="7"/>
        <v>5.5176046596015535E-2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4.8828834885227668</v>
      </c>
      <c r="E18">
        <f>'Raw data and fitting summary'!E20</f>
        <v>4.9267147721853046</v>
      </c>
      <c r="F18">
        <f>'Raw data and fitting summary'!F20</f>
        <v>4.9721841524368484</v>
      </c>
      <c r="G18">
        <f>'Raw data and fitting summary'!G20</f>
        <v>5.0182125853395956</v>
      </c>
      <c r="H18">
        <f>'Raw data and fitting summary'!H20</f>
        <v>5.0636670543178299</v>
      </c>
      <c r="I18">
        <f>'Raw data and fitting summary'!I20</f>
        <v>5.107469941801825</v>
      </c>
      <c r="J18">
        <f>'Raw data and fitting summary'!J20</f>
        <v>5.1486973618782681</v>
      </c>
      <c r="K18">
        <f>'Raw data and fitting summary'!K20</f>
        <v>5.1866482937888261</v>
      </c>
      <c r="L18">
        <f>'Raw data and fitting summary'!L20</f>
        <v>5.2208754250677885</v>
      </c>
      <c r="M18">
        <f>'Raw data and fitting summary'!M20</f>
        <v>5.2511790405962184</v>
      </c>
      <c r="N18">
        <f>'Raw data and fitting summary'!N20</f>
        <v>5.2775731258339729</v>
      </c>
      <c r="O18">
        <f>'Raw data and fitting summary'!O20</f>
        <v>5.3002361567652478</v>
      </c>
      <c r="P18">
        <f>'Raw data and fitting summary'!P20</f>
        <v>5.3194582094470055</v>
      </c>
      <c r="Q18">
        <f>'Raw data and fitting summary'!Q20</f>
        <v>5.3355927623821389</v>
      </c>
      <c r="R18">
        <f>'Raw data and fitting summary'!R20</f>
        <v>5.3490177252808593</v>
      </c>
      <c r="X18">
        <f t="shared" si="8"/>
        <v>5.1051423079011871</v>
      </c>
      <c r="Y18">
        <f t="shared" si="9"/>
        <v>5.1051416314204801</v>
      </c>
      <c r="Z18">
        <f t="shared" si="10"/>
        <v>5.1051414623003302</v>
      </c>
      <c r="AA18">
        <f t="shared" si="11"/>
        <v>5.1051412509001608</v>
      </c>
      <c r="AB18">
        <f t="shared" si="12"/>
        <v>5.105140986649972</v>
      </c>
      <c r="AC18">
        <f t="shared" si="13"/>
        <v>5.1051406563372757</v>
      </c>
      <c r="AD18">
        <f t="shared" si="14"/>
        <v>5.1051402434464634</v>
      </c>
      <c r="AE18">
        <f t="shared" si="15"/>
        <v>5.1051397273330439</v>
      </c>
      <c r="AF18">
        <f t="shared" si="16"/>
        <v>5.1051390821914158</v>
      </c>
      <c r="AG18">
        <f t="shared" si="17"/>
        <v>5.1051382757646104</v>
      </c>
      <c r="AH18">
        <f t="shared" si="18"/>
        <v>5.105137267731461</v>
      </c>
      <c r="AI18">
        <f t="shared" si="19"/>
        <v>5.1051360076905841</v>
      </c>
      <c r="AJ18">
        <f t="shared" si="20"/>
        <v>5.1051344326403632</v>
      </c>
      <c r="AK18">
        <f t="shared" si="21"/>
        <v>5.1051324638289532</v>
      </c>
      <c r="AL18">
        <f t="shared" si="22"/>
        <v>5.1051300028168267</v>
      </c>
      <c r="AM18">
        <f t="shared" si="23"/>
        <v>5.1051269265550054</v>
      </c>
      <c r="AO18">
        <f t="shared" si="24"/>
        <v>5.1051423079011871</v>
      </c>
      <c r="AP18">
        <f t="shared" si="4"/>
        <v>5.1051416314204801</v>
      </c>
      <c r="AQ18">
        <f t="shared" si="4"/>
        <v>5.1051414623003302</v>
      </c>
      <c r="AR18">
        <f t="shared" si="4"/>
        <v>5.1051412509001608</v>
      </c>
      <c r="AS18">
        <f t="shared" si="4"/>
        <v>5.105140986649972</v>
      </c>
      <c r="AT18">
        <f t="shared" si="4"/>
        <v>5.1051406563372757</v>
      </c>
      <c r="AU18">
        <f t="shared" si="4"/>
        <v>5.1051402434464634</v>
      </c>
      <c r="AV18">
        <f t="shared" si="4"/>
        <v>5.1051397273330439</v>
      </c>
      <c r="AW18">
        <f t="shared" si="4"/>
        <v>5.1051390821914158</v>
      </c>
      <c r="AX18">
        <f t="shared" si="4"/>
        <v>5.1051382757646104</v>
      </c>
      <c r="AY18">
        <f t="shared" si="4"/>
        <v>5.105137267731461</v>
      </c>
      <c r="AZ18">
        <f t="shared" si="4"/>
        <v>5.1051360076905841</v>
      </c>
      <c r="BA18">
        <f t="shared" si="4"/>
        <v>5.1051344326403632</v>
      </c>
      <c r="BB18">
        <f t="shared" si="4"/>
        <v>5.1051324638289532</v>
      </c>
      <c r="BC18">
        <f t="shared" si="4"/>
        <v>5.1051300028168267</v>
      </c>
      <c r="BD18">
        <f t="shared" si="4"/>
        <v>5.1051269265550054</v>
      </c>
      <c r="BF18">
        <f t="shared" si="25"/>
        <v>0.27376155467506769</v>
      </c>
      <c r="BG18">
        <f t="shared" si="25"/>
        <v>4.939868208434034E-2</v>
      </c>
      <c r="BH18">
        <f t="shared" si="5"/>
        <v>3.1836083745403351E-2</v>
      </c>
      <c r="BI18">
        <f t="shared" si="5"/>
        <v>1.7677590031782944E-2</v>
      </c>
      <c r="BJ18">
        <f t="shared" si="5"/>
        <v>7.5565469543778458E-3</v>
      </c>
      <c r="BK18">
        <f t="shared" si="5"/>
        <v>1.7200596644673721E-3</v>
      </c>
      <c r="BL18">
        <f t="shared" si="5"/>
        <v>5.4274944269743793E-6</v>
      </c>
      <c r="BM18">
        <f t="shared" si="5"/>
        <v>1.8972675271753095E-3</v>
      </c>
      <c r="BN18">
        <f t="shared" si="5"/>
        <v>6.6437515752314083E-3</v>
      </c>
      <c r="BO18">
        <f t="shared" si="5"/>
        <v>1.3395087728826121E-2</v>
      </c>
      <c r="BP18">
        <f t="shared" si="5"/>
        <v>2.1328199421481387E-2</v>
      </c>
      <c r="BQ18">
        <f t="shared" si="5"/>
        <v>2.9734559713597026E-2</v>
      </c>
      <c r="BR18">
        <f t="shared" si="5"/>
        <v>3.8064682756502613E-2</v>
      </c>
      <c r="BS18">
        <f t="shared" si="5"/>
        <v>4.5935525234734056E-2</v>
      </c>
      <c r="BT18">
        <f t="shared" si="5"/>
        <v>5.3113083546458877E-2</v>
      </c>
      <c r="BU18">
        <f t="shared" si="5"/>
        <v>5.9482721703134948E-2</v>
      </c>
      <c r="BW18">
        <f t="shared" si="26"/>
        <v>0.10248926451270925</v>
      </c>
      <c r="BX18">
        <f t="shared" si="6"/>
        <v>4.3536136496152622E-2</v>
      </c>
      <c r="BY18">
        <f t="shared" si="6"/>
        <v>3.4950390979886406E-2</v>
      </c>
      <c r="BZ18">
        <f t="shared" si="6"/>
        <v>2.6043764888947746E-2</v>
      </c>
      <c r="CA18">
        <f t="shared" si="6"/>
        <v>1.7027620106417351E-2</v>
      </c>
      <c r="CB18">
        <f t="shared" si="6"/>
        <v>8.1238901748891847E-3</v>
      </c>
      <c r="CC18">
        <f t="shared" si="6"/>
        <v>4.5634365448671651E-4</v>
      </c>
      <c r="CD18">
        <f t="shared" si="6"/>
        <v>8.5321140794669265E-3</v>
      </c>
      <c r="CE18">
        <f t="shared" si="6"/>
        <v>1.5966109891451169E-2</v>
      </c>
      <c r="CF18">
        <f t="shared" si="6"/>
        <v>2.2670717824159966E-2</v>
      </c>
      <c r="CG18">
        <f t="shared" si="6"/>
        <v>2.8606825870845405E-2</v>
      </c>
      <c r="CH18">
        <f t="shared" si="6"/>
        <v>3.3777183973869161E-2</v>
      </c>
      <c r="CI18">
        <f t="shared" si="6"/>
        <v>3.8216765238830067E-2</v>
      </c>
      <c r="CJ18">
        <f t="shared" si="6"/>
        <v>4.1982406359991613E-2</v>
      </c>
      <c r="CK18">
        <f t="shared" si="6"/>
        <v>4.514336744375777E-2</v>
      </c>
      <c r="CL18">
        <f t="shared" si="6"/>
        <v>4.7773699309457518E-2</v>
      </c>
      <c r="CN18">
        <f t="shared" si="27"/>
        <v>0.10248926451270925</v>
      </c>
      <c r="CO18">
        <f t="shared" si="7"/>
        <v>4.3536136496152622E-2</v>
      </c>
      <c r="CP18">
        <f t="shared" si="7"/>
        <v>3.4950390979886406E-2</v>
      </c>
      <c r="CQ18">
        <f t="shared" si="7"/>
        <v>2.6043764888947746E-2</v>
      </c>
      <c r="CR18">
        <f t="shared" si="7"/>
        <v>1.7027620106417351E-2</v>
      </c>
      <c r="CS18">
        <f t="shared" si="7"/>
        <v>8.1238901748891847E-3</v>
      </c>
      <c r="CT18">
        <f t="shared" si="7"/>
        <v>4.5634365448671651E-4</v>
      </c>
      <c r="CU18">
        <f t="shared" si="7"/>
        <v>8.5321140794669265E-3</v>
      </c>
      <c r="CV18">
        <f t="shared" si="7"/>
        <v>1.5966109891451169E-2</v>
      </c>
      <c r="CW18">
        <f t="shared" si="7"/>
        <v>2.2670717824159966E-2</v>
      </c>
      <c r="CX18">
        <f t="shared" si="7"/>
        <v>2.8606825870845405E-2</v>
      </c>
      <c r="CY18">
        <f t="shared" si="7"/>
        <v>3.3777183973869161E-2</v>
      </c>
      <c r="CZ18">
        <f t="shared" si="7"/>
        <v>3.8216765238830067E-2</v>
      </c>
      <c r="DA18">
        <f t="shared" si="7"/>
        <v>4.1982406359991613E-2</v>
      </c>
      <c r="DB18">
        <f t="shared" si="7"/>
        <v>4.514336744375777E-2</v>
      </c>
      <c r="DC18">
        <f t="shared" si="7"/>
        <v>4.7773699309457518E-2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20.167675060895409</v>
      </c>
      <c r="AP20">
        <f t="shared" ref="AP20:BD34" si="30">IFERROR(Y4, NA())</f>
        <v>20.167664503635553</v>
      </c>
      <c r="AQ20">
        <f t="shared" si="30"/>
        <v>20.167661864322319</v>
      </c>
      <c r="AR20">
        <f t="shared" si="30"/>
        <v>20.167658565181746</v>
      </c>
      <c r="AS20">
        <f t="shared" si="30"/>
        <v>20.167654441257543</v>
      </c>
      <c r="AT20">
        <f t="shared" si="30"/>
        <v>20.167649286354667</v>
      </c>
      <c r="AU20">
        <f t="shared" si="30"/>
        <v>20.16764284272978</v>
      </c>
      <c r="AV20">
        <f t="shared" si="30"/>
        <v>20.167634788204456</v>
      </c>
      <c r="AW20">
        <f t="shared" si="30"/>
        <v>20.16762472005685</v>
      </c>
      <c r="AX20">
        <f t="shared" si="30"/>
        <v>20.167612134886475</v>
      </c>
      <c r="AY20">
        <f t="shared" si="30"/>
        <v>20.167596403445607</v>
      </c>
      <c r="AZ20">
        <f t="shared" si="30"/>
        <v>20.167576739179026</v>
      </c>
      <c r="BA20">
        <f t="shared" si="30"/>
        <v>20.167552158899721</v>
      </c>
      <c r="BB20">
        <f t="shared" si="30"/>
        <v>20.167521433634846</v>
      </c>
      <c r="BC20">
        <f t="shared" si="30"/>
        <v>20.167483027185412</v>
      </c>
      <c r="BD20">
        <f t="shared" si="30"/>
        <v>20.167435019329325</v>
      </c>
      <c r="BE20">
        <f t="shared" ref="BE20:BE34" si="31">IFERROR(AO52,NA())</f>
        <v>13.636363636363635</v>
      </c>
      <c r="BF20">
        <f t="shared" ref="BF20:BF34" si="32">IFERROR(AP52,NA())</f>
        <v>16.699721276670907</v>
      </c>
      <c r="BG20">
        <f t="shared" ref="BG20:BG34" si="33">IFERROR(AQ52,NA())</f>
        <v>17.223790138304945</v>
      </c>
      <c r="BH20">
        <f t="shared" ref="BH20:BH34" si="34">IFERROR(AR52,NA())</f>
        <v>17.792620881229677</v>
      </c>
      <c r="BI20">
        <f t="shared" ref="BI20:BI34" si="35">IFERROR(AS52,NA())</f>
        <v>18.396435374221959</v>
      </c>
      <c r="BJ20">
        <f t="shared" ref="BJ20:BJ34" si="36">IFERROR(AT52,NA())</f>
        <v>19.02241727156165</v>
      </c>
      <c r="BK20">
        <f t="shared" ref="BK20:BK34" si="37">IFERROR(AU52,NA())</f>
        <v>19.655682452551567</v>
      </c>
      <c r="BL20">
        <f t="shared" ref="BL20:BL34" si="38">IFERROR(AV52,NA())</f>
        <v>20.280643325973504</v>
      </c>
      <c r="BM20">
        <f t="shared" ref="BM20:BM34" si="39">IFERROR(AW52,NA())</f>
        <v>20.88251343744907</v>
      </c>
      <c r="BN20">
        <f t="shared" ref="BN20:BN34" si="40">IFERROR(AX52,NA())</f>
        <v>21.448652542283984</v>
      </c>
      <c r="BO20">
        <f t="shared" ref="BO20:BO34" si="41">IFERROR(AY52,NA())</f>
        <v>21.969504826413239</v>
      </c>
      <c r="BP20">
        <f t="shared" ref="BP20:BP34" si="42">IFERROR(AZ52,NA())</f>
        <v>22.439009014688267</v>
      </c>
      <c r="BQ20">
        <f t="shared" ref="BQ20:BQ34" si="43">IFERROR(BA52,NA())</f>
        <v>22.854502244520731</v>
      </c>
      <c r="BR20">
        <f t="shared" ref="BR20:BR34" si="44">IFERROR(BB52,NA())</f>
        <v>23.216245883644344</v>
      </c>
      <c r="BS20">
        <f t="shared" ref="BS20:BS34" si="45">IFERROR(BC52,NA())</f>
        <v>23.526745240253856</v>
      </c>
      <c r="BT20">
        <f t="shared" ref="BT20:BT34" si="46">IFERROR(BD52,NA())</f>
        <v>23.790022338049141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20.167675060895409</v>
      </c>
      <c r="AA21">
        <f t="shared" ref="AA21:AA35" si="49">X4-C4</f>
        <v>6.5313114245317738</v>
      </c>
      <c r="AB21">
        <f>IFERROR(AA21,"")</f>
        <v>6.5313114245317738</v>
      </c>
      <c r="AC21">
        <v>3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19.505783843101568</v>
      </c>
      <c r="AP21">
        <f t="shared" si="30"/>
        <v>19.50577396743628</v>
      </c>
      <c r="AQ21">
        <f t="shared" si="30"/>
        <v>19.505771498521518</v>
      </c>
      <c r="AR21">
        <f t="shared" si="30"/>
        <v>19.505768412378949</v>
      </c>
      <c r="AS21">
        <f t="shared" si="30"/>
        <v>19.505764554702107</v>
      </c>
      <c r="AT21">
        <f t="shared" si="30"/>
        <v>19.505759732608201</v>
      </c>
      <c r="AU21">
        <f t="shared" si="30"/>
        <v>19.505753704994174</v>
      </c>
      <c r="AV21">
        <f t="shared" si="30"/>
        <v>19.505746170481881</v>
      </c>
      <c r="AW21">
        <f t="shared" si="30"/>
        <v>19.505736752349694</v>
      </c>
      <c r="AX21">
        <f t="shared" si="30"/>
        <v>19.505724979697252</v>
      </c>
      <c r="AY21">
        <f t="shared" si="30"/>
        <v>19.505710263901683</v>
      </c>
      <c r="AZ21">
        <f t="shared" si="30"/>
        <v>19.50569186918845</v>
      </c>
      <c r="BA21">
        <f t="shared" si="30"/>
        <v>19.505668875845689</v>
      </c>
      <c r="BB21">
        <f t="shared" si="30"/>
        <v>19.505640134243475</v>
      </c>
      <c r="BC21">
        <f t="shared" si="30"/>
        <v>19.50560420735982</v>
      </c>
      <c r="BD21">
        <f t="shared" si="30"/>
        <v>19.505559298941357</v>
      </c>
      <c r="BE21">
        <f t="shared" si="31"/>
        <v>13.333333333333332</v>
      </c>
      <c r="BF21">
        <f t="shared" si="32"/>
        <v>16.247506558394129</v>
      </c>
      <c r="BG21">
        <f t="shared" si="33"/>
        <v>16.743155801994128</v>
      </c>
      <c r="BH21">
        <f t="shared" si="34"/>
        <v>17.280187829874031</v>
      </c>
      <c r="BI21">
        <f t="shared" si="35"/>
        <v>17.849166963347106</v>
      </c>
      <c r="BJ21">
        <f t="shared" si="36"/>
        <v>18.437862740486139</v>
      </c>
      <c r="BK21">
        <f t="shared" si="37"/>
        <v>19.032197727701767</v>
      </c>
      <c r="BL21">
        <f t="shared" si="38"/>
        <v>19.617549131207213</v>
      </c>
      <c r="BM21">
        <f t="shared" si="39"/>
        <v>20.1801593559161</v>
      </c>
      <c r="BN21">
        <f t="shared" si="40"/>
        <v>20.708374654484839</v>
      </c>
      <c r="BO21">
        <f t="shared" si="41"/>
        <v>21.193487451650626</v>
      </c>
      <c r="BP21">
        <f t="shared" si="42"/>
        <v>21.630079756931256</v>
      </c>
      <c r="BQ21">
        <f t="shared" si="43"/>
        <v>22.015898251192368</v>
      </c>
      <c r="BR21">
        <f t="shared" si="44"/>
        <v>22.351387054161165</v>
      </c>
      <c r="BS21">
        <f t="shared" si="45"/>
        <v>22.639040348964016</v>
      </c>
      <c r="BT21">
        <f t="shared" si="46"/>
        <v>22.882721575649057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19.505783843101568</v>
      </c>
      <c r="AA22">
        <f t="shared" si="49"/>
        <v>6.1724505097682361</v>
      </c>
      <c r="AB22">
        <f t="shared" ref="AB22:AB85" si="54">IFERROR(AA22,"")</f>
        <v>6.1724505097682361</v>
      </c>
      <c r="AC22">
        <v>3</v>
      </c>
      <c r="AM22">
        <f t="shared" si="29"/>
        <v>0.64000000000000012</v>
      </c>
      <c r="AN22">
        <f t="shared" si="50"/>
        <v>0.64000000000000012</v>
      </c>
      <c r="AO22">
        <f t="shared" si="51"/>
        <v>18.737107789986769</v>
      </c>
      <c r="AP22">
        <f t="shared" si="30"/>
        <v>18.737098677337261</v>
      </c>
      <c r="AQ22">
        <f t="shared" si="30"/>
        <v>18.737096399176266</v>
      </c>
      <c r="AR22">
        <f t="shared" si="30"/>
        <v>18.737093551475802</v>
      </c>
      <c r="AS22">
        <f t="shared" si="30"/>
        <v>18.737089991851441</v>
      </c>
      <c r="AT22">
        <f t="shared" si="30"/>
        <v>18.737085542322895</v>
      </c>
      <c r="AU22">
        <f t="shared" si="30"/>
        <v>18.737079980415178</v>
      </c>
      <c r="AV22">
        <f t="shared" si="30"/>
        <v>18.737073028035184</v>
      </c>
      <c r="AW22">
        <f t="shared" si="30"/>
        <v>18.737064337567439</v>
      </c>
      <c r="AX22">
        <f t="shared" si="30"/>
        <v>18.737053474494097</v>
      </c>
      <c r="AY22">
        <f t="shared" si="30"/>
        <v>18.737039895670133</v>
      </c>
      <c r="AZ22">
        <f t="shared" si="30"/>
        <v>18.737022922167853</v>
      </c>
      <c r="BA22">
        <f t="shared" si="30"/>
        <v>18.737001705333249</v>
      </c>
      <c r="BB22">
        <f t="shared" si="30"/>
        <v>18.736975184357561</v>
      </c>
      <c r="BC22">
        <f t="shared" si="30"/>
        <v>18.736942033243533</v>
      </c>
      <c r="BD22">
        <f t="shared" si="30"/>
        <v>18.736900594515959</v>
      </c>
      <c r="BE22">
        <f t="shared" si="31"/>
        <v>12.972972972972974</v>
      </c>
      <c r="BF22">
        <f t="shared" si="32"/>
        <v>15.715551302445661</v>
      </c>
      <c r="BG22">
        <f t="shared" si="33"/>
        <v>16.178813318488242</v>
      </c>
      <c r="BH22">
        <f t="shared" si="34"/>
        <v>16.67971168233468</v>
      </c>
      <c r="BI22">
        <f t="shared" si="35"/>
        <v>17.209228639800816</v>
      </c>
      <c r="BJ22">
        <f t="shared" si="36"/>
        <v>17.755822294024298</v>
      </c>
      <c r="BK22">
        <f t="shared" si="37"/>
        <v>18.306343660578055</v>
      </c>
      <c r="BL22">
        <f t="shared" si="38"/>
        <v>18.847263470536273</v>
      </c>
      <c r="BM22">
        <f t="shared" si="39"/>
        <v>19.365975058493007</v>
      </c>
      <c r="BN22">
        <f t="shared" si="40"/>
        <v>19.85191448218109</v>
      </c>
      <c r="BO22">
        <f t="shared" si="41"/>
        <v>20.297298810718612</v>
      </c>
      <c r="BP22">
        <f t="shared" si="42"/>
        <v>20.697399741972998</v>
      </c>
      <c r="BQ22">
        <f t="shared" si="43"/>
        <v>21.050391426617011</v>
      </c>
      <c r="BR22">
        <f t="shared" si="44"/>
        <v>21.356894919532976</v>
      </c>
      <c r="BS22">
        <f t="shared" si="45"/>
        <v>21.619369955740694</v>
      </c>
      <c r="BT22">
        <f t="shared" si="46"/>
        <v>21.841486861781672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18.737107789986769</v>
      </c>
      <c r="AA23">
        <f t="shared" si="49"/>
        <v>5.7641348170137956</v>
      </c>
      <c r="AB23">
        <f t="shared" si="54"/>
        <v>5.7641348170137956</v>
      </c>
      <c r="AC23">
        <v>3</v>
      </c>
      <c r="AM23">
        <f t="shared" si="29"/>
        <v>0.51200000000000012</v>
      </c>
      <c r="AN23">
        <f t="shared" si="50"/>
        <v>0.51200000000000012</v>
      </c>
      <c r="AO23">
        <f t="shared" si="51"/>
        <v>17.857458402776761</v>
      </c>
      <c r="AP23">
        <f t="shared" si="30"/>
        <v>17.857450125664212</v>
      </c>
      <c r="AQ23">
        <f t="shared" si="30"/>
        <v>17.85744805638727</v>
      </c>
      <c r="AR23">
        <f t="shared" si="30"/>
        <v>17.85744546979177</v>
      </c>
      <c r="AS23">
        <f t="shared" si="30"/>
        <v>17.857442236548451</v>
      </c>
      <c r="AT23">
        <f t="shared" si="30"/>
        <v>17.857438194995947</v>
      </c>
      <c r="AU23">
        <f t="shared" si="30"/>
        <v>17.857433143057889</v>
      </c>
      <c r="AV23">
        <f t="shared" si="30"/>
        <v>17.857426828139339</v>
      </c>
      <c r="AW23">
        <f t="shared" si="30"/>
        <v>17.857418934497431</v>
      </c>
      <c r="AX23">
        <f t="shared" si="30"/>
        <v>17.85740906745486</v>
      </c>
      <c r="AY23">
        <f t="shared" si="30"/>
        <v>17.857396733666977</v>
      </c>
      <c r="AZ23">
        <f t="shared" si="30"/>
        <v>17.857381316456085</v>
      </c>
      <c r="BA23">
        <f t="shared" si="30"/>
        <v>17.857362044979904</v>
      </c>
      <c r="BB23">
        <f t="shared" si="30"/>
        <v>17.857337955693168</v>
      </c>
      <c r="BC23">
        <f t="shared" si="30"/>
        <v>17.857307844176148</v>
      </c>
      <c r="BD23">
        <f t="shared" si="30"/>
        <v>17.857270204922674</v>
      </c>
      <c r="BE23">
        <f t="shared" si="31"/>
        <v>12.549019607843137</v>
      </c>
      <c r="BF23">
        <f t="shared" si="32"/>
        <v>15.097665528587131</v>
      </c>
      <c r="BG23">
        <f t="shared" si="33"/>
        <v>15.52472071867294</v>
      </c>
      <c r="BH23">
        <f t="shared" si="34"/>
        <v>15.985359625831297</v>
      </c>
      <c r="BI23">
        <f t="shared" si="35"/>
        <v>16.471066281519605</v>
      </c>
      <c r="BJ23">
        <f t="shared" si="36"/>
        <v>16.971093839967843</v>
      </c>
      <c r="BK23">
        <f t="shared" si="37"/>
        <v>17.473341090521824</v>
      </c>
      <c r="BL23">
        <f t="shared" si="38"/>
        <v>17.965491711017314</v>
      </c>
      <c r="BM23">
        <f t="shared" si="39"/>
        <v>18.436196611236053</v>
      </c>
      <c r="BN23">
        <f t="shared" si="40"/>
        <v>18.876065428418045</v>
      </c>
      <c r="BO23">
        <f t="shared" si="41"/>
        <v>19.278295368886376</v>
      </c>
      <c r="BP23">
        <f t="shared" si="42"/>
        <v>19.638874640620351</v>
      </c>
      <c r="BQ23">
        <f t="shared" si="43"/>
        <v>19.956406607461318</v>
      </c>
      <c r="BR23">
        <f t="shared" si="44"/>
        <v>20.23167177341006</v>
      </c>
      <c r="BS23">
        <f t="shared" si="45"/>
        <v>20.467065130322265</v>
      </c>
      <c r="BT23">
        <f t="shared" si="46"/>
        <v>20.66602658042347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17.857458402776761</v>
      </c>
      <c r="AA24">
        <f t="shared" si="49"/>
        <v>5.3084387949336236</v>
      </c>
      <c r="AB24">
        <f t="shared" si="54"/>
        <v>5.3084387949336236</v>
      </c>
      <c r="AC24">
        <v>3</v>
      </c>
      <c r="AM24">
        <f t="shared" si="29"/>
        <v>0.40960000000000013</v>
      </c>
      <c r="AN24">
        <f t="shared" si="50"/>
        <v>0.40960000000000013</v>
      </c>
      <c r="AO24">
        <f t="shared" si="51"/>
        <v>16.867605852041983</v>
      </c>
      <c r="AP24">
        <f t="shared" si="30"/>
        <v>16.867598467110572</v>
      </c>
      <c r="AQ24">
        <f t="shared" si="30"/>
        <v>16.867596620878725</v>
      </c>
      <c r="AR24">
        <f t="shared" si="30"/>
        <v>16.867594313089494</v>
      </c>
      <c r="AS24">
        <f t="shared" si="30"/>
        <v>16.867591428353837</v>
      </c>
      <c r="AT24">
        <f t="shared" si="30"/>
        <v>16.867587822435656</v>
      </c>
      <c r="AU24">
        <f t="shared" si="30"/>
        <v>16.8675833150401</v>
      </c>
      <c r="AV24">
        <f t="shared" si="30"/>
        <v>16.867577680799045</v>
      </c>
      <c r="AW24">
        <f t="shared" si="30"/>
        <v>16.867570638003009</v>
      </c>
      <c r="AX24">
        <f t="shared" si="30"/>
        <v>16.867561834516238</v>
      </c>
      <c r="AY24">
        <f t="shared" si="30"/>
        <v>16.867550830170696</v>
      </c>
      <c r="AZ24">
        <f t="shared" si="30"/>
        <v>16.867537074758967</v>
      </c>
      <c r="BA24">
        <f t="shared" si="30"/>
        <v>16.867519880525847</v>
      </c>
      <c r="BB24">
        <f t="shared" si="30"/>
        <v>16.867498387783748</v>
      </c>
      <c r="BC24">
        <f t="shared" si="30"/>
        <v>16.867471521933144</v>
      </c>
      <c r="BD24">
        <f t="shared" si="30"/>
        <v>16.867437939740238</v>
      </c>
      <c r="BE24">
        <f t="shared" si="31"/>
        <v>12.05651491365777</v>
      </c>
      <c r="BF24">
        <f t="shared" si="32"/>
        <v>14.390432654159531</v>
      </c>
      <c r="BG24">
        <f t="shared" si="33"/>
        <v>14.777901718082981</v>
      </c>
      <c r="BH24">
        <f t="shared" si="34"/>
        <v>15.194693480981794</v>
      </c>
      <c r="BI24">
        <f t="shared" si="35"/>
        <v>15.6328819248918</v>
      </c>
      <c r="BJ24">
        <f t="shared" si="36"/>
        <v>16.082618489765334</v>
      </c>
      <c r="BK24">
        <f t="shared" si="37"/>
        <v>16.532956986794034</v>
      </c>
      <c r="BL24">
        <f t="shared" si="38"/>
        <v>16.9728928632113</v>
      </c>
      <c r="BM24">
        <f t="shared" si="39"/>
        <v>17.392414166209107</v>
      </c>
      <c r="BN24">
        <f t="shared" si="40"/>
        <v>17.783357671441827</v>
      </c>
      <c r="BO24">
        <f t="shared" si="41"/>
        <v>18.139926669950054</v>
      </c>
      <c r="BP24">
        <f t="shared" si="42"/>
        <v>18.458827139924217</v>
      </c>
      <c r="BQ24">
        <f t="shared" si="43"/>
        <v>18.739073990282357</v>
      </c>
      <c r="BR24">
        <f t="shared" si="44"/>
        <v>18.981577240617721</v>
      </c>
      <c r="BS24">
        <f t="shared" si="45"/>
        <v>19.188631013416909</v>
      </c>
      <c r="BT24">
        <f t="shared" si="46"/>
        <v>19.363407156638772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16.867605852041983</v>
      </c>
      <c r="AA25">
        <f t="shared" si="49"/>
        <v>4.8110909383842131</v>
      </c>
      <c r="AB25">
        <f t="shared" si="54"/>
        <v>4.8110909383842131</v>
      </c>
      <c r="AC25">
        <v>3</v>
      </c>
      <c r="AM25">
        <f t="shared" si="29"/>
        <v>0.32768000000000014</v>
      </c>
      <c r="AN25">
        <f t="shared" si="50"/>
        <v>0.32768000000000014</v>
      </c>
      <c r="AO25">
        <f t="shared" si="51"/>
        <v>15.774607671120096</v>
      </c>
      <c r="AP25">
        <f t="shared" si="30"/>
        <v>15.77460121224742</v>
      </c>
      <c r="AQ25">
        <f t="shared" si="30"/>
        <v>15.774599597530075</v>
      </c>
      <c r="AR25">
        <f t="shared" si="30"/>
        <v>15.774597579133864</v>
      </c>
      <c r="AS25">
        <f t="shared" si="30"/>
        <v>15.774595056139322</v>
      </c>
      <c r="AT25">
        <f t="shared" si="30"/>
        <v>15.774591902397281</v>
      </c>
      <c r="AU25">
        <f t="shared" si="30"/>
        <v>15.774587960221504</v>
      </c>
      <c r="AV25">
        <f t="shared" si="30"/>
        <v>15.774583032504555</v>
      </c>
      <c r="AW25">
        <f t="shared" si="30"/>
        <v>15.774576872862696</v>
      </c>
      <c r="AX25">
        <f t="shared" si="30"/>
        <v>15.774569173317134</v>
      </c>
      <c r="AY25">
        <f t="shared" si="30"/>
        <v>15.774559548895756</v>
      </c>
      <c r="AZ25">
        <f t="shared" si="30"/>
        <v>15.774547518385546</v>
      </c>
      <c r="BA25">
        <f t="shared" si="30"/>
        <v>15.774532480273589</v>
      </c>
      <c r="BB25">
        <f t="shared" si="30"/>
        <v>15.774513682673964</v>
      </c>
      <c r="BC25">
        <f t="shared" si="30"/>
        <v>15.774490185737433</v>
      </c>
      <c r="BD25">
        <f t="shared" si="30"/>
        <v>15.774460814665201</v>
      </c>
      <c r="BE25">
        <f t="shared" si="31"/>
        <v>11.49270482603816</v>
      </c>
      <c r="BF25">
        <f t="shared" si="32"/>
        <v>13.594414174154938</v>
      </c>
      <c r="BG25">
        <f t="shared" si="33"/>
        <v>13.939688246072961</v>
      </c>
      <c r="BH25">
        <f t="shared" si="34"/>
        <v>14.309947140913312</v>
      </c>
      <c r="BI25">
        <f t="shared" si="35"/>
        <v>14.697940638511128</v>
      </c>
      <c r="BJ25">
        <f t="shared" si="36"/>
        <v>15.094809022463313</v>
      </c>
      <c r="BK25">
        <f t="shared" si="37"/>
        <v>15.490844877238063</v>
      </c>
      <c r="BL25">
        <f t="shared" si="38"/>
        <v>15.876421504004544</v>
      </c>
      <c r="BM25">
        <f t="shared" si="39"/>
        <v>16.24290515833091</v>
      </c>
      <c r="BN25">
        <f t="shared" si="40"/>
        <v>16.583373680706252</v>
      </c>
      <c r="BO25">
        <f t="shared" si="41"/>
        <v>16.893026211342864</v>
      </c>
      <c r="BP25">
        <f t="shared" si="42"/>
        <v>17.169258553650987</v>
      </c>
      <c r="BQ25">
        <f t="shared" si="43"/>
        <v>17.411459157021433</v>
      </c>
      <c r="BR25">
        <f t="shared" si="44"/>
        <v>17.620626390747745</v>
      </c>
      <c r="BS25">
        <f t="shared" si="45"/>
        <v>17.798914226579011</v>
      </c>
      <c r="BT25">
        <f t="shared" si="46"/>
        <v>17.949192015339499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15.774607671120096</v>
      </c>
      <c r="AA26">
        <f t="shared" si="49"/>
        <v>4.2819028450819356</v>
      </c>
      <c r="AB26">
        <f t="shared" si="54"/>
        <v>4.2819028450819356</v>
      </c>
      <c r="AC26">
        <v>3</v>
      </c>
      <c r="AM26">
        <f t="shared" si="29"/>
        <v>0.2621440000000001</v>
      </c>
      <c r="AN26">
        <f t="shared" si="50"/>
        <v>0.2621440000000001</v>
      </c>
      <c r="AO26">
        <f t="shared" si="51"/>
        <v>14.592629228154687</v>
      </c>
      <c r="AP26">
        <f t="shared" si="30"/>
        <v>14.592623700935349</v>
      </c>
      <c r="AQ26">
        <f t="shared" si="30"/>
        <v>14.592622319131166</v>
      </c>
      <c r="AR26">
        <f t="shared" si="30"/>
        <v>14.59262059187631</v>
      </c>
      <c r="AS26">
        <f t="shared" si="30"/>
        <v>14.592618432808312</v>
      </c>
      <c r="AT26">
        <f t="shared" si="30"/>
        <v>14.592615733974215</v>
      </c>
      <c r="AU26">
        <f t="shared" si="30"/>
        <v>14.592612360432998</v>
      </c>
      <c r="AV26">
        <f t="shared" si="30"/>
        <v>14.59260814350867</v>
      </c>
      <c r="AW26">
        <f t="shared" si="30"/>
        <v>14.592602872356684</v>
      </c>
      <c r="AX26">
        <f t="shared" si="30"/>
        <v>14.592596283422058</v>
      </c>
      <c r="AY26">
        <f t="shared" si="30"/>
        <v>14.592588047262145</v>
      </c>
      <c r="AZ26">
        <f t="shared" si="30"/>
        <v>14.592577752075327</v>
      </c>
      <c r="BA26">
        <f t="shared" si="30"/>
        <v>14.592564883112232</v>
      </c>
      <c r="BB26">
        <f t="shared" si="30"/>
        <v>14.59254879694028</v>
      </c>
      <c r="BC26">
        <f t="shared" si="30"/>
        <v>14.592528689275216</v>
      </c>
      <c r="BD26">
        <f t="shared" si="30"/>
        <v>14.592503554771811</v>
      </c>
      <c r="BE26">
        <f t="shared" si="31"/>
        <v>10.858001237076964</v>
      </c>
      <c r="BF26">
        <f t="shared" si="32"/>
        <v>12.715223050377695</v>
      </c>
      <c r="BG26">
        <f t="shared" si="33"/>
        <v>13.016786123440282</v>
      </c>
      <c r="BH26">
        <f t="shared" si="34"/>
        <v>13.33907391769289</v>
      </c>
      <c r="BI26">
        <f t="shared" si="35"/>
        <v>13.675586707711018</v>
      </c>
      <c r="BJ26">
        <f t="shared" si="36"/>
        <v>14.018520708308433</v>
      </c>
      <c r="BK26">
        <f t="shared" si="37"/>
        <v>14.359455995089533</v>
      </c>
      <c r="BL26">
        <f t="shared" si="38"/>
        <v>14.690166257673143</v>
      </c>
      <c r="BM26">
        <f t="shared" si="39"/>
        <v>15.003389790584274</v>
      </c>
      <c r="BN26">
        <f t="shared" si="40"/>
        <v>15.293413970395379</v>
      </c>
      <c r="BO26">
        <f t="shared" si="41"/>
        <v>15.556384698928648</v>
      </c>
      <c r="BP26">
        <f t="shared" si="42"/>
        <v>15.790330592479963</v>
      </c>
      <c r="BQ26">
        <f t="shared" si="43"/>
        <v>15.994957539968921</v>
      </c>
      <c r="BR26">
        <f t="shared" si="44"/>
        <v>16.1713033958087</v>
      </c>
      <c r="BS26">
        <f t="shared" si="45"/>
        <v>16.321343651078216</v>
      </c>
      <c r="BT26">
        <f t="shared" si="46"/>
        <v>16.447618048149934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14.592629228154687</v>
      </c>
      <c r="AA27">
        <f t="shared" si="49"/>
        <v>3.7346279910777227</v>
      </c>
      <c r="AB27">
        <f t="shared" si="54"/>
        <v>3.7346279910777227</v>
      </c>
      <c r="AC27">
        <v>3</v>
      </c>
      <c r="AM27">
        <f t="shared" si="29"/>
        <v>0.2097152000000001</v>
      </c>
      <c r="AN27">
        <f t="shared" si="50"/>
        <v>0.2097152000000001</v>
      </c>
      <c r="AO27">
        <f t="shared" si="51"/>
        <v>13.342912349870799</v>
      </c>
      <c r="AP27">
        <f t="shared" si="30"/>
        <v>13.342907728818503</v>
      </c>
      <c r="AQ27">
        <f t="shared" si="30"/>
        <v>13.342906573555926</v>
      </c>
      <c r="AR27">
        <f t="shared" si="30"/>
        <v>13.342905129477993</v>
      </c>
      <c r="AS27">
        <f t="shared" si="30"/>
        <v>13.342903324381009</v>
      </c>
      <c r="AT27">
        <f t="shared" si="30"/>
        <v>13.34290106801047</v>
      </c>
      <c r="AU27">
        <f t="shared" si="30"/>
        <v>13.342898247548369</v>
      </c>
      <c r="AV27">
        <f t="shared" si="30"/>
        <v>13.342894721972419</v>
      </c>
      <c r="AW27">
        <f t="shared" si="30"/>
        <v>13.342890315005103</v>
      </c>
      <c r="AX27">
        <f t="shared" si="30"/>
        <v>13.34288480630005</v>
      </c>
      <c r="AY27">
        <f t="shared" si="30"/>
        <v>13.342877920425131</v>
      </c>
      <c r="AZ27">
        <f t="shared" si="30"/>
        <v>13.342869313091477</v>
      </c>
      <c r="BA27">
        <f t="shared" si="30"/>
        <v>13.342858553940022</v>
      </c>
      <c r="BB27">
        <f t="shared" si="30"/>
        <v>13.342845105025109</v>
      </c>
      <c r="BC27">
        <f t="shared" si="30"/>
        <v>13.342828293919592</v>
      </c>
      <c r="BD27">
        <f t="shared" si="30"/>
        <v>13.342807280097265</v>
      </c>
      <c r="BE27">
        <f t="shared" si="31"/>
        <v>10.156840865414422</v>
      </c>
      <c r="BF27">
        <f t="shared" si="32"/>
        <v>11.764191558325733</v>
      </c>
      <c r="BG27">
        <f t="shared" si="33"/>
        <v>12.021873903415372</v>
      </c>
      <c r="BH27">
        <f t="shared" si="34"/>
        <v>12.296258393748875</v>
      </c>
      <c r="BI27">
        <f t="shared" si="35"/>
        <v>12.581649538392391</v>
      </c>
      <c r="BJ27">
        <f t="shared" si="36"/>
        <v>12.871332863168263</v>
      </c>
      <c r="BK27">
        <f t="shared" si="37"/>
        <v>13.158180407749915</v>
      </c>
      <c r="BL27">
        <f t="shared" si="38"/>
        <v>13.435338408890871</v>
      </c>
      <c r="BM27">
        <f t="shared" si="39"/>
        <v>13.696860219204472</v>
      </c>
      <c r="BN27">
        <f t="shared" si="40"/>
        <v>13.938165604500131</v>
      </c>
      <c r="BO27">
        <f t="shared" si="41"/>
        <v>14.156262007532545</v>
      </c>
      <c r="BP27">
        <f t="shared" si="42"/>
        <v>14.349729424626368</v>
      </c>
      <c r="BQ27">
        <f t="shared" si="43"/>
        <v>14.518522507733</v>
      </c>
      <c r="BR27">
        <f t="shared" si="44"/>
        <v>14.663667537615892</v>
      </c>
      <c r="BS27">
        <f t="shared" si="45"/>
        <v>14.786929039296949</v>
      </c>
      <c r="BT27">
        <f t="shared" si="46"/>
        <v>14.890501356225776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13.342912349870799</v>
      </c>
      <c r="AA28">
        <f t="shared" si="49"/>
        <v>3.1860714844563773</v>
      </c>
      <c r="AB28">
        <f t="shared" si="54"/>
        <v>3.1860714844563773</v>
      </c>
      <c r="AC28">
        <v>3</v>
      </c>
      <c r="AM28">
        <f t="shared" si="29"/>
        <v>0.16777216000000009</v>
      </c>
      <c r="AN28">
        <f t="shared" si="50"/>
        <v>0.16777216000000009</v>
      </c>
      <c r="AO28">
        <f t="shared" si="51"/>
        <v>12.052669802961995</v>
      </c>
      <c r="AP28">
        <f t="shared" si="30"/>
        <v>12.052666032399449</v>
      </c>
      <c r="AQ28">
        <f t="shared" si="30"/>
        <v>12.052665089759181</v>
      </c>
      <c r="AR28">
        <f t="shared" si="30"/>
        <v>12.052663911459053</v>
      </c>
      <c r="AS28">
        <f t="shared" si="30"/>
        <v>12.052662438584218</v>
      </c>
      <c r="AT28">
        <f t="shared" si="30"/>
        <v>12.05266059749118</v>
      </c>
      <c r="AU28">
        <f t="shared" si="30"/>
        <v>12.052658296125673</v>
      </c>
      <c r="AV28">
        <f t="shared" si="30"/>
        <v>12.052655419420025</v>
      </c>
      <c r="AW28">
        <f t="shared" si="30"/>
        <v>12.052651823539899</v>
      </c>
      <c r="AX28">
        <f t="shared" si="30"/>
        <v>12.052647328692755</v>
      </c>
      <c r="AY28">
        <f t="shared" si="30"/>
        <v>12.052641710138541</v>
      </c>
      <c r="AZ28">
        <f t="shared" si="30"/>
        <v>12.052634686953139</v>
      </c>
      <c r="BA28">
        <f t="shared" si="30"/>
        <v>12.052625907982899</v>
      </c>
      <c r="BB28">
        <f t="shared" si="30"/>
        <v>12.05261493428808</v>
      </c>
      <c r="BC28">
        <f t="shared" si="30"/>
        <v>12.052601217197662</v>
      </c>
      <c r="BD28">
        <f t="shared" si="30"/>
        <v>12.052584070878542</v>
      </c>
      <c r="BE28">
        <f t="shared" si="31"/>
        <v>9.3982227278593875</v>
      </c>
      <c r="BF28">
        <f t="shared" si="32"/>
        <v>10.758356307661559</v>
      </c>
      <c r="BG28">
        <f t="shared" si="33"/>
        <v>10.973455984492851</v>
      </c>
      <c r="BH28">
        <f t="shared" si="34"/>
        <v>11.201615452356709</v>
      </c>
      <c r="BI28">
        <f t="shared" si="35"/>
        <v>11.437967542873823</v>
      </c>
      <c r="BJ28">
        <f t="shared" si="36"/>
        <v>11.676879591714892</v>
      </c>
      <c r="BK28">
        <f t="shared" si="37"/>
        <v>11.912471547048572</v>
      </c>
      <c r="BL28">
        <f t="shared" si="38"/>
        <v>12.139183451454191</v>
      </c>
      <c r="BM28">
        <f t="shared" si="39"/>
        <v>12.352279234575748</v>
      </c>
      <c r="BN28">
        <f t="shared" si="40"/>
        <v>12.548194699804997</v>
      </c>
      <c r="BO28">
        <f t="shared" si="41"/>
        <v>12.724685716122877</v>
      </c>
      <c r="BP28">
        <f t="shared" si="42"/>
        <v>12.880786460654424</v>
      </c>
      <c r="BQ28">
        <f t="shared" si="43"/>
        <v>13.01662698571926</v>
      </c>
      <c r="BR28">
        <f t="shared" si="44"/>
        <v>13.133175122863575</v>
      </c>
      <c r="BS28">
        <f t="shared" si="45"/>
        <v>13.231962362967579</v>
      </c>
      <c r="BT28">
        <f t="shared" si="46"/>
        <v>13.314836011884998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12.052669802961995</v>
      </c>
      <c r="AA29">
        <f t="shared" si="49"/>
        <v>2.6544470751026079</v>
      </c>
      <c r="AB29">
        <f t="shared" si="54"/>
        <v>2.6544470751026079</v>
      </c>
      <c r="AC29">
        <v>3</v>
      </c>
      <c r="AM29">
        <f t="shared" si="29"/>
        <v>0.13421772800000006</v>
      </c>
      <c r="AN29">
        <f t="shared" si="50"/>
        <v>0.13421772800000006</v>
      </c>
      <c r="AO29">
        <f t="shared" si="51"/>
        <v>10.752926959767334</v>
      </c>
      <c r="AP29">
        <f t="shared" si="30"/>
        <v>10.752923958580462</v>
      </c>
      <c r="AQ29">
        <f t="shared" si="30"/>
        <v>10.752923208284006</v>
      </c>
      <c r="AR29">
        <f t="shared" si="30"/>
        <v>10.752922270413581</v>
      </c>
      <c r="AS29">
        <f t="shared" si="30"/>
        <v>10.752921098075783</v>
      </c>
      <c r="AT29">
        <f t="shared" si="30"/>
        <v>10.752919632653894</v>
      </c>
      <c r="AU29">
        <f t="shared" si="30"/>
        <v>10.752917800877094</v>
      </c>
      <c r="AV29">
        <f t="shared" si="30"/>
        <v>10.752915511156974</v>
      </c>
      <c r="AW29">
        <f t="shared" si="30"/>
        <v>10.752912649008191</v>
      </c>
      <c r="AX29">
        <f t="shared" si="30"/>
        <v>10.752909071324355</v>
      </c>
      <c r="AY29">
        <f t="shared" si="30"/>
        <v>10.752904599222912</v>
      </c>
      <c r="AZ29">
        <f t="shared" si="30"/>
        <v>10.752899009101338</v>
      </c>
      <c r="BA29">
        <f t="shared" si="30"/>
        <v>10.752892021457543</v>
      </c>
      <c r="BB29">
        <f t="shared" si="30"/>
        <v>10.752883286915569</v>
      </c>
      <c r="BC29">
        <f t="shared" si="30"/>
        <v>10.752872368758057</v>
      </c>
      <c r="BD29">
        <f t="shared" si="30"/>
        <v>10.752858721092347</v>
      </c>
      <c r="BE29">
        <f t="shared" si="31"/>
        <v>8.595702542208933</v>
      </c>
      <c r="BF29">
        <f t="shared" si="32"/>
        <v>9.7195794806673792</v>
      </c>
      <c r="BG29">
        <f t="shared" si="33"/>
        <v>9.8948081906164358</v>
      </c>
      <c r="BH29">
        <f t="shared" si="34"/>
        <v>10.079939431579477</v>
      </c>
      <c r="BI29">
        <f t="shared" si="35"/>
        <v>10.270923591921392</v>
      </c>
      <c r="BJ29">
        <f t="shared" si="36"/>
        <v>10.463159599902244</v>
      </c>
      <c r="BK29">
        <f t="shared" si="37"/>
        <v>10.65192514837592</v>
      </c>
      <c r="BL29">
        <f t="shared" si="38"/>
        <v>10.832831183448617</v>
      </c>
      <c r="BM29">
        <f t="shared" si="39"/>
        <v>11.002210432357664</v>
      </c>
      <c r="BN29">
        <f t="shared" si="40"/>
        <v>11.15737130148289</v>
      </c>
      <c r="BO29">
        <f t="shared" si="41"/>
        <v>11.296689343637146</v>
      </c>
      <c r="BP29">
        <f t="shared" si="42"/>
        <v>11.419550822042686</v>
      </c>
      <c r="BQ29">
        <f t="shared" si="43"/>
        <v>11.526191615643933</v>
      </c>
      <c r="BR29">
        <f t="shared" si="44"/>
        <v>11.617484107967519</v>
      </c>
      <c r="BS29">
        <f t="shared" si="45"/>
        <v>11.694718139709217</v>
      </c>
      <c r="BT29">
        <f t="shared" si="46"/>
        <v>11.759407309079942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10.752926959767334</v>
      </c>
      <c r="AA30">
        <f t="shared" si="49"/>
        <v>2.1572244175584014</v>
      </c>
      <c r="AB30">
        <f t="shared" si="54"/>
        <v>2.1572244175584014</v>
      </c>
      <c r="AC30">
        <v>3</v>
      </c>
      <c r="AM30">
        <f t="shared" si="29"/>
        <v>0.10737418240000006</v>
      </c>
      <c r="AN30">
        <f t="shared" si="50"/>
        <v>0.10737418240000006</v>
      </c>
      <c r="AO30">
        <f t="shared" si="51"/>
        <v>9.4756289508073888</v>
      </c>
      <c r="AP30">
        <f t="shared" si="30"/>
        <v>9.4756266202717274</v>
      </c>
      <c r="AQ30">
        <f t="shared" si="30"/>
        <v>9.4756260376379906</v>
      </c>
      <c r="AR30">
        <f t="shared" si="30"/>
        <v>9.4756253093459186</v>
      </c>
      <c r="AS30">
        <f t="shared" si="30"/>
        <v>9.4756243989809885</v>
      </c>
      <c r="AT30">
        <f t="shared" si="30"/>
        <v>9.4756232610250724</v>
      </c>
      <c r="AU30">
        <f t="shared" si="30"/>
        <v>9.47562183858056</v>
      </c>
      <c r="AV30">
        <f t="shared" si="30"/>
        <v>9.4756200605255199</v>
      </c>
      <c r="AW30">
        <f t="shared" si="30"/>
        <v>9.4756178379576603</v>
      </c>
      <c r="AX30">
        <f t="shared" si="30"/>
        <v>9.4756150597493001</v>
      </c>
      <c r="AY30">
        <f t="shared" si="30"/>
        <v>9.4756115869911426</v>
      </c>
      <c r="AZ30">
        <f t="shared" si="30"/>
        <v>9.4756072460470246</v>
      </c>
      <c r="BA30">
        <f t="shared" si="30"/>
        <v>9.4756018198724696</v>
      </c>
      <c r="BB30">
        <f t="shared" si="30"/>
        <v>9.4755950371630142</v>
      </c>
      <c r="BC30">
        <f t="shared" si="30"/>
        <v>9.4755865587898516</v>
      </c>
      <c r="BD30">
        <f t="shared" si="30"/>
        <v>9.4755759608447327</v>
      </c>
      <c r="BE30">
        <f t="shared" si="31"/>
        <v>7.7666984258113727</v>
      </c>
      <c r="BF30">
        <f t="shared" si="32"/>
        <v>8.6728204902266324</v>
      </c>
      <c r="BG30">
        <f t="shared" si="33"/>
        <v>8.8120683806077587</v>
      </c>
      <c r="BH30">
        <f t="shared" si="34"/>
        <v>8.9586003653248767</v>
      </c>
      <c r="BI30">
        <f t="shared" si="35"/>
        <v>9.1091388056714742</v>
      </c>
      <c r="BJ30">
        <f t="shared" si="36"/>
        <v>9.2600258353553677</v>
      </c>
      <c r="BK30">
        <f t="shared" si="37"/>
        <v>9.4075697920212473</v>
      </c>
      <c r="BL30">
        <f t="shared" si="38"/>
        <v>9.5483984223109193</v>
      </c>
      <c r="BM30">
        <f t="shared" si="39"/>
        <v>9.6797492825302616</v>
      </c>
      <c r="BN30">
        <f t="shared" si="40"/>
        <v>9.7996481167740654</v>
      </c>
      <c r="BO30">
        <f t="shared" si="41"/>
        <v>9.906959341839773</v>
      </c>
      <c r="BP30">
        <f t="shared" si="42"/>
        <v>10.001324885264344</v>
      </c>
      <c r="BQ30">
        <f t="shared" si="43"/>
        <v>10.083027697800729</v>
      </c>
      <c r="BR30">
        <f t="shared" si="44"/>
        <v>10.152821175408381</v>
      </c>
      <c r="BS30">
        <f t="shared" si="45"/>
        <v>10.211759007086171</v>
      </c>
      <c r="BT30">
        <f t="shared" si="46"/>
        <v>10.261047853347081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9.4756289508073888</v>
      </c>
      <c r="AA31">
        <f t="shared" si="49"/>
        <v>1.7089305249960161</v>
      </c>
      <c r="AB31">
        <f t="shared" si="54"/>
        <v>1.7089305249960161</v>
      </c>
      <c r="AC31">
        <v>3</v>
      </c>
      <c r="AM31">
        <f t="shared" si="29"/>
        <v>8.589934592000005E-2</v>
      </c>
      <c r="AN31">
        <f t="shared" si="50"/>
        <v>8.589934592000005E-2</v>
      </c>
      <c r="AO31">
        <f t="shared" si="51"/>
        <v>8.2505638157428383</v>
      </c>
      <c r="AP31">
        <f t="shared" si="30"/>
        <v>8.250562048863344</v>
      </c>
      <c r="AQ31">
        <f t="shared" si="30"/>
        <v>8.2505616071435881</v>
      </c>
      <c r="AR31">
        <f t="shared" si="30"/>
        <v>8.2505610549939608</v>
      </c>
      <c r="AS31">
        <f t="shared" si="30"/>
        <v>8.2505603648070309</v>
      </c>
      <c r="AT31">
        <f t="shared" si="30"/>
        <v>8.2505595020735303</v>
      </c>
      <c r="AU31">
        <f t="shared" si="30"/>
        <v>8.2505584236569085</v>
      </c>
      <c r="AV31">
        <f t="shared" si="30"/>
        <v>8.2505570756365287</v>
      </c>
      <c r="AW31">
        <f t="shared" si="30"/>
        <v>8.2505553906116731</v>
      </c>
      <c r="AX31">
        <f t="shared" si="30"/>
        <v>8.2505532843315681</v>
      </c>
      <c r="AY31">
        <f t="shared" si="30"/>
        <v>8.2505506514829534</v>
      </c>
      <c r="AZ31">
        <f t="shared" si="30"/>
        <v>8.2505473604245463</v>
      </c>
      <c r="BA31">
        <f t="shared" si="30"/>
        <v>8.2505432466052291</v>
      </c>
      <c r="BB31">
        <f t="shared" si="30"/>
        <v>8.2505381043368526</v>
      </c>
      <c r="BC31">
        <f t="shared" si="30"/>
        <v>8.2505316765103931</v>
      </c>
      <c r="BD31">
        <f t="shared" si="30"/>
        <v>8.2505236417414078</v>
      </c>
      <c r="BE31">
        <f t="shared" si="31"/>
        <v>6.9311173873333018</v>
      </c>
      <c r="BF31">
        <f t="shared" si="32"/>
        <v>7.6438114234455048</v>
      </c>
      <c r="BG31">
        <f t="shared" si="33"/>
        <v>7.751771033908736</v>
      </c>
      <c r="BH31">
        <f t="shared" si="34"/>
        <v>7.8649356144236373</v>
      </c>
      <c r="BI31">
        <f t="shared" si="35"/>
        <v>7.9807246475194047</v>
      </c>
      <c r="BJ31">
        <f t="shared" si="36"/>
        <v>8.0963070421104533</v>
      </c>
      <c r="BK31">
        <f t="shared" si="37"/>
        <v>8.2088717421718407</v>
      </c>
      <c r="BL31">
        <f t="shared" si="38"/>
        <v>8.3158943195806057</v>
      </c>
      <c r="BM31">
        <f t="shared" si="39"/>
        <v>8.4153476437057222</v>
      </c>
      <c r="BN31">
        <f t="shared" si="40"/>
        <v>8.5058226780799622</v>
      </c>
      <c r="BO31">
        <f t="shared" si="41"/>
        <v>8.586551646292591</v>
      </c>
      <c r="BP31">
        <f t="shared" si="42"/>
        <v>8.6573493642985948</v>
      </c>
      <c r="BQ31">
        <f t="shared" si="43"/>
        <v>8.7185020207999706</v>
      </c>
      <c r="BR31">
        <f t="shared" si="44"/>
        <v>8.7706346990460382</v>
      </c>
      <c r="BS31">
        <f t="shared" si="45"/>
        <v>8.8145827523175484</v>
      </c>
      <c r="BT31">
        <f t="shared" si="46"/>
        <v>8.8512826073688249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8.2505638157428383</v>
      </c>
      <c r="AA32">
        <f t="shared" si="49"/>
        <v>1.3194464284095364</v>
      </c>
      <c r="AB32">
        <f t="shared" si="54"/>
        <v>1.3194464284095364</v>
      </c>
      <c r="AC32">
        <v>3</v>
      </c>
      <c r="AM32">
        <f t="shared" si="29"/>
        <v>6.871947673600004E-2</v>
      </c>
      <c r="AN32">
        <f t="shared" si="50"/>
        <v>6.871947673600004E-2</v>
      </c>
      <c r="AO32">
        <f t="shared" si="51"/>
        <v>7.1027130767717424</v>
      </c>
      <c r="AP32">
        <f t="shared" si="30"/>
        <v>7.1027117673238234</v>
      </c>
      <c r="AQ32">
        <f t="shared" si="30"/>
        <v>7.1027114399619187</v>
      </c>
      <c r="AR32">
        <f t="shared" si="30"/>
        <v>7.1027110307595809</v>
      </c>
      <c r="AS32">
        <f t="shared" si="30"/>
        <v>7.1027105192567239</v>
      </c>
      <c r="AT32">
        <f t="shared" si="30"/>
        <v>7.1027098798782573</v>
      </c>
      <c r="AU32">
        <f t="shared" si="30"/>
        <v>7.1027090806553366</v>
      </c>
      <c r="AV32">
        <f t="shared" si="30"/>
        <v>7.1027080816269379</v>
      </c>
      <c r="AW32">
        <f t="shared" si="30"/>
        <v>7.1027068328418341</v>
      </c>
      <c r="AX32">
        <f t="shared" si="30"/>
        <v>7.1027052718610717</v>
      </c>
      <c r="AY32">
        <f t="shared" si="30"/>
        <v>7.1027033206360848</v>
      </c>
      <c r="AZ32">
        <f t="shared" si="30"/>
        <v>7.1027008816063573</v>
      </c>
      <c r="BA32">
        <f t="shared" si="30"/>
        <v>7.1026978328215549</v>
      </c>
      <c r="BB32">
        <f t="shared" si="30"/>
        <v>7.1026940218442318</v>
      </c>
      <c r="BC32">
        <f t="shared" si="30"/>
        <v>7.1026892581283283</v>
      </c>
      <c r="BD32">
        <f t="shared" si="30"/>
        <v>7.1026833034924355</v>
      </c>
      <c r="BE32">
        <f t="shared" si="31"/>
        <v>6.1095030104491679</v>
      </c>
      <c r="BF32">
        <f t="shared" si="32"/>
        <v>6.6565779366231723</v>
      </c>
      <c r="BG32">
        <f t="shared" si="33"/>
        <v>6.7383023712585546</v>
      </c>
      <c r="BH32">
        <f t="shared" si="34"/>
        <v>6.8236480474822603</v>
      </c>
      <c r="BI32">
        <f t="shared" si="35"/>
        <v>6.9106371069119277</v>
      </c>
      <c r="BJ32">
        <f t="shared" si="36"/>
        <v>6.9971340325864091</v>
      </c>
      <c r="BK32">
        <f t="shared" si="37"/>
        <v>7.0810509829579669</v>
      </c>
      <c r="BL32">
        <f t="shared" si="38"/>
        <v>7.1605435803486071</v>
      </c>
      <c r="BM32">
        <f t="shared" si="39"/>
        <v>7.2341596045643666</v>
      </c>
      <c r="BN32">
        <f t="shared" si="40"/>
        <v>7.300918005839045</v>
      </c>
      <c r="BO32">
        <f t="shared" si="41"/>
        <v>7.3603155095173083</v>
      </c>
      <c r="BP32">
        <f t="shared" si="42"/>
        <v>7.412274831382657</v>
      </c>
      <c r="BQ32">
        <f t="shared" si="43"/>
        <v>7.4570572455559025</v>
      </c>
      <c r="BR32">
        <f t="shared" si="44"/>
        <v>7.4951625710464835</v>
      </c>
      <c r="BS32">
        <f t="shared" si="45"/>
        <v>7.5272343725995654</v>
      </c>
      <c r="BT32">
        <f t="shared" si="46"/>
        <v>7.5539809185087936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7.1027130767717424</v>
      </c>
      <c r="AA33">
        <f t="shared" si="49"/>
        <v>0.99321006632257447</v>
      </c>
      <c r="AB33">
        <f t="shared" si="54"/>
        <v>0.99321006632257447</v>
      </c>
      <c r="AC33">
        <v>3</v>
      </c>
      <c r="AM33">
        <f t="shared" si="29"/>
        <v>5.4975581388800036E-2</v>
      </c>
      <c r="AN33">
        <f t="shared" si="50"/>
        <v>5.4975581388800036E-2</v>
      </c>
      <c r="AO33">
        <f t="shared" si="51"/>
        <v>6.0505012924105381</v>
      </c>
      <c r="AP33">
        <f t="shared" si="30"/>
        <v>6.0505003421943711</v>
      </c>
      <c r="AQ33">
        <f t="shared" si="30"/>
        <v>6.0505001046403759</v>
      </c>
      <c r="AR33">
        <f t="shared" si="30"/>
        <v>6.0504998076979071</v>
      </c>
      <c r="AS33">
        <f t="shared" si="30"/>
        <v>6.0504994365198641</v>
      </c>
      <c r="AT33">
        <f t="shared" si="30"/>
        <v>6.0504989725473735</v>
      </c>
      <c r="AU33">
        <f t="shared" si="30"/>
        <v>6.0504983925818596</v>
      </c>
      <c r="AV33">
        <f t="shared" si="30"/>
        <v>6.0504976676251241</v>
      </c>
      <c r="AW33">
        <f t="shared" si="30"/>
        <v>6.0504967614294491</v>
      </c>
      <c r="AX33">
        <f t="shared" si="30"/>
        <v>6.0504956286852369</v>
      </c>
      <c r="AY33">
        <f t="shared" si="30"/>
        <v>6.0504942127555683</v>
      </c>
      <c r="AZ33">
        <f t="shared" si="30"/>
        <v>6.0504924428444147</v>
      </c>
      <c r="BA33">
        <f t="shared" si="30"/>
        <v>6.050490230456929</v>
      </c>
      <c r="BB33">
        <f t="shared" si="30"/>
        <v>6.0504874649748457</v>
      </c>
      <c r="BC33">
        <f t="shared" si="30"/>
        <v>6.0504840081257978</v>
      </c>
      <c r="BD33">
        <f t="shared" si="30"/>
        <v>6.0504796870700419</v>
      </c>
      <c r="BE33">
        <f t="shared" si="31"/>
        <v>5.321055829841824</v>
      </c>
      <c r="BF33">
        <f t="shared" si="32"/>
        <v>5.7312984183159728</v>
      </c>
      <c r="BG33">
        <f t="shared" si="33"/>
        <v>5.7917789229781764</v>
      </c>
      <c r="BH33">
        <f t="shared" si="34"/>
        <v>5.8547197576571568</v>
      </c>
      <c r="BI33">
        <f t="shared" si="35"/>
        <v>5.9186429092886623</v>
      </c>
      <c r="BJ33">
        <f t="shared" si="36"/>
        <v>5.9819757808467235</v>
      </c>
      <c r="BK33">
        <f t="shared" si="37"/>
        <v>6.0432028685412131</v>
      </c>
      <c r="BL33">
        <f t="shared" si="38"/>
        <v>6.1010060313116794</v>
      </c>
      <c r="BM33">
        <f t="shared" si="39"/>
        <v>6.1543669281633404</v>
      </c>
      <c r="BN33">
        <f t="shared" si="40"/>
        <v>6.2026170847534505</v>
      </c>
      <c r="BO33">
        <f t="shared" si="41"/>
        <v>6.2454356389556613</v>
      </c>
      <c r="BP33">
        <f t="shared" si="42"/>
        <v>6.2828064001541462</v>
      </c>
      <c r="BQ33">
        <f t="shared" si="43"/>
        <v>6.3149513087578359</v>
      </c>
      <c r="BR33">
        <f t="shared" si="44"/>
        <v>6.3422568616500445</v>
      </c>
      <c r="BS33">
        <f t="shared" si="45"/>
        <v>6.3652058285150659</v>
      </c>
      <c r="BT33">
        <f t="shared" si="46"/>
        <v>6.384321236212064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6.0505012924105381</v>
      </c>
      <c r="AA34">
        <f t="shared" si="49"/>
        <v>0.72944546256871412</v>
      </c>
      <c r="AB34">
        <f t="shared" si="54"/>
        <v>0.72944546256871412</v>
      </c>
      <c r="AC34">
        <v>3</v>
      </c>
      <c r="AM34">
        <f t="shared" si="29"/>
        <v>4.3980465111040035E-2</v>
      </c>
      <c r="AN34">
        <f t="shared" si="50"/>
        <v>4.3980465111040035E-2</v>
      </c>
      <c r="AO34">
        <f t="shared" si="51"/>
        <v>5.1051423079011871</v>
      </c>
      <c r="AP34">
        <f t="shared" si="30"/>
        <v>5.1051416314204801</v>
      </c>
      <c r="AQ34">
        <f t="shared" si="30"/>
        <v>5.1051414623003302</v>
      </c>
      <c r="AR34">
        <f t="shared" si="30"/>
        <v>5.1051412509001608</v>
      </c>
      <c r="AS34">
        <f t="shared" si="30"/>
        <v>5.105140986649972</v>
      </c>
      <c r="AT34">
        <f t="shared" si="30"/>
        <v>5.1051406563372757</v>
      </c>
      <c r="AU34">
        <f t="shared" si="30"/>
        <v>5.1051402434464634</v>
      </c>
      <c r="AV34">
        <f t="shared" si="30"/>
        <v>5.1051397273330439</v>
      </c>
      <c r="AW34">
        <f t="shared" si="30"/>
        <v>5.1051390821914158</v>
      </c>
      <c r="AX34">
        <f t="shared" si="30"/>
        <v>5.1051382757646104</v>
      </c>
      <c r="AY34">
        <f t="shared" si="30"/>
        <v>5.105137267731461</v>
      </c>
      <c r="AZ34">
        <f t="shared" si="30"/>
        <v>5.1051360076905841</v>
      </c>
      <c r="BA34">
        <f t="shared" si="30"/>
        <v>5.1051344326403632</v>
      </c>
      <c r="BB34">
        <f t="shared" si="30"/>
        <v>5.1051324638289532</v>
      </c>
      <c r="BC34">
        <f t="shared" si="30"/>
        <v>5.1051300028168267</v>
      </c>
      <c r="BD34">
        <f t="shared" si="30"/>
        <v>5.1051269265550054</v>
      </c>
      <c r="BE34">
        <f t="shared" si="31"/>
        <v>4.5819200275316794</v>
      </c>
      <c r="BF34">
        <f t="shared" si="32"/>
        <v>4.8828834885227668</v>
      </c>
      <c r="BG34">
        <f t="shared" si="33"/>
        <v>4.9267147721853046</v>
      </c>
      <c r="BH34">
        <f t="shared" si="34"/>
        <v>4.9721841524368484</v>
      </c>
      <c r="BI34">
        <f t="shared" si="35"/>
        <v>5.0182125853395956</v>
      </c>
      <c r="BJ34">
        <f t="shared" si="36"/>
        <v>5.0636670543178299</v>
      </c>
      <c r="BK34">
        <f t="shared" si="37"/>
        <v>5.107469941801825</v>
      </c>
      <c r="BL34">
        <f t="shared" si="38"/>
        <v>5.1486973618782681</v>
      </c>
      <c r="BM34">
        <f t="shared" si="39"/>
        <v>5.1866482937888261</v>
      </c>
      <c r="BN34">
        <f t="shared" si="40"/>
        <v>5.2208754250677885</v>
      </c>
      <c r="BO34">
        <f t="shared" si="41"/>
        <v>5.2511790405962184</v>
      </c>
      <c r="BP34">
        <f t="shared" si="42"/>
        <v>5.2775731258339729</v>
      </c>
      <c r="BQ34">
        <f t="shared" si="43"/>
        <v>5.3002361567652478</v>
      </c>
      <c r="BR34">
        <f t="shared" si="44"/>
        <v>5.3194582094470055</v>
      </c>
      <c r="BS34">
        <f t="shared" si="45"/>
        <v>5.3355927623821389</v>
      </c>
      <c r="BT34">
        <f t="shared" si="46"/>
        <v>5.3490177252808593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5.1051423079011871</v>
      </c>
      <c r="AA35">
        <f t="shared" si="49"/>
        <v>0.52322228036950769</v>
      </c>
      <c r="AB35">
        <f t="shared" si="54"/>
        <v>0.52322228036950769</v>
      </c>
      <c r="AC35">
        <v>3</v>
      </c>
    </row>
    <row r="36" spans="2:72">
      <c r="W36">
        <f t="shared" ref="W36:W50" si="68">D4*D20</f>
        <v>16.699721276670907</v>
      </c>
      <c r="X36">
        <f t="shared" si="58"/>
        <v>16.699721276670907</v>
      </c>
      <c r="Y36">
        <f>AP20</f>
        <v>20.167664503635553</v>
      </c>
      <c r="AA36">
        <f t="shared" ref="AA36:AA50" si="69">Y4-D4</f>
        <v>3.4679432269646462</v>
      </c>
      <c r="AB36">
        <f t="shared" si="54"/>
        <v>3.4679432269646462</v>
      </c>
      <c r="AC36">
        <v>3</v>
      </c>
      <c r="AN36">
        <f t="shared" ref="AN36:AN50" si="70">1/AN20</f>
        <v>1</v>
      </c>
      <c r="AO36">
        <f t="shared" ref="AO36:BT44" si="71">1/AO20</f>
        <v>4.9584297494904291E-2</v>
      </c>
      <c r="AP36">
        <f t="shared" si="71"/>
        <v>4.9584323451023968E-2</v>
      </c>
      <c r="AQ36">
        <f t="shared" si="71"/>
        <v>4.9584329940053878E-2</v>
      </c>
      <c r="AR36">
        <f t="shared" si="71"/>
        <v>4.958433805134127E-2</v>
      </c>
      <c r="AS36">
        <f t="shared" si="71"/>
        <v>4.9584348190450531E-2</v>
      </c>
      <c r="AT36">
        <f t="shared" si="71"/>
        <v>4.9584360864337082E-2</v>
      </c>
      <c r="AU36">
        <f t="shared" si="71"/>
        <v>4.9584376706695264E-2</v>
      </c>
      <c r="AV36">
        <f t="shared" si="71"/>
        <v>4.9584396509643011E-2</v>
      </c>
      <c r="AW36">
        <f t="shared" si="71"/>
        <v>4.958442126332769E-2</v>
      </c>
      <c r="AX36">
        <f t="shared" si="71"/>
        <v>4.9584452205433546E-2</v>
      </c>
      <c r="AY36">
        <f t="shared" si="71"/>
        <v>4.9584490883065831E-2</v>
      </c>
      <c r="AZ36">
        <f t="shared" si="71"/>
        <v>4.9584539230106216E-2</v>
      </c>
      <c r="BA36">
        <f t="shared" si="71"/>
        <v>4.95845996639067E-2</v>
      </c>
      <c r="BB36">
        <f t="shared" si="71"/>
        <v>4.9584675206157315E-2</v>
      </c>
      <c r="BC36">
        <f t="shared" si="71"/>
        <v>4.9584769633970564E-2</v>
      </c>
      <c r="BD36">
        <f t="shared" si="71"/>
        <v>4.9584887668737129E-2</v>
      </c>
      <c r="BE36">
        <f t="shared" si="71"/>
        <v>7.3333333333333348E-2</v>
      </c>
      <c r="BF36">
        <f t="shared" si="71"/>
        <v>5.988123894001602E-2</v>
      </c>
      <c r="BG36">
        <f t="shared" si="71"/>
        <v>5.8059230399936441E-2</v>
      </c>
      <c r="BH36">
        <f t="shared" si="71"/>
        <v>5.6203074672093407E-2</v>
      </c>
      <c r="BI36">
        <f t="shared" si="71"/>
        <v>5.4358356913060013E-2</v>
      </c>
      <c r="BJ36">
        <f t="shared" si="71"/>
        <v>5.2569554422244293E-2</v>
      </c>
      <c r="BK36">
        <f t="shared" si="71"/>
        <v>5.087587278711795E-2</v>
      </c>
      <c r="BL36">
        <f t="shared" si="71"/>
        <v>4.9308100533442936E-2</v>
      </c>
      <c r="BM36">
        <f t="shared" si="71"/>
        <v>4.7886955897113323E-2</v>
      </c>
      <c r="BN36">
        <f t="shared" si="71"/>
        <v>4.6622975407363931E-2</v>
      </c>
      <c r="BO36">
        <f t="shared" si="71"/>
        <v>4.551763946894842E-2</v>
      </c>
      <c r="BP36">
        <f t="shared" si="71"/>
        <v>4.4565247928079789E-2</v>
      </c>
      <c r="BQ36">
        <f t="shared" si="71"/>
        <v>4.3755054881571345E-2</v>
      </c>
      <c r="BR36">
        <f t="shared" si="71"/>
        <v>4.3073286052009462E-2</v>
      </c>
      <c r="BS36">
        <f t="shared" si="71"/>
        <v>4.2504816955684005E-2</v>
      </c>
      <c r="BT36">
        <f t="shared" si="71"/>
        <v>4.2034428794992182E-2</v>
      </c>
    </row>
    <row r="37" spans="2:72">
      <c r="W37">
        <f t="shared" si="68"/>
        <v>16.247506558394129</v>
      </c>
      <c r="X37">
        <f t="shared" si="58"/>
        <v>16.247506558394129</v>
      </c>
      <c r="Y37">
        <f t="shared" ref="Y37:Y49" si="72">AP21</f>
        <v>19.50577396743628</v>
      </c>
      <c r="AA37">
        <f t="shared" si="69"/>
        <v>3.2582674090421513</v>
      </c>
      <c r="AB37">
        <f t="shared" si="54"/>
        <v>3.2582674090421513</v>
      </c>
      <c r="AC37">
        <v>3</v>
      </c>
      <c r="AN37">
        <f t="shared" si="70"/>
        <v>1.25</v>
      </c>
      <c r="AO37">
        <f t="shared" ref="AO37:BC37" si="73">1/AO21</f>
        <v>5.1266845159553064E-2</v>
      </c>
      <c r="AP37">
        <f t="shared" si="73"/>
        <v>5.1266871115672727E-2</v>
      </c>
      <c r="AQ37">
        <f t="shared" si="73"/>
        <v>5.1266877604702644E-2</v>
      </c>
      <c r="AR37">
        <f t="shared" si="73"/>
        <v>5.1266885715990036E-2</v>
      </c>
      <c r="AS37">
        <f t="shared" si="73"/>
        <v>5.1266895855099283E-2</v>
      </c>
      <c r="AT37">
        <f t="shared" si="73"/>
        <v>5.1266908528985841E-2</v>
      </c>
      <c r="AU37">
        <f t="shared" si="73"/>
        <v>5.1266924371344037E-2</v>
      </c>
      <c r="AV37">
        <f t="shared" si="73"/>
        <v>5.1266944174291763E-2</v>
      </c>
      <c r="AW37">
        <f t="shared" si="73"/>
        <v>5.1266968927976449E-2</v>
      </c>
      <c r="AX37">
        <f t="shared" si="73"/>
        <v>5.1266999870082298E-2</v>
      </c>
      <c r="AY37">
        <f t="shared" si="73"/>
        <v>5.1267038547714604E-2</v>
      </c>
      <c r="AZ37">
        <f t="shared" si="73"/>
        <v>5.1267086894754982E-2</v>
      </c>
      <c r="BA37">
        <f t="shared" si="73"/>
        <v>5.1267147328555474E-2</v>
      </c>
      <c r="BB37">
        <f t="shared" si="73"/>
        <v>5.1267222870806081E-2</v>
      </c>
      <c r="BC37">
        <f t="shared" si="73"/>
        <v>5.1267317298619323E-2</v>
      </c>
      <c r="BD37">
        <f t="shared" si="71"/>
        <v>5.1267435333385895E-2</v>
      </c>
      <c r="BE37">
        <f t="shared" si="71"/>
        <v>7.5000000000000011E-2</v>
      </c>
      <c r="BF37">
        <f t="shared" si="71"/>
        <v>6.1547905606682704E-2</v>
      </c>
      <c r="BG37">
        <f t="shared" si="71"/>
        <v>5.9725897066603112E-2</v>
      </c>
      <c r="BH37">
        <f t="shared" si="71"/>
        <v>5.7869741338760078E-2</v>
      </c>
      <c r="BI37">
        <f t="shared" si="71"/>
        <v>5.6025023579726677E-2</v>
      </c>
      <c r="BJ37">
        <f t="shared" si="71"/>
        <v>5.4236221088910963E-2</v>
      </c>
      <c r="BK37">
        <f t="shared" si="71"/>
        <v>5.2542539453784613E-2</v>
      </c>
      <c r="BL37">
        <f t="shared" si="71"/>
        <v>5.09747672001096E-2</v>
      </c>
      <c r="BM37">
        <f t="shared" si="71"/>
        <v>4.9553622563779993E-2</v>
      </c>
      <c r="BN37">
        <f t="shared" si="71"/>
        <v>4.8289642074030602E-2</v>
      </c>
      <c r="BO37">
        <f t="shared" si="71"/>
        <v>4.7184306135615091E-2</v>
      </c>
      <c r="BP37">
        <f t="shared" si="71"/>
        <v>4.6231914594746459E-2</v>
      </c>
      <c r="BQ37">
        <f t="shared" si="71"/>
        <v>4.5421721548238016E-2</v>
      </c>
      <c r="BR37">
        <f t="shared" si="71"/>
        <v>4.4739952718676118E-2</v>
      </c>
      <c r="BS37">
        <f t="shared" si="71"/>
        <v>4.4171483622350668E-2</v>
      </c>
      <c r="BT37">
        <f t="shared" si="71"/>
        <v>4.3701095461658845E-2</v>
      </c>
    </row>
    <row r="38" spans="2:72">
      <c r="W38">
        <f t="shared" si="68"/>
        <v>15.715551302445661</v>
      </c>
      <c r="X38">
        <f t="shared" si="58"/>
        <v>15.715551302445661</v>
      </c>
      <c r="Y38">
        <f t="shared" si="72"/>
        <v>18.737098677337261</v>
      </c>
      <c r="AA38">
        <f t="shared" si="69"/>
        <v>3.0215473748916004</v>
      </c>
      <c r="AB38">
        <f t="shared" si="54"/>
        <v>3.0215473748916004</v>
      </c>
      <c r="AC38">
        <v>3</v>
      </c>
      <c r="AN38">
        <f t="shared" si="70"/>
        <v>1.5624999999999998</v>
      </c>
      <c r="AO38">
        <f t="shared" si="71"/>
        <v>5.3370029740364006E-2</v>
      </c>
      <c r="AP38">
        <f t="shared" si="71"/>
        <v>5.3370055696483662E-2</v>
      </c>
      <c r="AQ38">
        <f t="shared" si="71"/>
        <v>5.3370062185513586E-2</v>
      </c>
      <c r="AR38">
        <f t="shared" si="71"/>
        <v>5.3370070296800985E-2</v>
      </c>
      <c r="AS38">
        <f t="shared" si="71"/>
        <v>5.3370080435910232E-2</v>
      </c>
      <c r="AT38">
        <f t="shared" si="71"/>
        <v>5.3370093109796783E-2</v>
      </c>
      <c r="AU38">
        <f t="shared" si="71"/>
        <v>5.3370108952154986E-2</v>
      </c>
      <c r="AV38">
        <f t="shared" si="71"/>
        <v>5.3370128755102712E-2</v>
      </c>
      <c r="AW38">
        <f t="shared" si="71"/>
        <v>5.3370153508787391E-2</v>
      </c>
      <c r="AX38">
        <f t="shared" si="71"/>
        <v>5.337018445089324E-2</v>
      </c>
      <c r="AY38">
        <f t="shared" si="71"/>
        <v>5.3370223128525546E-2</v>
      </c>
      <c r="AZ38">
        <f t="shared" si="71"/>
        <v>5.3370271475565931E-2</v>
      </c>
      <c r="BA38">
        <f t="shared" si="71"/>
        <v>5.3370331909366416E-2</v>
      </c>
      <c r="BB38">
        <f t="shared" si="71"/>
        <v>5.3370407451617023E-2</v>
      </c>
      <c r="BC38">
        <f t="shared" si="71"/>
        <v>5.3370501879430272E-2</v>
      </c>
      <c r="BD38">
        <f t="shared" si="71"/>
        <v>5.3370619914196837E-2</v>
      </c>
      <c r="BE38">
        <f t="shared" si="71"/>
        <v>7.7083333333333323E-2</v>
      </c>
      <c r="BF38">
        <f t="shared" si="71"/>
        <v>6.363123894001603E-2</v>
      </c>
      <c r="BG38">
        <f t="shared" si="71"/>
        <v>6.1809230399936438E-2</v>
      </c>
      <c r="BH38">
        <f t="shared" si="71"/>
        <v>5.9953074672093418E-2</v>
      </c>
      <c r="BI38">
        <f t="shared" si="71"/>
        <v>5.8108356913060003E-2</v>
      </c>
      <c r="BJ38">
        <f t="shared" si="71"/>
        <v>5.6319554422244296E-2</v>
      </c>
      <c r="BK38">
        <f t="shared" si="71"/>
        <v>5.4625872787117953E-2</v>
      </c>
      <c r="BL38">
        <f t="shared" si="71"/>
        <v>5.3058100533442926E-2</v>
      </c>
      <c r="BM38">
        <f t="shared" si="71"/>
        <v>5.1636955897113326E-2</v>
      </c>
      <c r="BN38">
        <f t="shared" si="71"/>
        <v>5.0372975407363935E-2</v>
      </c>
      <c r="BO38">
        <f t="shared" si="71"/>
        <v>4.9267639468948417E-2</v>
      </c>
      <c r="BP38">
        <f t="shared" si="71"/>
        <v>4.8315247928079785E-2</v>
      </c>
      <c r="BQ38">
        <f t="shared" si="71"/>
        <v>4.7505054881571342E-2</v>
      </c>
      <c r="BR38">
        <f t="shared" si="71"/>
        <v>4.6823286052009458E-2</v>
      </c>
      <c r="BS38">
        <f t="shared" si="71"/>
        <v>4.6254816955684001E-2</v>
      </c>
      <c r="BT38">
        <f t="shared" si="71"/>
        <v>4.5784428794992171E-2</v>
      </c>
    </row>
    <row r="39" spans="2:72">
      <c r="W39">
        <f t="shared" si="68"/>
        <v>15.097665528587131</v>
      </c>
      <c r="X39">
        <f t="shared" si="58"/>
        <v>15.097665528587131</v>
      </c>
      <c r="Y39">
        <f t="shared" si="72"/>
        <v>17.857450125664212</v>
      </c>
      <c r="AA39">
        <f t="shared" si="69"/>
        <v>2.7597845970770809</v>
      </c>
      <c r="AB39">
        <f t="shared" si="54"/>
        <v>2.7597845970770809</v>
      </c>
      <c r="AC39">
        <v>3</v>
      </c>
      <c r="AN39">
        <f t="shared" si="70"/>
        <v>1.9531249999999996</v>
      </c>
      <c r="AO39">
        <f t="shared" si="71"/>
        <v>5.5999010466377688E-2</v>
      </c>
      <c r="AP39">
        <f t="shared" si="71"/>
        <v>5.5999036422497345E-2</v>
      </c>
      <c r="AQ39">
        <f t="shared" si="71"/>
        <v>5.5999042911527269E-2</v>
      </c>
      <c r="AR39">
        <f t="shared" si="71"/>
        <v>5.5999051022814668E-2</v>
      </c>
      <c r="AS39">
        <f t="shared" si="71"/>
        <v>5.5999061161923908E-2</v>
      </c>
      <c r="AT39">
        <f t="shared" si="71"/>
        <v>5.5999073835810466E-2</v>
      </c>
      <c r="AU39">
        <f t="shared" si="71"/>
        <v>5.5999089678168662E-2</v>
      </c>
      <c r="AV39">
        <f t="shared" si="71"/>
        <v>5.5999109481116402E-2</v>
      </c>
      <c r="AW39">
        <f t="shared" si="71"/>
        <v>5.5999134234801073E-2</v>
      </c>
      <c r="AX39">
        <f t="shared" si="71"/>
        <v>5.5999165176906916E-2</v>
      </c>
      <c r="AY39">
        <f t="shared" si="71"/>
        <v>5.5999203854539228E-2</v>
      </c>
      <c r="AZ39">
        <f t="shared" si="71"/>
        <v>5.5999252201579613E-2</v>
      </c>
      <c r="BA39">
        <f t="shared" si="71"/>
        <v>5.5999312635380091E-2</v>
      </c>
      <c r="BB39">
        <f t="shared" si="71"/>
        <v>5.5999388177630699E-2</v>
      </c>
      <c r="BC39">
        <f t="shared" si="71"/>
        <v>5.5999482605443948E-2</v>
      </c>
      <c r="BD39">
        <f t="shared" si="71"/>
        <v>5.599960064021052E-2</v>
      </c>
      <c r="BE39">
        <f t="shared" si="71"/>
        <v>7.9687499999999994E-2</v>
      </c>
      <c r="BF39">
        <f t="shared" si="71"/>
        <v>6.6235405606682687E-2</v>
      </c>
      <c r="BG39">
        <f t="shared" si="71"/>
        <v>6.4413397066603109E-2</v>
      </c>
      <c r="BH39">
        <f t="shared" si="71"/>
        <v>6.2557241338760075E-2</v>
      </c>
      <c r="BI39">
        <f t="shared" si="71"/>
        <v>6.0712523579726681E-2</v>
      </c>
      <c r="BJ39">
        <f t="shared" si="71"/>
        <v>5.892372108891096E-2</v>
      </c>
      <c r="BK39">
        <f t="shared" si="71"/>
        <v>5.7230039453784624E-2</v>
      </c>
      <c r="BL39">
        <f t="shared" si="71"/>
        <v>5.5662267200109604E-2</v>
      </c>
      <c r="BM39">
        <f t="shared" si="71"/>
        <v>5.4241122563779991E-2</v>
      </c>
      <c r="BN39">
        <f t="shared" si="71"/>
        <v>5.2977142074030599E-2</v>
      </c>
      <c r="BO39">
        <f t="shared" si="71"/>
        <v>5.1871806135615074E-2</v>
      </c>
      <c r="BP39">
        <f t="shared" si="71"/>
        <v>5.0919414594746457E-2</v>
      </c>
      <c r="BQ39">
        <f t="shared" si="71"/>
        <v>5.0109221548238006E-2</v>
      </c>
      <c r="BR39">
        <f t="shared" si="71"/>
        <v>4.9427452718676122E-2</v>
      </c>
      <c r="BS39">
        <f t="shared" si="71"/>
        <v>4.8858983622350666E-2</v>
      </c>
      <c r="BT39">
        <f t="shared" si="71"/>
        <v>4.8388595461658836E-2</v>
      </c>
    </row>
    <row r="40" spans="2:72">
      <c r="W40">
        <f t="shared" si="68"/>
        <v>14.390432654159531</v>
      </c>
      <c r="X40">
        <f t="shared" si="58"/>
        <v>14.390432654159531</v>
      </c>
      <c r="Y40">
        <f t="shared" si="72"/>
        <v>16.867598467110572</v>
      </c>
      <c r="AA40">
        <f t="shared" si="69"/>
        <v>2.477165812951041</v>
      </c>
      <c r="AB40">
        <f t="shared" si="54"/>
        <v>2.477165812951041</v>
      </c>
      <c r="AC40">
        <v>3</v>
      </c>
      <c r="AN40">
        <f t="shared" si="70"/>
        <v>2.4414062499999991</v>
      </c>
      <c r="AO40">
        <f t="shared" si="71"/>
        <v>5.9285236373894788E-2</v>
      </c>
      <c r="AP40">
        <f t="shared" si="71"/>
        <v>5.9285262330014458E-2</v>
      </c>
      <c r="AQ40">
        <f t="shared" si="71"/>
        <v>5.928526881904439E-2</v>
      </c>
      <c r="AR40">
        <f t="shared" si="71"/>
        <v>5.9285276930331775E-2</v>
      </c>
      <c r="AS40">
        <f t="shared" si="71"/>
        <v>5.9285287069441028E-2</v>
      </c>
      <c r="AT40">
        <f t="shared" si="71"/>
        <v>5.928529974332758E-2</v>
      </c>
      <c r="AU40">
        <f t="shared" si="71"/>
        <v>5.9285315585685762E-2</v>
      </c>
      <c r="AV40">
        <f t="shared" si="71"/>
        <v>5.9285335388633488E-2</v>
      </c>
      <c r="AW40">
        <f t="shared" si="71"/>
        <v>5.928536014231818E-2</v>
      </c>
      <c r="AX40">
        <f t="shared" si="71"/>
        <v>5.928539108442403E-2</v>
      </c>
      <c r="AY40">
        <f t="shared" si="71"/>
        <v>5.9285429762056342E-2</v>
      </c>
      <c r="AZ40">
        <f t="shared" si="71"/>
        <v>5.9285478109096713E-2</v>
      </c>
      <c r="BA40">
        <f t="shared" si="71"/>
        <v>5.9285538542897205E-2</v>
      </c>
      <c r="BB40">
        <f t="shared" si="71"/>
        <v>5.9285614085147806E-2</v>
      </c>
      <c r="BC40">
        <f t="shared" si="71"/>
        <v>5.9285708512961055E-2</v>
      </c>
      <c r="BD40">
        <f t="shared" si="71"/>
        <v>5.9285826547727627E-2</v>
      </c>
      <c r="BE40">
        <f t="shared" si="71"/>
        <v>8.2942708333333337E-2</v>
      </c>
      <c r="BF40">
        <f t="shared" si="71"/>
        <v>6.9490613940016016E-2</v>
      </c>
      <c r="BG40">
        <f t="shared" si="71"/>
        <v>6.7668605399936438E-2</v>
      </c>
      <c r="BH40">
        <f t="shared" si="71"/>
        <v>6.5812449672093404E-2</v>
      </c>
      <c r="BI40">
        <f t="shared" si="71"/>
        <v>6.3967731913060003E-2</v>
      </c>
      <c r="BJ40">
        <f t="shared" si="71"/>
        <v>6.2178929422244303E-2</v>
      </c>
      <c r="BK40">
        <f t="shared" si="71"/>
        <v>6.0485247787117946E-2</v>
      </c>
      <c r="BL40">
        <f t="shared" si="71"/>
        <v>5.891747553344294E-2</v>
      </c>
      <c r="BM40">
        <f t="shared" si="71"/>
        <v>5.7496330897113312E-2</v>
      </c>
      <c r="BN40">
        <f t="shared" si="71"/>
        <v>5.6232350407363914E-2</v>
      </c>
      <c r="BO40">
        <f t="shared" si="71"/>
        <v>5.5127014468948424E-2</v>
      </c>
      <c r="BP40">
        <f t="shared" si="71"/>
        <v>5.4174622928079792E-2</v>
      </c>
      <c r="BQ40">
        <f t="shared" si="71"/>
        <v>5.3364429881571335E-2</v>
      </c>
      <c r="BR40">
        <f t="shared" si="71"/>
        <v>5.2682661052009437E-2</v>
      </c>
      <c r="BS40">
        <f t="shared" si="71"/>
        <v>5.2114191955684001E-2</v>
      </c>
      <c r="BT40">
        <f t="shared" si="71"/>
        <v>5.1643803794992171E-2</v>
      </c>
    </row>
    <row r="41" spans="2:72">
      <c r="W41">
        <f t="shared" si="68"/>
        <v>13.594414174154938</v>
      </c>
      <c r="X41">
        <f t="shared" si="58"/>
        <v>13.594414174154938</v>
      </c>
      <c r="Y41">
        <f t="shared" si="72"/>
        <v>15.77460121224742</v>
      </c>
      <c r="AA41">
        <f t="shared" si="69"/>
        <v>2.1801870380924822</v>
      </c>
      <c r="AB41">
        <f t="shared" si="54"/>
        <v>2.1801870380924822</v>
      </c>
      <c r="AC41">
        <v>3</v>
      </c>
      <c r="AN41">
        <f t="shared" si="70"/>
        <v>3.0517578124999987</v>
      </c>
      <c r="AO41">
        <f t="shared" si="71"/>
        <v>6.3393018758291161E-2</v>
      </c>
      <c r="AP41">
        <f t="shared" si="71"/>
        <v>6.3393044714410832E-2</v>
      </c>
      <c r="AQ41">
        <f t="shared" si="71"/>
        <v>6.3393051203440756E-2</v>
      </c>
      <c r="AR41">
        <f t="shared" si="71"/>
        <v>6.3393059314728134E-2</v>
      </c>
      <c r="AS41">
        <f t="shared" si="71"/>
        <v>6.3393069453837395E-2</v>
      </c>
      <c r="AT41">
        <f t="shared" si="71"/>
        <v>6.3393082127723946E-2</v>
      </c>
      <c r="AU41">
        <f t="shared" si="71"/>
        <v>6.3393097970082135E-2</v>
      </c>
      <c r="AV41">
        <f t="shared" si="71"/>
        <v>6.3393117773029875E-2</v>
      </c>
      <c r="AW41">
        <f t="shared" si="71"/>
        <v>6.3393142526714547E-2</v>
      </c>
      <c r="AX41">
        <f t="shared" si="71"/>
        <v>6.339317346882041E-2</v>
      </c>
      <c r="AY41">
        <f t="shared" si="71"/>
        <v>6.3393212146452715E-2</v>
      </c>
      <c r="AZ41">
        <f t="shared" si="71"/>
        <v>6.33932604934931E-2</v>
      </c>
      <c r="BA41">
        <f t="shared" si="71"/>
        <v>6.3393320927293578E-2</v>
      </c>
      <c r="BB41">
        <f t="shared" si="71"/>
        <v>6.3393396469544172E-2</v>
      </c>
      <c r="BC41">
        <f t="shared" si="71"/>
        <v>6.3393490897357421E-2</v>
      </c>
      <c r="BD41">
        <f t="shared" si="71"/>
        <v>6.3393608932124007E-2</v>
      </c>
      <c r="BE41">
        <f t="shared" si="71"/>
        <v>8.7011718749999994E-2</v>
      </c>
      <c r="BF41">
        <f t="shared" si="71"/>
        <v>7.3559624356682687E-2</v>
      </c>
      <c r="BG41">
        <f t="shared" si="71"/>
        <v>7.1737615816603095E-2</v>
      </c>
      <c r="BH41">
        <f t="shared" si="71"/>
        <v>6.9881460088760075E-2</v>
      </c>
      <c r="BI41">
        <f t="shared" si="71"/>
        <v>6.8036742329726674E-2</v>
      </c>
      <c r="BJ41">
        <f t="shared" si="71"/>
        <v>6.624793983891096E-2</v>
      </c>
      <c r="BK41">
        <f t="shared" si="71"/>
        <v>6.4554258203784604E-2</v>
      </c>
      <c r="BL41">
        <f t="shared" si="71"/>
        <v>6.2986485950109597E-2</v>
      </c>
      <c r="BM41">
        <f t="shared" si="71"/>
        <v>6.1565341313779984E-2</v>
      </c>
      <c r="BN41">
        <f t="shared" si="71"/>
        <v>6.0301360824030592E-2</v>
      </c>
      <c r="BO41">
        <f t="shared" si="71"/>
        <v>5.9196024885615081E-2</v>
      </c>
      <c r="BP41">
        <f t="shared" si="71"/>
        <v>5.8243633344746457E-2</v>
      </c>
      <c r="BQ41">
        <f t="shared" si="71"/>
        <v>5.7433440298238013E-2</v>
      </c>
      <c r="BR41">
        <f t="shared" si="71"/>
        <v>5.6751671468676101E-2</v>
      </c>
      <c r="BS41">
        <f t="shared" si="71"/>
        <v>5.6183202372350673E-2</v>
      </c>
      <c r="BT41">
        <f t="shared" si="71"/>
        <v>5.571281421165885E-2</v>
      </c>
    </row>
    <row r="42" spans="2:72">
      <c r="W42">
        <f t="shared" si="68"/>
        <v>12.715223050377695</v>
      </c>
      <c r="X42">
        <f t="shared" si="58"/>
        <v>12.715223050377695</v>
      </c>
      <c r="Y42">
        <f t="shared" si="72"/>
        <v>14.592623700935349</v>
      </c>
      <c r="AA42">
        <f t="shared" si="69"/>
        <v>1.8774006505576537</v>
      </c>
      <c r="AB42">
        <f t="shared" si="54"/>
        <v>1.8774006505576537</v>
      </c>
      <c r="AC42">
        <v>3</v>
      </c>
      <c r="AN42">
        <f t="shared" si="70"/>
        <v>3.8146972656249987</v>
      </c>
      <c r="AO42">
        <f t="shared" si="71"/>
        <v>6.8527746738786643E-2</v>
      </c>
      <c r="AP42">
        <f t="shared" si="71"/>
        <v>6.8527772694906314E-2</v>
      </c>
      <c r="AQ42">
        <f t="shared" si="71"/>
        <v>6.8527779183936238E-2</v>
      </c>
      <c r="AR42">
        <f t="shared" si="71"/>
        <v>6.8527787295223616E-2</v>
      </c>
      <c r="AS42">
        <f t="shared" si="71"/>
        <v>6.8527797434332877E-2</v>
      </c>
      <c r="AT42">
        <f t="shared" si="71"/>
        <v>6.8527810108219428E-2</v>
      </c>
      <c r="AU42">
        <f t="shared" si="71"/>
        <v>6.8527825950577617E-2</v>
      </c>
      <c r="AV42">
        <f t="shared" si="71"/>
        <v>6.8527845753525343E-2</v>
      </c>
      <c r="AW42">
        <f t="shared" si="71"/>
        <v>6.8527870507210029E-2</v>
      </c>
      <c r="AX42">
        <f t="shared" si="71"/>
        <v>6.8527901449315878E-2</v>
      </c>
      <c r="AY42">
        <f t="shared" si="71"/>
        <v>6.8527940126948184E-2</v>
      </c>
      <c r="AZ42">
        <f t="shared" si="71"/>
        <v>6.8527988473988569E-2</v>
      </c>
      <c r="BA42">
        <f t="shared" si="71"/>
        <v>6.8528048907789046E-2</v>
      </c>
      <c r="BB42">
        <f t="shared" si="71"/>
        <v>6.8528124450039654E-2</v>
      </c>
      <c r="BC42">
        <f t="shared" si="71"/>
        <v>6.8528218877852903E-2</v>
      </c>
      <c r="BD42">
        <f t="shared" si="71"/>
        <v>6.8528336912619475E-2</v>
      </c>
      <c r="BE42">
        <f t="shared" si="71"/>
        <v>9.2097981770833337E-2</v>
      </c>
      <c r="BF42">
        <f t="shared" si="71"/>
        <v>7.864588737751603E-2</v>
      </c>
      <c r="BG42">
        <f t="shared" si="71"/>
        <v>7.6823878837436424E-2</v>
      </c>
      <c r="BH42">
        <f t="shared" si="71"/>
        <v>7.4967723109593418E-2</v>
      </c>
      <c r="BI42">
        <f t="shared" si="71"/>
        <v>7.3123005350560003E-2</v>
      </c>
      <c r="BJ42">
        <f t="shared" si="71"/>
        <v>7.1334202859744289E-2</v>
      </c>
      <c r="BK42">
        <f t="shared" si="71"/>
        <v>6.9640521224617946E-2</v>
      </c>
      <c r="BL42">
        <f t="shared" si="71"/>
        <v>6.8072748970942926E-2</v>
      </c>
      <c r="BM42">
        <f t="shared" si="71"/>
        <v>6.6651604334613312E-2</v>
      </c>
      <c r="BN42">
        <f t="shared" si="71"/>
        <v>6.5387623844863921E-2</v>
      </c>
      <c r="BO42">
        <f t="shared" si="71"/>
        <v>6.428228790644841E-2</v>
      </c>
      <c r="BP42">
        <f t="shared" si="71"/>
        <v>6.3329896365579785E-2</v>
      </c>
      <c r="BQ42">
        <f t="shared" si="71"/>
        <v>6.2519703319071335E-2</v>
      </c>
      <c r="BR42">
        <f t="shared" si="71"/>
        <v>6.1837934489509444E-2</v>
      </c>
      <c r="BS42">
        <f t="shared" si="71"/>
        <v>6.1269465393183994E-2</v>
      </c>
      <c r="BT42">
        <f t="shared" si="71"/>
        <v>6.0799077232492171E-2</v>
      </c>
    </row>
    <row r="43" spans="2:72">
      <c r="W43">
        <f t="shared" si="68"/>
        <v>11.764191558325733</v>
      </c>
      <c r="X43">
        <f t="shared" si="58"/>
        <v>11.764191558325733</v>
      </c>
      <c r="Y43">
        <f t="shared" si="72"/>
        <v>13.342907728818503</v>
      </c>
      <c r="AA43">
        <f t="shared" si="69"/>
        <v>1.5787161704927701</v>
      </c>
      <c r="AB43">
        <f t="shared" si="54"/>
        <v>1.5787161704927701</v>
      </c>
      <c r="AC43">
        <v>3</v>
      </c>
      <c r="AN43">
        <f t="shared" si="70"/>
        <v>4.7683715820312473</v>
      </c>
      <c r="AO43">
        <f t="shared" si="71"/>
        <v>7.4946156714405993E-2</v>
      </c>
      <c r="AP43">
        <f t="shared" si="71"/>
        <v>7.4946182670525649E-2</v>
      </c>
      <c r="AQ43">
        <f t="shared" si="71"/>
        <v>7.4946189159555573E-2</v>
      </c>
      <c r="AR43">
        <f t="shared" si="71"/>
        <v>7.4946197270842951E-2</v>
      </c>
      <c r="AS43">
        <f t="shared" si="71"/>
        <v>7.4946207409952212E-2</v>
      </c>
      <c r="AT43">
        <f t="shared" si="71"/>
        <v>7.4946220083838763E-2</v>
      </c>
      <c r="AU43">
        <f t="shared" si="71"/>
        <v>7.4946235926196952E-2</v>
      </c>
      <c r="AV43">
        <f t="shared" si="71"/>
        <v>7.4946255729144706E-2</v>
      </c>
      <c r="AW43">
        <f t="shared" si="71"/>
        <v>7.4946280482829364E-2</v>
      </c>
      <c r="AX43">
        <f t="shared" si="71"/>
        <v>7.4946311424935214E-2</v>
      </c>
      <c r="AY43">
        <f t="shared" si="71"/>
        <v>7.4946350102567519E-2</v>
      </c>
      <c r="AZ43">
        <f t="shared" si="71"/>
        <v>7.4946398449607904E-2</v>
      </c>
      <c r="BA43">
        <f t="shared" si="71"/>
        <v>7.4946458883408409E-2</v>
      </c>
      <c r="BB43">
        <f t="shared" si="71"/>
        <v>7.4946534425659003E-2</v>
      </c>
      <c r="BC43">
        <f t="shared" si="71"/>
        <v>7.4946628853472252E-2</v>
      </c>
      <c r="BD43">
        <f t="shared" si="71"/>
        <v>7.4946746888238824E-2</v>
      </c>
      <c r="BE43">
        <f t="shared" si="71"/>
        <v>9.8455810546874981E-2</v>
      </c>
      <c r="BF43">
        <f t="shared" si="71"/>
        <v>8.5003716153557687E-2</v>
      </c>
      <c r="BG43">
        <f t="shared" si="71"/>
        <v>8.3181707613478081E-2</v>
      </c>
      <c r="BH43">
        <f t="shared" si="71"/>
        <v>8.1325551885635075E-2</v>
      </c>
      <c r="BI43">
        <f t="shared" si="71"/>
        <v>7.948083412660166E-2</v>
      </c>
      <c r="BJ43">
        <f t="shared" si="71"/>
        <v>7.7692031635785946E-2</v>
      </c>
      <c r="BK43">
        <f t="shared" si="71"/>
        <v>7.5998350000659604E-2</v>
      </c>
      <c r="BL43">
        <f t="shared" si="71"/>
        <v>7.4430577746984569E-2</v>
      </c>
      <c r="BM43">
        <f t="shared" si="71"/>
        <v>7.3009433110654984E-2</v>
      </c>
      <c r="BN43">
        <f t="shared" si="71"/>
        <v>7.1745452620905578E-2</v>
      </c>
      <c r="BO43">
        <f t="shared" si="71"/>
        <v>7.0640116682490067E-2</v>
      </c>
      <c r="BP43">
        <f t="shared" si="71"/>
        <v>6.9687725141621443E-2</v>
      </c>
      <c r="BQ43">
        <f t="shared" si="71"/>
        <v>6.8877532095112992E-2</v>
      </c>
      <c r="BR43">
        <f t="shared" si="71"/>
        <v>6.8195763265551101E-2</v>
      </c>
      <c r="BS43">
        <f t="shared" si="71"/>
        <v>6.7627294169225652E-2</v>
      </c>
      <c r="BT43">
        <f t="shared" si="71"/>
        <v>6.7156906008533829E-2</v>
      </c>
    </row>
    <row r="44" spans="2:72">
      <c r="W44">
        <f t="shared" si="68"/>
        <v>10.758356307661559</v>
      </c>
      <c r="X44">
        <f t="shared" si="58"/>
        <v>10.758356307661559</v>
      </c>
      <c r="Y44">
        <f t="shared" si="72"/>
        <v>12.052666032399449</v>
      </c>
      <c r="AA44">
        <f t="shared" si="69"/>
        <v>1.2943097247378894</v>
      </c>
      <c r="AB44">
        <f t="shared" si="54"/>
        <v>1.2943097247378894</v>
      </c>
      <c r="AC44">
        <v>3</v>
      </c>
      <c r="AN44">
        <f t="shared" si="70"/>
        <v>5.9604644775390598</v>
      </c>
      <c r="AO44">
        <f t="shared" si="71"/>
        <v>8.2969169183930158E-2</v>
      </c>
      <c r="AP44">
        <f t="shared" si="71"/>
        <v>8.2969195140049828E-2</v>
      </c>
      <c r="AQ44">
        <f t="shared" si="71"/>
        <v>8.2969201629079753E-2</v>
      </c>
      <c r="AR44">
        <f t="shared" si="71"/>
        <v>8.2969209740367145E-2</v>
      </c>
      <c r="AS44">
        <f t="shared" si="71"/>
        <v>8.2969219879476391E-2</v>
      </c>
      <c r="AT44">
        <f t="shared" si="71"/>
        <v>8.2969232553362943E-2</v>
      </c>
      <c r="AU44">
        <f t="shared" si="71"/>
        <v>8.2969248395721132E-2</v>
      </c>
      <c r="AV44">
        <f t="shared" si="71"/>
        <v>8.2969268198668872E-2</v>
      </c>
      <c r="AW44">
        <f t="shared" si="71"/>
        <v>8.2969292952353543E-2</v>
      </c>
      <c r="AX44">
        <f t="shared" si="71"/>
        <v>8.2969323894459393E-2</v>
      </c>
      <c r="AY44">
        <f t="shared" si="71"/>
        <v>8.2969362572091698E-2</v>
      </c>
      <c r="AZ44">
        <f t="shared" si="71"/>
        <v>8.2969410919132097E-2</v>
      </c>
      <c r="BA44">
        <f t="shared" si="71"/>
        <v>8.2969471352932575E-2</v>
      </c>
      <c r="BB44">
        <f t="shared" si="71"/>
        <v>8.2969546895183183E-2</v>
      </c>
      <c r="BC44">
        <f t="shared" ref="AO44:BT50" si="74">1/BC28</f>
        <v>8.2969641322996418E-2</v>
      </c>
      <c r="BD44">
        <f t="shared" si="74"/>
        <v>8.296975935776299E-2</v>
      </c>
      <c r="BE44">
        <f t="shared" si="74"/>
        <v>0.10640309651692707</v>
      </c>
      <c r="BF44">
        <f t="shared" si="74"/>
        <v>9.2951002123609752E-2</v>
      </c>
      <c r="BG44">
        <f t="shared" si="74"/>
        <v>9.1128993583530188E-2</v>
      </c>
      <c r="BH44">
        <f t="shared" si="74"/>
        <v>8.927283785568714E-2</v>
      </c>
      <c r="BI44">
        <f t="shared" si="74"/>
        <v>8.7428120096653739E-2</v>
      </c>
      <c r="BJ44">
        <f t="shared" si="74"/>
        <v>8.5639317605838039E-2</v>
      </c>
      <c r="BK44">
        <f t="shared" si="74"/>
        <v>8.3945635970711682E-2</v>
      </c>
      <c r="BL44">
        <f t="shared" si="74"/>
        <v>8.2377863717036662E-2</v>
      </c>
      <c r="BM44">
        <f t="shared" si="74"/>
        <v>8.0956719080707049E-2</v>
      </c>
      <c r="BN44">
        <f t="shared" si="74"/>
        <v>7.9692738590957657E-2</v>
      </c>
      <c r="BO44">
        <f t="shared" si="74"/>
        <v>7.8587402652542132E-2</v>
      </c>
      <c r="BP44">
        <f t="shared" si="74"/>
        <v>7.7635011111673521E-2</v>
      </c>
      <c r="BQ44">
        <f t="shared" si="74"/>
        <v>7.6824818065165057E-2</v>
      </c>
      <c r="BR44">
        <f t="shared" si="74"/>
        <v>7.614304923560318E-2</v>
      </c>
      <c r="BS44">
        <f t="shared" si="74"/>
        <v>7.5574580139277731E-2</v>
      </c>
      <c r="BT44">
        <f t="shared" si="74"/>
        <v>7.5104191978585907E-2</v>
      </c>
    </row>
    <row r="45" spans="2:72">
      <c r="W45">
        <f t="shared" si="68"/>
        <v>9.7195794806673792</v>
      </c>
      <c r="X45">
        <f t="shared" si="58"/>
        <v>9.7195794806673792</v>
      </c>
      <c r="Y45">
        <f t="shared" si="72"/>
        <v>10.752923958580462</v>
      </c>
      <c r="AA45">
        <f t="shared" si="69"/>
        <v>1.0333444779130829</v>
      </c>
      <c r="AB45">
        <f t="shared" si="54"/>
        <v>1.0333444779130829</v>
      </c>
      <c r="AC45">
        <v>3</v>
      </c>
      <c r="AN45">
        <f t="shared" si="70"/>
        <v>7.4505805969238246</v>
      </c>
      <c r="AO45">
        <f t="shared" si="74"/>
        <v>9.29979347708354E-2</v>
      </c>
      <c r="AP45">
        <f t="shared" si="74"/>
        <v>9.299796072695507E-2</v>
      </c>
      <c r="AQ45">
        <f t="shared" si="74"/>
        <v>9.2997967215984981E-2</v>
      </c>
      <c r="AR45">
        <f t="shared" si="74"/>
        <v>9.2997975327272386E-2</v>
      </c>
      <c r="AS45">
        <f t="shared" si="74"/>
        <v>9.2997985466381619E-2</v>
      </c>
      <c r="AT45">
        <f t="shared" si="74"/>
        <v>9.299799814026817E-2</v>
      </c>
      <c r="AU45">
        <f t="shared" si="74"/>
        <v>9.2998013982626374E-2</v>
      </c>
      <c r="AV45">
        <f t="shared" si="74"/>
        <v>9.2998033785574086E-2</v>
      </c>
      <c r="AW45">
        <f t="shared" si="74"/>
        <v>9.2998058539258785E-2</v>
      </c>
      <c r="AX45">
        <f t="shared" si="74"/>
        <v>9.2998089481364649E-2</v>
      </c>
      <c r="AY45">
        <f t="shared" si="74"/>
        <v>9.299812815899694E-2</v>
      </c>
      <c r="AZ45">
        <f t="shared" si="74"/>
        <v>9.2998176506037325E-2</v>
      </c>
      <c r="BA45">
        <f t="shared" si="74"/>
        <v>9.2998236939837803E-2</v>
      </c>
      <c r="BB45">
        <f t="shared" si="74"/>
        <v>9.2998312482088411E-2</v>
      </c>
      <c r="BC45">
        <f t="shared" si="74"/>
        <v>9.2998406909901674E-2</v>
      </c>
      <c r="BD45">
        <f t="shared" si="74"/>
        <v>9.2998524944668232E-2</v>
      </c>
      <c r="BE45">
        <f t="shared" si="74"/>
        <v>0.11633720397949217</v>
      </c>
      <c r="BF45">
        <f t="shared" si="74"/>
        <v>0.10288510958617487</v>
      </c>
      <c r="BG45">
        <f t="shared" si="74"/>
        <v>0.10106310104609527</v>
      </c>
      <c r="BH45">
        <f t="shared" si="74"/>
        <v>9.9206945318252263E-2</v>
      </c>
      <c r="BI45">
        <f t="shared" si="74"/>
        <v>9.7362227559218847E-2</v>
      </c>
      <c r="BJ45">
        <f t="shared" si="74"/>
        <v>9.5573425068403134E-2</v>
      </c>
      <c r="BK45">
        <f t="shared" si="74"/>
        <v>9.3879743433276777E-2</v>
      </c>
      <c r="BL45">
        <f t="shared" si="74"/>
        <v>9.2311971179601771E-2</v>
      </c>
      <c r="BM45">
        <f t="shared" si="74"/>
        <v>9.0890826543272171E-2</v>
      </c>
      <c r="BN45">
        <f t="shared" si="74"/>
        <v>8.962684605352278E-2</v>
      </c>
      <c r="BO45">
        <f t="shared" si="74"/>
        <v>8.8521510115107255E-2</v>
      </c>
      <c r="BP45">
        <f t="shared" si="74"/>
        <v>8.7569118574238616E-2</v>
      </c>
      <c r="BQ45">
        <f t="shared" si="74"/>
        <v>8.675892552773018E-2</v>
      </c>
      <c r="BR45">
        <f t="shared" si="74"/>
        <v>8.6077156698168289E-2</v>
      </c>
      <c r="BS45">
        <f t="shared" si="74"/>
        <v>8.5508687601842839E-2</v>
      </c>
      <c r="BT45">
        <f t="shared" si="74"/>
        <v>8.5038299441151016E-2</v>
      </c>
    </row>
    <row r="46" spans="2:72">
      <c r="W46">
        <f t="shared" si="68"/>
        <v>8.6728204902266324</v>
      </c>
      <c r="X46">
        <f t="shared" si="58"/>
        <v>8.6728204902266324</v>
      </c>
      <c r="Y46">
        <f t="shared" si="72"/>
        <v>9.4756266202717274</v>
      </c>
      <c r="AA46">
        <f t="shared" si="69"/>
        <v>0.80280613004509505</v>
      </c>
      <c r="AB46">
        <f t="shared" si="54"/>
        <v>0.80280613004509505</v>
      </c>
      <c r="AC46">
        <v>3</v>
      </c>
      <c r="AN46">
        <f t="shared" si="70"/>
        <v>9.3132257461547798</v>
      </c>
      <c r="AO46">
        <f t="shared" si="74"/>
        <v>0.10553389175446692</v>
      </c>
      <c r="AP46">
        <f t="shared" si="74"/>
        <v>0.10553391771058657</v>
      </c>
      <c r="AQ46">
        <f t="shared" si="74"/>
        <v>0.10553392419961649</v>
      </c>
      <c r="AR46">
        <f t="shared" si="74"/>
        <v>0.1055339323109039</v>
      </c>
      <c r="AS46">
        <f t="shared" si="74"/>
        <v>0.10553394245001314</v>
      </c>
      <c r="AT46">
        <f t="shared" si="74"/>
        <v>0.10553395512389968</v>
      </c>
      <c r="AU46">
        <f t="shared" si="74"/>
        <v>0.10553397096625788</v>
      </c>
      <c r="AV46">
        <f t="shared" si="74"/>
        <v>0.10553399076920564</v>
      </c>
      <c r="AW46">
        <f t="shared" si="74"/>
        <v>0.10553401552289031</v>
      </c>
      <c r="AX46">
        <f t="shared" si="74"/>
        <v>0.10553404646499616</v>
      </c>
      <c r="AY46">
        <f t="shared" si="74"/>
        <v>0.10553408514262846</v>
      </c>
      <c r="AZ46">
        <f t="shared" si="74"/>
        <v>0.10553413348966884</v>
      </c>
      <c r="BA46">
        <f t="shared" si="74"/>
        <v>0.10553419392346931</v>
      </c>
      <c r="BB46">
        <f t="shared" si="74"/>
        <v>0.10553426946571993</v>
      </c>
      <c r="BC46">
        <f t="shared" si="74"/>
        <v>0.10553436389353318</v>
      </c>
      <c r="BD46">
        <f t="shared" si="74"/>
        <v>0.10553448192829976</v>
      </c>
      <c r="BE46">
        <f t="shared" si="74"/>
        <v>0.12875483830769854</v>
      </c>
      <c r="BF46">
        <f t="shared" si="74"/>
        <v>0.11530274391438126</v>
      </c>
      <c r="BG46">
        <f t="shared" si="74"/>
        <v>0.11348073537430166</v>
      </c>
      <c r="BH46">
        <f t="shared" si="74"/>
        <v>0.11162457964645862</v>
      </c>
      <c r="BI46">
        <f t="shared" si="74"/>
        <v>0.10977986188742522</v>
      </c>
      <c r="BJ46">
        <f t="shared" si="74"/>
        <v>0.1079910593966095</v>
      </c>
      <c r="BK46">
        <f t="shared" si="74"/>
        <v>0.10629737776148315</v>
      </c>
      <c r="BL46">
        <f t="shared" si="74"/>
        <v>0.10472960550780812</v>
      </c>
      <c r="BM46">
        <f t="shared" si="74"/>
        <v>0.10330846087147855</v>
      </c>
      <c r="BN46">
        <f t="shared" si="74"/>
        <v>0.10204448038172914</v>
      </c>
      <c r="BO46">
        <f t="shared" si="74"/>
        <v>0.10093914444331362</v>
      </c>
      <c r="BP46">
        <f t="shared" si="74"/>
        <v>9.9986752902444992E-2</v>
      </c>
      <c r="BQ46">
        <f t="shared" si="74"/>
        <v>9.9176559855936541E-2</v>
      </c>
      <c r="BR46">
        <f t="shared" si="74"/>
        <v>9.8494791026374665E-2</v>
      </c>
      <c r="BS46">
        <f t="shared" si="74"/>
        <v>9.7926321930049215E-2</v>
      </c>
      <c r="BT46">
        <f t="shared" si="74"/>
        <v>9.7455933769357392E-2</v>
      </c>
    </row>
    <row r="47" spans="2:72">
      <c r="W47">
        <f t="shared" si="68"/>
        <v>7.6438114234455048</v>
      </c>
      <c r="X47">
        <f t="shared" si="58"/>
        <v>7.6438114234455048</v>
      </c>
      <c r="Y47">
        <f t="shared" si="72"/>
        <v>8.250562048863344</v>
      </c>
      <c r="AA47">
        <f t="shared" si="69"/>
        <v>0.6067506254178392</v>
      </c>
      <c r="AB47">
        <f t="shared" si="54"/>
        <v>0.6067506254178392</v>
      </c>
      <c r="AC47">
        <v>3</v>
      </c>
      <c r="AN47">
        <f t="shared" si="70"/>
        <v>11.641532182693474</v>
      </c>
      <c r="AO47">
        <f t="shared" si="74"/>
        <v>0.12120383798400633</v>
      </c>
      <c r="AP47">
        <f t="shared" si="74"/>
        <v>0.121203863940126</v>
      </c>
      <c r="AQ47">
        <f t="shared" si="74"/>
        <v>0.12120387042915594</v>
      </c>
      <c r="AR47">
        <f t="shared" si="74"/>
        <v>0.12120387854044333</v>
      </c>
      <c r="AS47">
        <f t="shared" si="74"/>
        <v>0.12120388867955256</v>
      </c>
      <c r="AT47">
        <f t="shared" si="74"/>
        <v>0.12120390135343913</v>
      </c>
      <c r="AU47">
        <f t="shared" si="74"/>
        <v>0.12120391719579732</v>
      </c>
      <c r="AV47">
        <f t="shared" si="74"/>
        <v>0.12120393699874504</v>
      </c>
      <c r="AW47">
        <f t="shared" si="74"/>
        <v>0.12120396175242971</v>
      </c>
      <c r="AX47">
        <f t="shared" si="74"/>
        <v>0.12120399269453559</v>
      </c>
      <c r="AY47">
        <f t="shared" si="74"/>
        <v>0.12120403137216788</v>
      </c>
      <c r="AZ47">
        <f t="shared" si="74"/>
        <v>0.12120407971920825</v>
      </c>
      <c r="BA47">
        <f t="shared" si="74"/>
        <v>0.12120414015300875</v>
      </c>
      <c r="BB47">
        <f t="shared" si="74"/>
        <v>0.12120421569525934</v>
      </c>
      <c r="BC47">
        <f t="shared" si="74"/>
        <v>0.12120431012307263</v>
      </c>
      <c r="BD47">
        <f t="shared" si="74"/>
        <v>0.12120442815783916</v>
      </c>
      <c r="BE47">
        <f t="shared" si="74"/>
        <v>0.14427688121795654</v>
      </c>
      <c r="BF47">
        <f t="shared" si="74"/>
        <v>0.13082478682463919</v>
      </c>
      <c r="BG47">
        <f t="shared" si="74"/>
        <v>0.12900277828455961</v>
      </c>
      <c r="BH47">
        <f t="shared" si="74"/>
        <v>0.12714662255671658</v>
      </c>
      <c r="BI47">
        <f t="shared" si="74"/>
        <v>0.12530190479768316</v>
      </c>
      <c r="BJ47">
        <f t="shared" si="74"/>
        <v>0.12351310230686748</v>
      </c>
      <c r="BK47">
        <f t="shared" si="74"/>
        <v>0.12181942067174113</v>
      </c>
      <c r="BL47">
        <f t="shared" si="74"/>
        <v>0.1202516484180661</v>
      </c>
      <c r="BM47">
        <f t="shared" si="74"/>
        <v>0.11883050378173649</v>
      </c>
      <c r="BN47">
        <f t="shared" si="74"/>
        <v>0.11756652329198711</v>
      </c>
      <c r="BO47">
        <f t="shared" si="74"/>
        <v>0.11646118735357158</v>
      </c>
      <c r="BP47">
        <f t="shared" si="74"/>
        <v>0.11550879581270294</v>
      </c>
      <c r="BQ47">
        <f t="shared" si="74"/>
        <v>0.11469860276619452</v>
      </c>
      <c r="BR47">
        <f t="shared" si="74"/>
        <v>0.11401683393663263</v>
      </c>
      <c r="BS47">
        <f t="shared" si="74"/>
        <v>0.11344836484030715</v>
      </c>
      <c r="BT47">
        <f t="shared" si="74"/>
        <v>0.11297797667961534</v>
      </c>
    </row>
    <row r="48" spans="2:72">
      <c r="W48">
        <f t="shared" si="68"/>
        <v>6.6565779366231723</v>
      </c>
      <c r="X48">
        <f t="shared" si="58"/>
        <v>6.6565779366231723</v>
      </c>
      <c r="Y48">
        <f t="shared" si="72"/>
        <v>7.1027117673238234</v>
      </c>
      <c r="AA48">
        <f t="shared" si="69"/>
        <v>0.44613383070065105</v>
      </c>
      <c r="AB48">
        <f t="shared" si="54"/>
        <v>0.44613383070065105</v>
      </c>
      <c r="AC48">
        <v>3</v>
      </c>
      <c r="AN48">
        <f t="shared" si="70"/>
        <v>14.551915228366843</v>
      </c>
      <c r="AO48">
        <f t="shared" si="74"/>
        <v>0.14079127077093059</v>
      </c>
      <c r="AP48">
        <f t="shared" si="74"/>
        <v>0.14079129672705026</v>
      </c>
      <c r="AQ48">
        <f t="shared" si="74"/>
        <v>0.14079130321608019</v>
      </c>
      <c r="AR48">
        <f t="shared" si="74"/>
        <v>0.14079131132736758</v>
      </c>
      <c r="AS48">
        <f t="shared" si="74"/>
        <v>0.14079132146647683</v>
      </c>
      <c r="AT48">
        <f t="shared" si="74"/>
        <v>0.14079133414036338</v>
      </c>
      <c r="AU48">
        <f t="shared" si="74"/>
        <v>0.14079134998272155</v>
      </c>
      <c r="AV48">
        <f t="shared" si="74"/>
        <v>0.14079136978566931</v>
      </c>
      <c r="AW48">
        <f t="shared" si="74"/>
        <v>0.14079139453935399</v>
      </c>
      <c r="AX48">
        <f t="shared" si="74"/>
        <v>0.14079142548145984</v>
      </c>
      <c r="AY48">
        <f t="shared" si="74"/>
        <v>0.14079146415909213</v>
      </c>
      <c r="AZ48">
        <f t="shared" si="74"/>
        <v>0.14079151250613253</v>
      </c>
      <c r="BA48">
        <f t="shared" si="74"/>
        <v>0.140791572939933</v>
      </c>
      <c r="BB48">
        <f t="shared" si="74"/>
        <v>0.14079164848218362</v>
      </c>
      <c r="BC48">
        <f t="shared" si="74"/>
        <v>0.14079174290999688</v>
      </c>
      <c r="BD48">
        <f t="shared" si="74"/>
        <v>0.14079186094476345</v>
      </c>
      <c r="BE48">
        <f t="shared" si="74"/>
        <v>0.16367943485577896</v>
      </c>
      <c r="BF48">
        <f t="shared" si="74"/>
        <v>0.15022734046246169</v>
      </c>
      <c r="BG48">
        <f t="shared" si="74"/>
        <v>0.14840533192238206</v>
      </c>
      <c r="BH48">
        <f t="shared" si="74"/>
        <v>0.14654917619453903</v>
      </c>
      <c r="BI48">
        <f t="shared" si="74"/>
        <v>0.14470445843550564</v>
      </c>
      <c r="BJ48">
        <f t="shared" si="74"/>
        <v>0.14291565594468991</v>
      </c>
      <c r="BK48">
        <f t="shared" si="74"/>
        <v>0.1412219743095636</v>
      </c>
      <c r="BL48">
        <f t="shared" si="74"/>
        <v>0.13965420205588855</v>
      </c>
      <c r="BM48">
        <f t="shared" si="74"/>
        <v>0.13823305741955896</v>
      </c>
      <c r="BN48">
        <f t="shared" si="74"/>
        <v>0.13696907692980956</v>
      </c>
      <c r="BO48">
        <f t="shared" si="74"/>
        <v>0.13586374099139403</v>
      </c>
      <c r="BP48">
        <f t="shared" si="74"/>
        <v>0.13491134945052541</v>
      </c>
      <c r="BQ48">
        <f t="shared" si="74"/>
        <v>0.13410115640401696</v>
      </c>
      <c r="BR48">
        <f t="shared" si="74"/>
        <v>0.13341938757445507</v>
      </c>
      <c r="BS48">
        <f t="shared" si="74"/>
        <v>0.1328509184781296</v>
      </c>
      <c r="BT48">
        <f t="shared" si="74"/>
        <v>0.13238053031743779</v>
      </c>
    </row>
    <row r="49" spans="23:72">
      <c r="W49">
        <f t="shared" si="68"/>
        <v>5.7312984183159728</v>
      </c>
      <c r="X49">
        <f t="shared" si="58"/>
        <v>5.7312984183159728</v>
      </c>
      <c r="Y49">
        <f t="shared" si="72"/>
        <v>6.0505003421943711</v>
      </c>
      <c r="AA49">
        <f t="shared" si="69"/>
        <v>0.3192019238783983</v>
      </c>
      <c r="AB49">
        <f t="shared" si="54"/>
        <v>0.3192019238783983</v>
      </c>
      <c r="AC49">
        <v>3</v>
      </c>
      <c r="AN49">
        <f t="shared" si="70"/>
        <v>18.189894035458554</v>
      </c>
      <c r="AO49">
        <f t="shared" si="74"/>
        <v>0.16527556175458594</v>
      </c>
      <c r="AP49">
        <f t="shared" si="74"/>
        <v>0.16527558771070561</v>
      </c>
      <c r="AQ49">
        <f t="shared" si="74"/>
        <v>0.1652755941997355</v>
      </c>
      <c r="AR49">
        <f t="shared" si="74"/>
        <v>0.16527560231102292</v>
      </c>
      <c r="AS49">
        <f t="shared" si="74"/>
        <v>0.16527561245013214</v>
      </c>
      <c r="AT49">
        <f t="shared" si="74"/>
        <v>0.16527562512401869</v>
      </c>
      <c r="AU49">
        <f t="shared" si="74"/>
        <v>0.1652756409663769</v>
      </c>
      <c r="AV49">
        <f t="shared" si="74"/>
        <v>0.16527566076932465</v>
      </c>
      <c r="AW49">
        <f t="shared" si="74"/>
        <v>0.16527568552300934</v>
      </c>
      <c r="AX49">
        <f t="shared" si="74"/>
        <v>0.16527571646511519</v>
      </c>
      <c r="AY49">
        <f t="shared" si="74"/>
        <v>0.16527575514274748</v>
      </c>
      <c r="AZ49">
        <f t="shared" si="74"/>
        <v>0.16527580348978788</v>
      </c>
      <c r="BA49">
        <f t="shared" si="74"/>
        <v>0.16527586392358834</v>
      </c>
      <c r="BB49">
        <f t="shared" si="74"/>
        <v>0.16527593946583896</v>
      </c>
      <c r="BC49">
        <f t="shared" si="74"/>
        <v>0.1652760338936522</v>
      </c>
      <c r="BD49">
        <f t="shared" si="74"/>
        <v>0.1652761519284188</v>
      </c>
      <c r="BE49">
        <f t="shared" si="74"/>
        <v>0.18793262690305704</v>
      </c>
      <c r="BF49">
        <f t="shared" si="74"/>
        <v>0.17448053250973974</v>
      </c>
      <c r="BG49">
        <f t="shared" si="74"/>
        <v>0.17265852396966017</v>
      </c>
      <c r="BH49">
        <f t="shared" si="74"/>
        <v>0.17080236824181713</v>
      </c>
      <c r="BI49">
        <f t="shared" si="74"/>
        <v>0.16895765048278372</v>
      </c>
      <c r="BJ49">
        <f t="shared" si="74"/>
        <v>0.16716884799196799</v>
      </c>
      <c r="BK49">
        <f t="shared" si="74"/>
        <v>0.16547516635684167</v>
      </c>
      <c r="BL49">
        <f t="shared" si="74"/>
        <v>0.16390739410316663</v>
      </c>
      <c r="BM49">
        <f t="shared" si="74"/>
        <v>0.16248624946683701</v>
      </c>
      <c r="BN49">
        <f t="shared" si="74"/>
        <v>0.16122226897708763</v>
      </c>
      <c r="BO49">
        <f t="shared" si="74"/>
        <v>0.16011693303867211</v>
      </c>
      <c r="BP49">
        <f t="shared" si="74"/>
        <v>0.15916454149780349</v>
      </c>
      <c r="BQ49">
        <f t="shared" si="74"/>
        <v>0.15835434845129504</v>
      </c>
      <c r="BR49">
        <f t="shared" si="74"/>
        <v>0.15767257962173314</v>
      </c>
      <c r="BS49">
        <f t="shared" si="74"/>
        <v>0.15710411052540768</v>
      </c>
      <c r="BT49">
        <f t="shared" si="74"/>
        <v>0.15663372236471587</v>
      </c>
    </row>
    <row r="50" spans="23:72">
      <c r="W50">
        <f t="shared" si="68"/>
        <v>4.8828834885227668</v>
      </c>
      <c r="X50">
        <f t="shared" si="58"/>
        <v>4.8828834885227668</v>
      </c>
      <c r="Y50">
        <f>AP34</f>
        <v>5.1051416314204801</v>
      </c>
      <c r="AA50">
        <f t="shared" si="69"/>
        <v>0.22225814289771328</v>
      </c>
      <c r="AB50">
        <f t="shared" si="54"/>
        <v>0.22225814289771328</v>
      </c>
      <c r="AC50">
        <v>3</v>
      </c>
      <c r="AN50">
        <f t="shared" si="70"/>
        <v>22.737367544323188</v>
      </c>
      <c r="AO50">
        <f t="shared" si="74"/>
        <v>0.19588092548415509</v>
      </c>
      <c r="AP50">
        <f t="shared" si="74"/>
        <v>0.19588095144027473</v>
      </c>
      <c r="AQ50">
        <f t="shared" si="74"/>
        <v>0.19588095792930468</v>
      </c>
      <c r="AR50">
        <f t="shared" si="74"/>
        <v>0.19588096604059205</v>
      </c>
      <c r="AS50">
        <f t="shared" si="74"/>
        <v>0.19588097617970132</v>
      </c>
      <c r="AT50">
        <f t="shared" si="74"/>
        <v>0.19588098885358785</v>
      </c>
      <c r="AU50">
        <f t="shared" si="74"/>
        <v>0.19588100469594608</v>
      </c>
      <c r="AV50">
        <f t="shared" si="74"/>
        <v>0.1958810244988938</v>
      </c>
      <c r="AW50">
        <f t="shared" si="74"/>
        <v>0.19588104925257849</v>
      </c>
      <c r="AX50">
        <f t="shared" si="74"/>
        <v>0.19588108019468431</v>
      </c>
      <c r="AY50">
        <f t="shared" si="74"/>
        <v>0.19588111887231663</v>
      </c>
      <c r="AZ50">
        <f t="shared" si="74"/>
        <v>0.19588116721935703</v>
      </c>
      <c r="BA50">
        <f t="shared" si="74"/>
        <v>0.19588122765315749</v>
      </c>
      <c r="BB50">
        <f t="shared" si="74"/>
        <v>0.19588130319540811</v>
      </c>
      <c r="BC50">
        <f t="shared" si="74"/>
        <v>0.19588139762322135</v>
      </c>
      <c r="BD50">
        <f t="shared" si="74"/>
        <v>0.19588151565798792</v>
      </c>
      <c r="BE50">
        <f t="shared" si="74"/>
        <v>0.21824911696215457</v>
      </c>
      <c r="BF50">
        <f t="shared" si="74"/>
        <v>0.20479702256883728</v>
      </c>
      <c r="BG50">
        <f t="shared" si="74"/>
        <v>0.2029750140287577</v>
      </c>
      <c r="BH50">
        <f t="shared" si="74"/>
        <v>0.20111885830091467</v>
      </c>
      <c r="BI50">
        <f t="shared" si="74"/>
        <v>0.19927414054188128</v>
      </c>
      <c r="BJ50">
        <f t="shared" si="74"/>
        <v>0.19748533805106555</v>
      </c>
      <c r="BK50">
        <f t="shared" si="74"/>
        <v>0.19579165641593921</v>
      </c>
      <c r="BL50">
        <f t="shared" si="74"/>
        <v>0.19422388416226419</v>
      </c>
      <c r="BM50">
        <f t="shared" si="74"/>
        <v>0.19280273952593457</v>
      </c>
      <c r="BN50">
        <f t="shared" si="74"/>
        <v>0.19153875903618517</v>
      </c>
      <c r="BO50">
        <f t="shared" si="74"/>
        <v>0.1904334230977697</v>
      </c>
      <c r="BP50">
        <f t="shared" si="74"/>
        <v>0.18948103155690108</v>
      </c>
      <c r="BQ50">
        <f t="shared" si="74"/>
        <v>0.1886708385103926</v>
      </c>
      <c r="BR50">
        <f t="shared" si="74"/>
        <v>0.18798906968083071</v>
      </c>
      <c r="BS50">
        <f t="shared" si="74"/>
        <v>0.18742060058450527</v>
      </c>
      <c r="BT50">
        <f t="shared" si="74"/>
        <v>0.18695021242381343</v>
      </c>
    </row>
    <row r="51" spans="23:72">
      <c r="W51">
        <f>E4*E20</f>
        <v>17.223790138304945</v>
      </c>
      <c r="X51">
        <f t="shared" si="58"/>
        <v>17.223790138304945</v>
      </c>
      <c r="Y51">
        <f>AQ20</f>
        <v>20.167661864322319</v>
      </c>
      <c r="AA51">
        <f t="shared" ref="AA51:AA65" si="75">Z4-E4</f>
        <v>2.9438717260173739</v>
      </c>
      <c r="AB51">
        <f t="shared" si="54"/>
        <v>2.9438717260173739</v>
      </c>
      <c r="AC51">
        <v>3</v>
      </c>
    </row>
    <row r="52" spans="23:72">
      <c r="W52">
        <f t="shared" ref="W52:W65" si="76">E5*E21</f>
        <v>16.743155801994128</v>
      </c>
      <c r="X52">
        <f t="shared" si="58"/>
        <v>16.743155801994128</v>
      </c>
      <c r="Y52">
        <f t="shared" ref="Y52:Y65" si="77">AQ21</f>
        <v>19.505771498521518</v>
      </c>
      <c r="AA52">
        <f t="shared" si="75"/>
        <v>2.7626156965273907</v>
      </c>
      <c r="AB52">
        <f t="shared" si="54"/>
        <v>2.7626156965273907</v>
      </c>
      <c r="AC52">
        <v>3</v>
      </c>
      <c r="AO52">
        <f t="shared" ref="AO52:AO66" si="78">C4*C20</f>
        <v>13.636363636363635</v>
      </c>
      <c r="AP52">
        <f t="shared" ref="AP52:AP66" si="79">D4*D20</f>
        <v>16.699721276670907</v>
      </c>
      <c r="AQ52">
        <f t="shared" ref="AQ52:AQ66" si="80">E4*E20</f>
        <v>17.223790138304945</v>
      </c>
      <c r="AR52">
        <f t="shared" ref="AR52:AR66" si="81">F4*F20</f>
        <v>17.792620881229677</v>
      </c>
      <c r="AS52">
        <f t="shared" ref="AS52:AS66" si="82">G4*G20</f>
        <v>18.396435374221959</v>
      </c>
      <c r="AT52">
        <f t="shared" ref="AT52:AT66" si="83">H4*H20</f>
        <v>19.02241727156165</v>
      </c>
      <c r="AU52">
        <f t="shared" ref="AU52:AU66" si="84">I4*I20</f>
        <v>19.655682452551567</v>
      </c>
      <c r="AV52">
        <f t="shared" ref="AV52:AV66" si="85">J4*J20</f>
        <v>20.280643325973504</v>
      </c>
      <c r="AW52">
        <f t="shared" ref="AW52:AW66" si="86">K4*K20</f>
        <v>20.88251343744907</v>
      </c>
      <c r="AX52">
        <f t="shared" ref="AX52:AX66" si="87">L4*L20</f>
        <v>21.448652542283984</v>
      </c>
      <c r="AY52">
        <f t="shared" ref="AY52:AY66" si="88">M4*M20</f>
        <v>21.969504826413239</v>
      </c>
      <c r="AZ52">
        <f t="shared" ref="AZ52:AZ66" si="89">N4*N20</f>
        <v>22.439009014688267</v>
      </c>
      <c r="BA52">
        <f t="shared" ref="BA52:BA66" si="90">O4*O20</f>
        <v>22.854502244520731</v>
      </c>
      <c r="BB52">
        <f t="shared" ref="BB52:BB66" si="91">P4*P20</f>
        <v>23.216245883644344</v>
      </c>
      <c r="BC52">
        <f t="shared" ref="BC52:BC66" si="92">Q4*Q20</f>
        <v>23.526745240253856</v>
      </c>
      <c r="BD52">
        <f t="shared" ref="BD52:BD66" si="93">R4*R20</f>
        <v>23.790022338049141</v>
      </c>
    </row>
    <row r="53" spans="23:72">
      <c r="W53">
        <f t="shared" si="76"/>
        <v>16.178813318488242</v>
      </c>
      <c r="X53">
        <f t="shared" si="58"/>
        <v>16.178813318488242</v>
      </c>
      <c r="Y53">
        <f t="shared" si="77"/>
        <v>18.737096399176266</v>
      </c>
      <c r="AA53">
        <f t="shared" si="75"/>
        <v>2.5582830806880246</v>
      </c>
      <c r="AB53">
        <f t="shared" si="54"/>
        <v>2.5582830806880246</v>
      </c>
      <c r="AC53">
        <v>3</v>
      </c>
      <c r="AO53">
        <f t="shared" si="78"/>
        <v>13.333333333333332</v>
      </c>
      <c r="AP53">
        <f t="shared" si="79"/>
        <v>16.247506558394129</v>
      </c>
      <c r="AQ53">
        <f t="shared" si="80"/>
        <v>16.743155801994128</v>
      </c>
      <c r="AR53">
        <f t="shared" si="81"/>
        <v>17.280187829874031</v>
      </c>
      <c r="AS53">
        <f t="shared" si="82"/>
        <v>17.849166963347106</v>
      </c>
      <c r="AT53">
        <f t="shared" si="83"/>
        <v>18.437862740486139</v>
      </c>
      <c r="AU53">
        <f t="shared" si="84"/>
        <v>19.032197727701767</v>
      </c>
      <c r="AV53">
        <f t="shared" si="85"/>
        <v>19.617549131207213</v>
      </c>
      <c r="AW53">
        <f t="shared" si="86"/>
        <v>20.1801593559161</v>
      </c>
      <c r="AX53">
        <f t="shared" si="87"/>
        <v>20.708374654484839</v>
      </c>
      <c r="AY53">
        <f t="shared" si="88"/>
        <v>21.193487451650626</v>
      </c>
      <c r="AZ53">
        <f t="shared" si="89"/>
        <v>21.630079756931256</v>
      </c>
      <c r="BA53">
        <f t="shared" si="90"/>
        <v>22.015898251192368</v>
      </c>
      <c r="BB53">
        <f t="shared" si="91"/>
        <v>22.351387054161165</v>
      </c>
      <c r="BC53">
        <f t="shared" si="92"/>
        <v>22.639040348964016</v>
      </c>
      <c r="BD53">
        <f t="shared" si="93"/>
        <v>22.882721575649057</v>
      </c>
    </row>
    <row r="54" spans="23:72">
      <c r="W54">
        <f t="shared" si="76"/>
        <v>15.52472071867294</v>
      </c>
      <c r="X54">
        <f t="shared" si="58"/>
        <v>15.52472071867294</v>
      </c>
      <c r="Y54">
        <f t="shared" si="77"/>
        <v>17.85744805638727</v>
      </c>
      <c r="AA54">
        <f t="shared" si="75"/>
        <v>2.3327273377143296</v>
      </c>
      <c r="AB54">
        <f t="shared" si="54"/>
        <v>2.3327273377143296</v>
      </c>
      <c r="AC54">
        <v>3</v>
      </c>
      <c r="AO54">
        <f t="shared" si="78"/>
        <v>12.972972972972974</v>
      </c>
      <c r="AP54">
        <f t="shared" si="79"/>
        <v>15.715551302445661</v>
      </c>
      <c r="AQ54">
        <f t="shared" si="80"/>
        <v>16.178813318488242</v>
      </c>
      <c r="AR54">
        <f t="shared" si="81"/>
        <v>16.67971168233468</v>
      </c>
      <c r="AS54">
        <f t="shared" si="82"/>
        <v>17.209228639800816</v>
      </c>
      <c r="AT54">
        <f t="shared" si="83"/>
        <v>17.755822294024298</v>
      </c>
      <c r="AU54">
        <f t="shared" si="84"/>
        <v>18.306343660578055</v>
      </c>
      <c r="AV54">
        <f t="shared" si="85"/>
        <v>18.847263470536273</v>
      </c>
      <c r="AW54">
        <f t="shared" si="86"/>
        <v>19.365975058493007</v>
      </c>
      <c r="AX54">
        <f t="shared" si="87"/>
        <v>19.85191448218109</v>
      </c>
      <c r="AY54">
        <f t="shared" si="88"/>
        <v>20.297298810718612</v>
      </c>
      <c r="AZ54">
        <f t="shared" si="89"/>
        <v>20.697399741972998</v>
      </c>
      <c r="BA54">
        <f t="shared" si="90"/>
        <v>21.050391426617011</v>
      </c>
      <c r="BB54">
        <f t="shared" si="91"/>
        <v>21.356894919532976</v>
      </c>
      <c r="BC54">
        <f t="shared" si="92"/>
        <v>21.619369955740694</v>
      </c>
      <c r="BD54">
        <f t="shared" si="93"/>
        <v>21.841486861781672</v>
      </c>
    </row>
    <row r="55" spans="23:72">
      <c r="W55">
        <f t="shared" si="76"/>
        <v>14.777901718082981</v>
      </c>
      <c r="X55">
        <f t="shared" si="58"/>
        <v>14.777901718082981</v>
      </c>
      <c r="Y55">
        <f t="shared" si="77"/>
        <v>16.867596620878725</v>
      </c>
      <c r="AA55">
        <f t="shared" si="75"/>
        <v>2.0896949027957437</v>
      </c>
      <c r="AB55">
        <f t="shared" si="54"/>
        <v>2.0896949027957437</v>
      </c>
      <c r="AC55">
        <v>3</v>
      </c>
      <c r="AO55">
        <f t="shared" si="78"/>
        <v>12.549019607843137</v>
      </c>
      <c r="AP55">
        <f t="shared" si="79"/>
        <v>15.097665528587131</v>
      </c>
      <c r="AQ55">
        <f t="shared" si="80"/>
        <v>15.52472071867294</v>
      </c>
      <c r="AR55">
        <f t="shared" si="81"/>
        <v>15.985359625831297</v>
      </c>
      <c r="AS55">
        <f t="shared" si="82"/>
        <v>16.471066281519605</v>
      </c>
      <c r="AT55">
        <f t="shared" si="83"/>
        <v>16.971093839967843</v>
      </c>
      <c r="AU55">
        <f t="shared" si="84"/>
        <v>17.473341090521824</v>
      </c>
      <c r="AV55">
        <f t="shared" si="85"/>
        <v>17.965491711017314</v>
      </c>
      <c r="AW55">
        <f t="shared" si="86"/>
        <v>18.436196611236053</v>
      </c>
      <c r="AX55">
        <f t="shared" si="87"/>
        <v>18.876065428418045</v>
      </c>
      <c r="AY55">
        <f t="shared" si="88"/>
        <v>19.278295368886376</v>
      </c>
      <c r="AZ55">
        <f t="shared" si="89"/>
        <v>19.638874640620351</v>
      </c>
      <c r="BA55">
        <f t="shared" si="90"/>
        <v>19.956406607461318</v>
      </c>
      <c r="BB55">
        <f t="shared" si="91"/>
        <v>20.23167177341006</v>
      </c>
      <c r="BC55">
        <f t="shared" si="92"/>
        <v>20.467065130322265</v>
      </c>
      <c r="BD55">
        <f t="shared" si="93"/>
        <v>20.66602658042347</v>
      </c>
    </row>
    <row r="56" spans="23:72">
      <c r="W56">
        <f t="shared" si="76"/>
        <v>13.939688246072961</v>
      </c>
      <c r="X56">
        <f t="shared" si="58"/>
        <v>13.939688246072961</v>
      </c>
      <c r="Y56">
        <f t="shared" si="77"/>
        <v>15.774599597530075</v>
      </c>
      <c r="AA56">
        <f t="shared" si="75"/>
        <v>1.834911351457114</v>
      </c>
      <c r="AB56">
        <f t="shared" si="54"/>
        <v>1.834911351457114</v>
      </c>
      <c r="AC56">
        <v>3</v>
      </c>
      <c r="AO56">
        <f t="shared" si="78"/>
        <v>12.05651491365777</v>
      </c>
      <c r="AP56">
        <f t="shared" si="79"/>
        <v>14.390432654159531</v>
      </c>
      <c r="AQ56">
        <f t="shared" si="80"/>
        <v>14.777901718082981</v>
      </c>
      <c r="AR56">
        <f t="shared" si="81"/>
        <v>15.194693480981794</v>
      </c>
      <c r="AS56">
        <f t="shared" si="82"/>
        <v>15.6328819248918</v>
      </c>
      <c r="AT56">
        <f t="shared" si="83"/>
        <v>16.082618489765334</v>
      </c>
      <c r="AU56">
        <f t="shared" si="84"/>
        <v>16.532956986794034</v>
      </c>
      <c r="AV56">
        <f t="shared" si="85"/>
        <v>16.9728928632113</v>
      </c>
      <c r="AW56">
        <f t="shared" si="86"/>
        <v>17.392414166209107</v>
      </c>
      <c r="AX56">
        <f t="shared" si="87"/>
        <v>17.783357671441827</v>
      </c>
      <c r="AY56">
        <f t="shared" si="88"/>
        <v>18.139926669950054</v>
      </c>
      <c r="AZ56">
        <f t="shared" si="89"/>
        <v>18.458827139924217</v>
      </c>
      <c r="BA56">
        <f t="shared" si="90"/>
        <v>18.739073990282357</v>
      </c>
      <c r="BB56">
        <f t="shared" si="91"/>
        <v>18.981577240617721</v>
      </c>
      <c r="BC56">
        <f t="shared" si="92"/>
        <v>19.188631013416909</v>
      </c>
      <c r="BD56">
        <f t="shared" si="93"/>
        <v>19.363407156638772</v>
      </c>
    </row>
    <row r="57" spans="23:72">
      <c r="W57">
        <f t="shared" si="76"/>
        <v>13.016786123440282</v>
      </c>
      <c r="X57">
        <f t="shared" si="58"/>
        <v>13.016786123440282</v>
      </c>
      <c r="Y57">
        <f t="shared" si="77"/>
        <v>14.592622319131166</v>
      </c>
      <c r="AA57">
        <f t="shared" si="75"/>
        <v>1.5758361956908846</v>
      </c>
      <c r="AB57">
        <f t="shared" si="54"/>
        <v>1.5758361956908846</v>
      </c>
      <c r="AC57">
        <v>3</v>
      </c>
      <c r="AO57">
        <f t="shared" si="78"/>
        <v>11.49270482603816</v>
      </c>
      <c r="AP57">
        <f t="shared" si="79"/>
        <v>13.594414174154938</v>
      </c>
      <c r="AQ57">
        <f t="shared" si="80"/>
        <v>13.939688246072961</v>
      </c>
      <c r="AR57">
        <f t="shared" si="81"/>
        <v>14.309947140913312</v>
      </c>
      <c r="AS57">
        <f t="shared" si="82"/>
        <v>14.697940638511128</v>
      </c>
      <c r="AT57">
        <f t="shared" si="83"/>
        <v>15.094809022463313</v>
      </c>
      <c r="AU57">
        <f t="shared" si="84"/>
        <v>15.490844877238063</v>
      </c>
      <c r="AV57">
        <f t="shared" si="85"/>
        <v>15.876421504004544</v>
      </c>
      <c r="AW57">
        <f t="shared" si="86"/>
        <v>16.24290515833091</v>
      </c>
      <c r="AX57">
        <f t="shared" si="87"/>
        <v>16.583373680706252</v>
      </c>
      <c r="AY57">
        <f t="shared" si="88"/>
        <v>16.893026211342864</v>
      </c>
      <c r="AZ57">
        <f t="shared" si="89"/>
        <v>17.169258553650987</v>
      </c>
      <c r="BA57">
        <f t="shared" si="90"/>
        <v>17.411459157021433</v>
      </c>
      <c r="BB57">
        <f t="shared" si="91"/>
        <v>17.620626390747745</v>
      </c>
      <c r="BC57">
        <f t="shared" si="92"/>
        <v>17.798914226579011</v>
      </c>
      <c r="BD57">
        <f t="shared" si="93"/>
        <v>17.949192015339499</v>
      </c>
    </row>
    <row r="58" spans="23:72">
      <c r="W58">
        <f t="shared" si="76"/>
        <v>12.021873903415372</v>
      </c>
      <c r="X58">
        <f t="shared" si="58"/>
        <v>12.021873903415372</v>
      </c>
      <c r="Y58">
        <f t="shared" si="77"/>
        <v>13.342906573555926</v>
      </c>
      <c r="AA58">
        <f t="shared" si="75"/>
        <v>1.3210326701405535</v>
      </c>
      <c r="AB58">
        <f t="shared" si="54"/>
        <v>1.3210326701405535</v>
      </c>
      <c r="AC58">
        <v>3</v>
      </c>
      <c r="AO58">
        <f t="shared" si="78"/>
        <v>10.858001237076964</v>
      </c>
      <c r="AP58">
        <f t="shared" si="79"/>
        <v>12.715223050377695</v>
      </c>
      <c r="AQ58">
        <f t="shared" si="80"/>
        <v>13.016786123440282</v>
      </c>
      <c r="AR58">
        <f t="shared" si="81"/>
        <v>13.33907391769289</v>
      </c>
      <c r="AS58">
        <f t="shared" si="82"/>
        <v>13.675586707711018</v>
      </c>
      <c r="AT58">
        <f t="shared" si="83"/>
        <v>14.018520708308433</v>
      </c>
      <c r="AU58">
        <f t="shared" si="84"/>
        <v>14.359455995089533</v>
      </c>
      <c r="AV58">
        <f t="shared" si="85"/>
        <v>14.690166257673143</v>
      </c>
      <c r="AW58">
        <f t="shared" si="86"/>
        <v>15.003389790584274</v>
      </c>
      <c r="AX58">
        <f t="shared" si="87"/>
        <v>15.293413970395379</v>
      </c>
      <c r="AY58">
        <f t="shared" si="88"/>
        <v>15.556384698928648</v>
      </c>
      <c r="AZ58">
        <f t="shared" si="89"/>
        <v>15.790330592479963</v>
      </c>
      <c r="BA58">
        <f t="shared" si="90"/>
        <v>15.994957539968921</v>
      </c>
      <c r="BB58">
        <f t="shared" si="91"/>
        <v>16.1713033958087</v>
      </c>
      <c r="BC58">
        <f t="shared" si="92"/>
        <v>16.321343651078216</v>
      </c>
      <c r="BD58">
        <f t="shared" si="93"/>
        <v>16.447618048149934</v>
      </c>
    </row>
    <row r="59" spans="23:72">
      <c r="W59">
        <f t="shared" si="76"/>
        <v>10.973455984492851</v>
      </c>
      <c r="X59">
        <f t="shared" si="58"/>
        <v>10.973455984492851</v>
      </c>
      <c r="Y59">
        <f t="shared" si="77"/>
        <v>12.052665089759181</v>
      </c>
      <c r="AA59">
        <f t="shared" si="75"/>
        <v>1.0792091052663295</v>
      </c>
      <c r="AB59">
        <f t="shared" si="54"/>
        <v>1.0792091052663295</v>
      </c>
      <c r="AC59">
        <v>3</v>
      </c>
      <c r="AO59">
        <f t="shared" si="78"/>
        <v>10.156840865414422</v>
      </c>
      <c r="AP59">
        <f t="shared" si="79"/>
        <v>11.764191558325733</v>
      </c>
      <c r="AQ59">
        <f t="shared" si="80"/>
        <v>12.021873903415372</v>
      </c>
      <c r="AR59">
        <f t="shared" si="81"/>
        <v>12.296258393748875</v>
      </c>
      <c r="AS59">
        <f t="shared" si="82"/>
        <v>12.581649538392391</v>
      </c>
      <c r="AT59">
        <f t="shared" si="83"/>
        <v>12.871332863168263</v>
      </c>
      <c r="AU59">
        <f t="shared" si="84"/>
        <v>13.158180407749915</v>
      </c>
      <c r="AV59">
        <f t="shared" si="85"/>
        <v>13.435338408890871</v>
      </c>
      <c r="AW59">
        <f t="shared" si="86"/>
        <v>13.696860219204472</v>
      </c>
      <c r="AX59">
        <f t="shared" si="87"/>
        <v>13.938165604500131</v>
      </c>
      <c r="AY59">
        <f t="shared" si="88"/>
        <v>14.156262007532545</v>
      </c>
      <c r="AZ59">
        <f t="shared" si="89"/>
        <v>14.349729424626368</v>
      </c>
      <c r="BA59">
        <f t="shared" si="90"/>
        <v>14.518522507733</v>
      </c>
      <c r="BB59">
        <f t="shared" si="91"/>
        <v>14.663667537615892</v>
      </c>
      <c r="BC59">
        <f t="shared" si="92"/>
        <v>14.786929039296949</v>
      </c>
      <c r="BD59">
        <f t="shared" si="93"/>
        <v>14.890501356225776</v>
      </c>
    </row>
    <row r="60" spans="23:72">
      <c r="W60">
        <f t="shared" si="76"/>
        <v>9.8948081906164358</v>
      </c>
      <c r="X60">
        <f t="shared" si="58"/>
        <v>9.8948081906164358</v>
      </c>
      <c r="Y60">
        <f t="shared" si="77"/>
        <v>10.752923208284006</v>
      </c>
      <c r="AA60">
        <f t="shared" si="75"/>
        <v>0.85811501766757026</v>
      </c>
      <c r="AB60">
        <f t="shared" si="54"/>
        <v>0.85811501766757026</v>
      </c>
      <c r="AC60">
        <v>3</v>
      </c>
      <c r="AO60">
        <f t="shared" si="78"/>
        <v>9.3982227278593875</v>
      </c>
      <c r="AP60">
        <f t="shared" si="79"/>
        <v>10.758356307661559</v>
      </c>
      <c r="AQ60">
        <f t="shared" si="80"/>
        <v>10.973455984492851</v>
      </c>
      <c r="AR60">
        <f t="shared" si="81"/>
        <v>11.201615452356709</v>
      </c>
      <c r="AS60">
        <f t="shared" si="82"/>
        <v>11.437967542873823</v>
      </c>
      <c r="AT60">
        <f t="shared" si="83"/>
        <v>11.676879591714892</v>
      </c>
      <c r="AU60">
        <f t="shared" si="84"/>
        <v>11.912471547048572</v>
      </c>
      <c r="AV60">
        <f t="shared" si="85"/>
        <v>12.139183451454191</v>
      </c>
      <c r="AW60">
        <f t="shared" si="86"/>
        <v>12.352279234575748</v>
      </c>
      <c r="AX60">
        <f t="shared" si="87"/>
        <v>12.548194699804997</v>
      </c>
      <c r="AY60">
        <f t="shared" si="88"/>
        <v>12.724685716122877</v>
      </c>
      <c r="AZ60">
        <f t="shared" si="89"/>
        <v>12.880786460654424</v>
      </c>
      <c r="BA60">
        <f t="shared" si="90"/>
        <v>13.01662698571926</v>
      </c>
      <c r="BB60">
        <f t="shared" si="91"/>
        <v>13.133175122863575</v>
      </c>
      <c r="BC60">
        <f t="shared" si="92"/>
        <v>13.231962362967579</v>
      </c>
      <c r="BD60">
        <f t="shared" si="93"/>
        <v>13.314836011884998</v>
      </c>
    </row>
    <row r="61" spans="23:72">
      <c r="W61">
        <f t="shared" si="76"/>
        <v>8.8120683806077587</v>
      </c>
      <c r="X61">
        <f t="shared" si="58"/>
        <v>8.8120683806077587</v>
      </c>
      <c r="Y61">
        <f t="shared" si="77"/>
        <v>9.4756260376379906</v>
      </c>
      <c r="AA61">
        <f t="shared" si="75"/>
        <v>0.66355765703023195</v>
      </c>
      <c r="AB61">
        <f t="shared" si="54"/>
        <v>0.66355765703023195</v>
      </c>
      <c r="AC61">
        <v>3</v>
      </c>
      <c r="AO61">
        <f t="shared" si="78"/>
        <v>8.595702542208933</v>
      </c>
      <c r="AP61">
        <f t="shared" si="79"/>
        <v>9.7195794806673792</v>
      </c>
      <c r="AQ61">
        <f t="shared" si="80"/>
        <v>9.8948081906164358</v>
      </c>
      <c r="AR61">
        <f t="shared" si="81"/>
        <v>10.079939431579477</v>
      </c>
      <c r="AS61">
        <f t="shared" si="82"/>
        <v>10.270923591921392</v>
      </c>
      <c r="AT61">
        <f t="shared" si="83"/>
        <v>10.463159599902244</v>
      </c>
      <c r="AU61">
        <f t="shared" si="84"/>
        <v>10.65192514837592</v>
      </c>
      <c r="AV61">
        <f t="shared" si="85"/>
        <v>10.832831183448617</v>
      </c>
      <c r="AW61">
        <f t="shared" si="86"/>
        <v>11.002210432357664</v>
      </c>
      <c r="AX61">
        <f t="shared" si="87"/>
        <v>11.15737130148289</v>
      </c>
      <c r="AY61">
        <f t="shared" si="88"/>
        <v>11.296689343637146</v>
      </c>
      <c r="AZ61">
        <f t="shared" si="89"/>
        <v>11.419550822042686</v>
      </c>
      <c r="BA61">
        <f t="shared" si="90"/>
        <v>11.526191615643933</v>
      </c>
      <c r="BB61">
        <f t="shared" si="91"/>
        <v>11.617484107967519</v>
      </c>
      <c r="BC61">
        <f t="shared" si="92"/>
        <v>11.694718139709217</v>
      </c>
      <c r="BD61">
        <f t="shared" si="93"/>
        <v>11.759407309079942</v>
      </c>
    </row>
    <row r="62" spans="23:72">
      <c r="W62">
        <f t="shared" si="76"/>
        <v>7.751771033908736</v>
      </c>
      <c r="X62">
        <f t="shared" si="58"/>
        <v>7.751771033908736</v>
      </c>
      <c r="Y62">
        <f t="shared" si="77"/>
        <v>8.2505616071435881</v>
      </c>
      <c r="AA62">
        <f t="shared" si="75"/>
        <v>0.4987905732348521</v>
      </c>
      <c r="AB62">
        <f t="shared" si="54"/>
        <v>0.4987905732348521</v>
      </c>
      <c r="AC62">
        <v>3</v>
      </c>
      <c r="AO62">
        <f t="shared" si="78"/>
        <v>7.7666984258113727</v>
      </c>
      <c r="AP62">
        <f t="shared" si="79"/>
        <v>8.6728204902266324</v>
      </c>
      <c r="AQ62">
        <f t="shared" si="80"/>
        <v>8.8120683806077587</v>
      </c>
      <c r="AR62">
        <f t="shared" si="81"/>
        <v>8.9586003653248767</v>
      </c>
      <c r="AS62">
        <f t="shared" si="82"/>
        <v>9.1091388056714742</v>
      </c>
      <c r="AT62">
        <f t="shared" si="83"/>
        <v>9.2600258353553677</v>
      </c>
      <c r="AU62">
        <f t="shared" si="84"/>
        <v>9.4075697920212473</v>
      </c>
      <c r="AV62">
        <f t="shared" si="85"/>
        <v>9.5483984223109193</v>
      </c>
      <c r="AW62">
        <f t="shared" si="86"/>
        <v>9.6797492825302616</v>
      </c>
      <c r="AX62">
        <f t="shared" si="87"/>
        <v>9.7996481167740654</v>
      </c>
      <c r="AY62">
        <f t="shared" si="88"/>
        <v>9.906959341839773</v>
      </c>
      <c r="AZ62">
        <f t="shared" si="89"/>
        <v>10.001324885264344</v>
      </c>
      <c r="BA62">
        <f t="shared" si="90"/>
        <v>10.083027697800729</v>
      </c>
      <c r="BB62">
        <f t="shared" si="91"/>
        <v>10.152821175408381</v>
      </c>
      <c r="BC62">
        <f t="shared" si="92"/>
        <v>10.211759007086171</v>
      </c>
      <c r="BD62">
        <f t="shared" si="93"/>
        <v>10.261047853347081</v>
      </c>
    </row>
    <row r="63" spans="23:72">
      <c r="W63">
        <f t="shared" si="76"/>
        <v>6.7383023712585546</v>
      </c>
      <c r="X63">
        <f t="shared" si="58"/>
        <v>6.7383023712585546</v>
      </c>
      <c r="Y63">
        <f t="shared" si="77"/>
        <v>7.1027114399619187</v>
      </c>
      <c r="AA63">
        <f t="shared" si="75"/>
        <v>0.36440906870336409</v>
      </c>
      <c r="AB63">
        <f t="shared" si="54"/>
        <v>0.36440906870336409</v>
      </c>
      <c r="AC63">
        <v>3</v>
      </c>
      <c r="AO63">
        <f t="shared" si="78"/>
        <v>6.9311173873333018</v>
      </c>
      <c r="AP63">
        <f t="shared" si="79"/>
        <v>7.6438114234455048</v>
      </c>
      <c r="AQ63">
        <f t="shared" si="80"/>
        <v>7.751771033908736</v>
      </c>
      <c r="AR63">
        <f t="shared" si="81"/>
        <v>7.8649356144236373</v>
      </c>
      <c r="AS63">
        <f t="shared" si="82"/>
        <v>7.9807246475194047</v>
      </c>
      <c r="AT63">
        <f t="shared" si="83"/>
        <v>8.0963070421104533</v>
      </c>
      <c r="AU63">
        <f t="shared" si="84"/>
        <v>8.2088717421718407</v>
      </c>
      <c r="AV63">
        <f t="shared" si="85"/>
        <v>8.3158943195806057</v>
      </c>
      <c r="AW63">
        <f t="shared" si="86"/>
        <v>8.4153476437057222</v>
      </c>
      <c r="AX63">
        <f t="shared" si="87"/>
        <v>8.5058226780799622</v>
      </c>
      <c r="AY63">
        <f t="shared" si="88"/>
        <v>8.586551646292591</v>
      </c>
      <c r="AZ63">
        <f t="shared" si="89"/>
        <v>8.6573493642985948</v>
      </c>
      <c r="BA63">
        <f t="shared" si="90"/>
        <v>8.7185020207999706</v>
      </c>
      <c r="BB63">
        <f t="shared" si="91"/>
        <v>8.7706346990460382</v>
      </c>
      <c r="BC63">
        <f t="shared" si="92"/>
        <v>8.8145827523175484</v>
      </c>
      <c r="BD63">
        <f t="shared" si="93"/>
        <v>8.8512826073688249</v>
      </c>
    </row>
    <row r="64" spans="23:72">
      <c r="W64">
        <f t="shared" si="76"/>
        <v>5.7917789229781764</v>
      </c>
      <c r="X64">
        <f t="shared" si="58"/>
        <v>5.7917789229781764</v>
      </c>
      <c r="Y64">
        <f t="shared" si="77"/>
        <v>6.0505001046403759</v>
      </c>
      <c r="AA64">
        <f t="shared" si="75"/>
        <v>0.25872118166219948</v>
      </c>
      <c r="AB64">
        <f t="shared" si="54"/>
        <v>0.25872118166219948</v>
      </c>
      <c r="AC64">
        <v>3</v>
      </c>
      <c r="AO64">
        <f t="shared" si="78"/>
        <v>6.1095030104491679</v>
      </c>
      <c r="AP64">
        <f t="shared" si="79"/>
        <v>6.6565779366231723</v>
      </c>
      <c r="AQ64">
        <f t="shared" si="80"/>
        <v>6.7383023712585546</v>
      </c>
      <c r="AR64">
        <f t="shared" si="81"/>
        <v>6.8236480474822603</v>
      </c>
      <c r="AS64">
        <f t="shared" si="82"/>
        <v>6.9106371069119277</v>
      </c>
      <c r="AT64">
        <f t="shared" si="83"/>
        <v>6.9971340325864091</v>
      </c>
      <c r="AU64">
        <f t="shared" si="84"/>
        <v>7.0810509829579669</v>
      </c>
      <c r="AV64">
        <f t="shared" si="85"/>
        <v>7.1605435803486071</v>
      </c>
      <c r="AW64">
        <f t="shared" si="86"/>
        <v>7.2341596045643666</v>
      </c>
      <c r="AX64">
        <f t="shared" si="87"/>
        <v>7.300918005839045</v>
      </c>
      <c r="AY64">
        <f t="shared" si="88"/>
        <v>7.3603155095173083</v>
      </c>
      <c r="AZ64">
        <f t="shared" si="89"/>
        <v>7.412274831382657</v>
      </c>
      <c r="BA64">
        <f t="shared" si="90"/>
        <v>7.4570572455559025</v>
      </c>
      <c r="BB64">
        <f t="shared" si="91"/>
        <v>7.4951625710464835</v>
      </c>
      <c r="BC64">
        <f t="shared" si="92"/>
        <v>7.5272343725995654</v>
      </c>
      <c r="BD64">
        <f t="shared" si="93"/>
        <v>7.5539809185087936</v>
      </c>
    </row>
    <row r="65" spans="23:74">
      <c r="W65">
        <f t="shared" si="76"/>
        <v>4.9267147721853046</v>
      </c>
      <c r="X65">
        <f t="shared" si="58"/>
        <v>4.9267147721853046</v>
      </c>
      <c r="Y65">
        <f t="shared" si="77"/>
        <v>5.1051414623003302</v>
      </c>
      <c r="AA65">
        <f t="shared" si="75"/>
        <v>0.17842669011502554</v>
      </c>
      <c r="AB65">
        <f t="shared" si="54"/>
        <v>0.17842669011502554</v>
      </c>
      <c r="AC65">
        <v>3</v>
      </c>
      <c r="AO65">
        <f t="shared" si="78"/>
        <v>5.321055829841824</v>
      </c>
      <c r="AP65">
        <f t="shared" si="79"/>
        <v>5.7312984183159728</v>
      </c>
      <c r="AQ65">
        <f t="shared" si="80"/>
        <v>5.7917789229781764</v>
      </c>
      <c r="AR65">
        <f t="shared" si="81"/>
        <v>5.8547197576571568</v>
      </c>
      <c r="AS65">
        <f t="shared" si="82"/>
        <v>5.9186429092886623</v>
      </c>
      <c r="AT65">
        <f t="shared" si="83"/>
        <v>5.9819757808467235</v>
      </c>
      <c r="AU65">
        <f t="shared" si="84"/>
        <v>6.0432028685412131</v>
      </c>
      <c r="AV65">
        <f t="shared" si="85"/>
        <v>6.1010060313116794</v>
      </c>
      <c r="AW65">
        <f t="shared" si="86"/>
        <v>6.1543669281633404</v>
      </c>
      <c r="AX65">
        <f t="shared" si="87"/>
        <v>6.2026170847534505</v>
      </c>
      <c r="AY65">
        <f t="shared" si="88"/>
        <v>6.2454356389556613</v>
      </c>
      <c r="AZ65">
        <f t="shared" si="89"/>
        <v>6.2828064001541462</v>
      </c>
      <c r="BA65">
        <f t="shared" si="90"/>
        <v>6.3149513087578359</v>
      </c>
      <c r="BB65">
        <f t="shared" si="91"/>
        <v>6.3422568616500445</v>
      </c>
      <c r="BC65">
        <f t="shared" si="92"/>
        <v>6.3652058285150659</v>
      </c>
      <c r="BD65">
        <f t="shared" si="93"/>
        <v>6.384321236212064</v>
      </c>
    </row>
    <row r="66" spans="23:74">
      <c r="W66">
        <f>F4*F20</f>
        <v>17.792620881229677</v>
      </c>
      <c r="X66">
        <f t="shared" si="58"/>
        <v>17.792620881229677</v>
      </c>
      <c r="Y66">
        <f>AR20</f>
        <v>20.167658565181746</v>
      </c>
      <c r="AA66">
        <f t="shared" ref="AA66:AA80" si="94">AA4-F4</f>
        <v>2.375037683952069</v>
      </c>
      <c r="AB66">
        <f t="shared" si="54"/>
        <v>2.375037683952069</v>
      </c>
      <c r="AC66">
        <v>3</v>
      </c>
      <c r="AO66">
        <f t="shared" si="78"/>
        <v>4.5819200275316794</v>
      </c>
      <c r="AP66">
        <f t="shared" si="79"/>
        <v>4.8828834885227668</v>
      </c>
      <c r="AQ66">
        <f t="shared" si="80"/>
        <v>4.9267147721853046</v>
      </c>
      <c r="AR66">
        <f t="shared" si="81"/>
        <v>4.9721841524368484</v>
      </c>
      <c r="AS66">
        <f t="shared" si="82"/>
        <v>5.0182125853395956</v>
      </c>
      <c r="AT66">
        <f t="shared" si="83"/>
        <v>5.0636670543178299</v>
      </c>
      <c r="AU66">
        <f t="shared" si="84"/>
        <v>5.107469941801825</v>
      </c>
      <c r="AV66">
        <f t="shared" si="85"/>
        <v>5.1486973618782681</v>
      </c>
      <c r="AW66">
        <f t="shared" si="86"/>
        <v>5.1866482937888261</v>
      </c>
      <c r="AX66">
        <f t="shared" si="87"/>
        <v>5.2208754250677885</v>
      </c>
      <c r="AY66">
        <f t="shared" si="88"/>
        <v>5.2511790405962184</v>
      </c>
      <c r="AZ66">
        <f t="shared" si="89"/>
        <v>5.2775731258339729</v>
      </c>
      <c r="BA66">
        <f t="shared" si="90"/>
        <v>5.3002361567652478</v>
      </c>
      <c r="BB66">
        <f t="shared" si="91"/>
        <v>5.3194582094470055</v>
      </c>
      <c r="BC66">
        <f t="shared" si="92"/>
        <v>5.3355927623821389</v>
      </c>
      <c r="BD66">
        <f t="shared" si="93"/>
        <v>5.3490177252808593</v>
      </c>
    </row>
    <row r="67" spans="23:74" ht="15" thickBot="1">
      <c r="W67">
        <f t="shared" ref="W67:W80" si="95">F5*F21</f>
        <v>17.280187829874031</v>
      </c>
      <c r="X67">
        <f t="shared" si="58"/>
        <v>17.280187829874031</v>
      </c>
      <c r="Y67">
        <f t="shared" ref="Y67:Y80" si="96">AR21</f>
        <v>19.505768412378949</v>
      </c>
      <c r="AA67">
        <f t="shared" si="94"/>
        <v>2.225580582504918</v>
      </c>
      <c r="AB67">
        <f t="shared" si="54"/>
        <v>2.225580582504918</v>
      </c>
      <c r="AC67">
        <v>3</v>
      </c>
    </row>
    <row r="68" spans="23:74" ht="15" thickBot="1">
      <c r="W68">
        <f t="shared" si="95"/>
        <v>16.67971168233468</v>
      </c>
      <c r="X68">
        <f t="shared" si="58"/>
        <v>16.67971168233468</v>
      </c>
      <c r="Y68">
        <f t="shared" si="96"/>
        <v>18.737093551475802</v>
      </c>
      <c r="AA68">
        <f t="shared" si="94"/>
        <v>2.0573818691411212</v>
      </c>
      <c r="AB68">
        <f t="shared" si="54"/>
        <v>2.0573818691411212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4.3980465111040035E-2</v>
      </c>
      <c r="AR68" s="76">
        <f t="shared" si="97"/>
        <v>5.4975581388800036E-2</v>
      </c>
      <c r="AS68" s="76">
        <f t="shared" si="97"/>
        <v>6.871947673600004E-2</v>
      </c>
      <c r="AT68" s="76">
        <f t="shared" si="97"/>
        <v>8.589934592000005E-2</v>
      </c>
      <c r="AU68" s="76">
        <f t="shared" si="97"/>
        <v>0.10737418240000006</v>
      </c>
      <c r="AV68" s="76">
        <f t="shared" si="97"/>
        <v>0.13421772800000006</v>
      </c>
      <c r="AW68" s="76">
        <f t="shared" ref="AW68" si="98">J3</f>
        <v>0.16777216000000009</v>
      </c>
      <c r="AX68" s="76">
        <f t="shared" ref="AX68" si="99">K3</f>
        <v>0.2097152000000001</v>
      </c>
      <c r="AY68" s="76">
        <f t="shared" ref="AY68" si="100">L3</f>
        <v>0.2621440000000001</v>
      </c>
      <c r="AZ68" s="76">
        <f t="shared" ref="AZ68" si="101">M3</f>
        <v>0.32768000000000014</v>
      </c>
      <c r="BA68" s="76">
        <f t="shared" ref="BA68" si="102">N3</f>
        <v>0.40960000000000013</v>
      </c>
      <c r="BB68" s="76">
        <f t="shared" ref="BB68" si="103">O3</f>
        <v>0.51200000000000012</v>
      </c>
      <c r="BC68" s="76">
        <f t="shared" ref="BC68" si="104">P3</f>
        <v>0.64000000000000012</v>
      </c>
      <c r="BD68" s="76">
        <f t="shared" ref="BD68" si="105">Q3</f>
        <v>0.8</v>
      </c>
      <c r="BE68" s="76">
        <f t="shared" ref="BE68" si="106">R3</f>
        <v>1</v>
      </c>
      <c r="BF68" s="76">
        <f t="shared" ref="BF68:BU68" si="107">AP68</f>
        <v>0</v>
      </c>
      <c r="BG68" s="76">
        <f t="shared" si="107"/>
        <v>4.3980465111040035E-2</v>
      </c>
      <c r="BH68" s="76">
        <f t="shared" si="107"/>
        <v>5.4975581388800036E-2</v>
      </c>
      <c r="BI68" s="76">
        <f t="shared" si="107"/>
        <v>6.871947673600004E-2</v>
      </c>
      <c r="BJ68" s="76">
        <f t="shared" si="107"/>
        <v>8.589934592000005E-2</v>
      </c>
      <c r="BK68" s="76">
        <f t="shared" si="107"/>
        <v>0.10737418240000006</v>
      </c>
      <c r="BL68" s="76">
        <f t="shared" si="107"/>
        <v>0.13421772800000006</v>
      </c>
      <c r="BM68" s="76">
        <f t="shared" si="107"/>
        <v>0.16777216000000009</v>
      </c>
      <c r="BN68" s="76">
        <f t="shared" si="107"/>
        <v>0.2097152000000001</v>
      </c>
      <c r="BO68" s="76">
        <f t="shared" si="107"/>
        <v>0.2621440000000001</v>
      </c>
      <c r="BP68" s="76">
        <f t="shared" si="107"/>
        <v>0.32768000000000014</v>
      </c>
      <c r="BQ68" s="76">
        <f t="shared" si="107"/>
        <v>0.40960000000000013</v>
      </c>
      <c r="BR68" s="76">
        <f t="shared" si="107"/>
        <v>0.51200000000000012</v>
      </c>
      <c r="BS68" s="76">
        <f t="shared" si="107"/>
        <v>0.64000000000000012</v>
      </c>
      <c r="BT68" s="76">
        <f t="shared" si="107"/>
        <v>0.8</v>
      </c>
      <c r="BU68" s="76">
        <f t="shared" si="107"/>
        <v>1</v>
      </c>
    </row>
    <row r="69" spans="23:74">
      <c r="W69">
        <f t="shared" si="95"/>
        <v>15.985359625831297</v>
      </c>
      <c r="X69">
        <f t="shared" si="58"/>
        <v>15.985359625831297</v>
      </c>
      <c r="Y69">
        <f t="shared" si="96"/>
        <v>17.85744546979177</v>
      </c>
      <c r="AA69">
        <f t="shared" si="94"/>
        <v>1.8720858439604733</v>
      </c>
      <c r="AB69">
        <f t="shared" si="54"/>
        <v>1.8720858439604733</v>
      </c>
      <c r="AC69">
        <v>3</v>
      </c>
      <c r="AN69">
        <v>1</v>
      </c>
      <c r="AO69">
        <f>AN36</f>
        <v>1</v>
      </c>
      <c r="AP69">
        <f t="shared" ref="AP69:BU77" si="108">AO36</f>
        <v>4.9584297494904291E-2</v>
      </c>
      <c r="AQ69">
        <f t="shared" si="108"/>
        <v>4.9584323451023968E-2</v>
      </c>
      <c r="AR69">
        <f t="shared" si="108"/>
        <v>4.9584329940053878E-2</v>
      </c>
      <c r="AS69">
        <f t="shared" si="108"/>
        <v>4.958433805134127E-2</v>
      </c>
      <c r="AT69">
        <f t="shared" si="108"/>
        <v>4.9584348190450531E-2</v>
      </c>
      <c r="AU69">
        <f t="shared" si="108"/>
        <v>4.9584360864337082E-2</v>
      </c>
      <c r="AV69">
        <f t="shared" si="108"/>
        <v>4.9584376706695264E-2</v>
      </c>
      <c r="AW69">
        <f t="shared" si="108"/>
        <v>4.9584396509643011E-2</v>
      </c>
      <c r="AX69">
        <f t="shared" si="108"/>
        <v>4.958442126332769E-2</v>
      </c>
      <c r="AY69">
        <f t="shared" si="108"/>
        <v>4.9584452205433546E-2</v>
      </c>
      <c r="AZ69">
        <f t="shared" si="108"/>
        <v>4.9584490883065831E-2</v>
      </c>
      <c r="BA69">
        <f t="shared" si="108"/>
        <v>4.9584539230106216E-2</v>
      </c>
      <c r="BB69">
        <f t="shared" si="108"/>
        <v>4.95845996639067E-2</v>
      </c>
      <c r="BC69">
        <f t="shared" si="108"/>
        <v>4.9584675206157315E-2</v>
      </c>
      <c r="BD69">
        <f t="shared" si="108"/>
        <v>4.9584769633970564E-2</v>
      </c>
      <c r="BE69">
        <f t="shared" si="108"/>
        <v>4.9584887668737129E-2</v>
      </c>
      <c r="BF69">
        <f t="shared" si="108"/>
        <v>7.3333333333333348E-2</v>
      </c>
      <c r="BG69">
        <f t="shared" si="108"/>
        <v>5.988123894001602E-2</v>
      </c>
      <c r="BH69">
        <f t="shared" si="108"/>
        <v>5.8059230399936441E-2</v>
      </c>
      <c r="BI69">
        <f t="shared" si="108"/>
        <v>5.6203074672093407E-2</v>
      </c>
      <c r="BJ69">
        <f t="shared" si="108"/>
        <v>5.4358356913060013E-2</v>
      </c>
      <c r="BK69">
        <f t="shared" si="108"/>
        <v>5.2569554422244293E-2</v>
      </c>
      <c r="BL69">
        <f t="shared" si="108"/>
        <v>5.087587278711795E-2</v>
      </c>
      <c r="BM69">
        <f t="shared" si="108"/>
        <v>4.9308100533442936E-2</v>
      </c>
      <c r="BN69">
        <f t="shared" si="108"/>
        <v>4.7886955897113323E-2</v>
      </c>
      <c r="BO69">
        <f t="shared" si="108"/>
        <v>4.6622975407363931E-2</v>
      </c>
      <c r="BP69">
        <f t="shared" si="108"/>
        <v>4.551763946894842E-2</v>
      </c>
      <c r="BQ69">
        <f t="shared" si="108"/>
        <v>4.4565247928079789E-2</v>
      </c>
      <c r="BR69">
        <f t="shared" si="108"/>
        <v>4.3755054881571345E-2</v>
      </c>
      <c r="BS69">
        <f t="shared" si="108"/>
        <v>4.3073286052009462E-2</v>
      </c>
      <c r="BT69">
        <f t="shared" si="108"/>
        <v>4.2504816955684005E-2</v>
      </c>
      <c r="BU69">
        <f t="shared" si="108"/>
        <v>4.2034428794992182E-2</v>
      </c>
      <c r="BV69">
        <v>16</v>
      </c>
    </row>
    <row r="70" spans="23:74">
      <c r="W70">
        <f t="shared" si="95"/>
        <v>15.194693480981794</v>
      </c>
      <c r="X70">
        <f t="shared" si="58"/>
        <v>15.194693480981794</v>
      </c>
      <c r="Y70">
        <f t="shared" si="96"/>
        <v>16.867594313089494</v>
      </c>
      <c r="AA70">
        <f t="shared" si="94"/>
        <v>1.6729008321077004</v>
      </c>
      <c r="AB70">
        <f t="shared" si="54"/>
        <v>1.6729008321077004</v>
      </c>
      <c r="AC70">
        <v>3</v>
      </c>
      <c r="AN70">
        <v>2</v>
      </c>
      <c r="AO70">
        <f t="shared" ref="AO70:BD83" si="109">AN37</f>
        <v>1.25</v>
      </c>
      <c r="AP70">
        <f t="shared" si="109"/>
        <v>5.1266845159553064E-2</v>
      </c>
      <c r="AQ70">
        <f t="shared" si="109"/>
        <v>5.1266871115672727E-2</v>
      </c>
      <c r="AR70">
        <f t="shared" si="109"/>
        <v>5.1266877604702644E-2</v>
      </c>
      <c r="AS70">
        <f t="shared" si="109"/>
        <v>5.1266885715990036E-2</v>
      </c>
      <c r="AT70">
        <f t="shared" si="109"/>
        <v>5.1266895855099283E-2</v>
      </c>
      <c r="AU70">
        <f t="shared" si="109"/>
        <v>5.1266908528985841E-2</v>
      </c>
      <c r="AV70">
        <f t="shared" si="109"/>
        <v>5.1266924371344037E-2</v>
      </c>
      <c r="AW70">
        <f t="shared" si="109"/>
        <v>5.1266944174291763E-2</v>
      </c>
      <c r="AX70">
        <f t="shared" si="109"/>
        <v>5.1266968927976449E-2</v>
      </c>
      <c r="AY70">
        <f t="shared" si="109"/>
        <v>5.1266999870082298E-2</v>
      </c>
      <c r="AZ70">
        <f t="shared" si="109"/>
        <v>5.1267038547714604E-2</v>
      </c>
      <c r="BA70">
        <f t="shared" si="109"/>
        <v>5.1267086894754982E-2</v>
      </c>
      <c r="BB70">
        <f t="shared" si="109"/>
        <v>5.1267147328555474E-2</v>
      </c>
      <c r="BC70">
        <f t="shared" si="109"/>
        <v>5.1267222870806081E-2</v>
      </c>
      <c r="BD70">
        <f t="shared" si="109"/>
        <v>5.1267317298619323E-2</v>
      </c>
      <c r="BE70">
        <f t="shared" si="108"/>
        <v>5.1267435333385895E-2</v>
      </c>
      <c r="BF70">
        <f t="shared" si="108"/>
        <v>7.5000000000000011E-2</v>
      </c>
      <c r="BG70">
        <f t="shared" si="108"/>
        <v>6.1547905606682704E-2</v>
      </c>
      <c r="BH70">
        <f t="shared" si="108"/>
        <v>5.9725897066603112E-2</v>
      </c>
      <c r="BI70">
        <f t="shared" si="108"/>
        <v>5.7869741338760078E-2</v>
      </c>
      <c r="BJ70">
        <f t="shared" si="108"/>
        <v>5.6025023579726677E-2</v>
      </c>
      <c r="BK70">
        <f t="shared" si="108"/>
        <v>5.4236221088910963E-2</v>
      </c>
      <c r="BL70">
        <f t="shared" si="108"/>
        <v>5.2542539453784613E-2</v>
      </c>
      <c r="BM70">
        <f t="shared" si="108"/>
        <v>5.09747672001096E-2</v>
      </c>
      <c r="BN70">
        <f t="shared" si="108"/>
        <v>4.9553622563779993E-2</v>
      </c>
      <c r="BO70">
        <f t="shared" si="108"/>
        <v>4.8289642074030602E-2</v>
      </c>
      <c r="BP70">
        <f t="shared" si="108"/>
        <v>4.7184306135615091E-2</v>
      </c>
      <c r="BQ70">
        <f t="shared" si="108"/>
        <v>4.6231914594746459E-2</v>
      </c>
      <c r="BR70">
        <f t="shared" si="108"/>
        <v>4.5421721548238016E-2</v>
      </c>
      <c r="BS70">
        <f t="shared" si="108"/>
        <v>4.4739952718676118E-2</v>
      </c>
      <c r="BT70">
        <f t="shared" si="108"/>
        <v>4.4171483622350668E-2</v>
      </c>
      <c r="BU70">
        <f t="shared" si="108"/>
        <v>4.3701095461658845E-2</v>
      </c>
      <c r="BV70">
        <v>17</v>
      </c>
    </row>
    <row r="71" spans="23:74">
      <c r="W71">
        <f t="shared" si="95"/>
        <v>14.309947140913312</v>
      </c>
      <c r="X71">
        <f t="shared" si="58"/>
        <v>14.309947140913312</v>
      </c>
      <c r="Y71">
        <f t="shared" si="96"/>
        <v>15.774597579133864</v>
      </c>
      <c r="AA71">
        <f t="shared" si="94"/>
        <v>1.4646504382205521</v>
      </c>
      <c r="AB71">
        <f t="shared" si="54"/>
        <v>1.4646504382205521</v>
      </c>
      <c r="AC71">
        <v>3</v>
      </c>
      <c r="AN71">
        <v>3</v>
      </c>
      <c r="AO71">
        <f t="shared" si="109"/>
        <v>1.5624999999999998</v>
      </c>
      <c r="AP71">
        <f t="shared" si="108"/>
        <v>5.3370029740364006E-2</v>
      </c>
      <c r="AQ71">
        <f t="shared" si="108"/>
        <v>5.3370055696483662E-2</v>
      </c>
      <c r="AR71">
        <f t="shared" si="108"/>
        <v>5.3370062185513586E-2</v>
      </c>
      <c r="AS71">
        <f t="shared" si="108"/>
        <v>5.3370070296800985E-2</v>
      </c>
      <c r="AT71">
        <f t="shared" si="108"/>
        <v>5.3370080435910232E-2</v>
      </c>
      <c r="AU71">
        <f t="shared" si="108"/>
        <v>5.3370093109796783E-2</v>
      </c>
      <c r="AV71">
        <f t="shared" si="108"/>
        <v>5.3370108952154986E-2</v>
      </c>
      <c r="AW71">
        <f t="shared" si="108"/>
        <v>5.3370128755102712E-2</v>
      </c>
      <c r="AX71">
        <f t="shared" si="108"/>
        <v>5.3370153508787391E-2</v>
      </c>
      <c r="AY71">
        <f t="shared" si="108"/>
        <v>5.337018445089324E-2</v>
      </c>
      <c r="AZ71">
        <f t="shared" si="108"/>
        <v>5.3370223128525546E-2</v>
      </c>
      <c r="BA71">
        <f t="shared" si="108"/>
        <v>5.3370271475565931E-2</v>
      </c>
      <c r="BB71">
        <f t="shared" si="108"/>
        <v>5.3370331909366416E-2</v>
      </c>
      <c r="BC71">
        <f t="shared" si="108"/>
        <v>5.3370407451617023E-2</v>
      </c>
      <c r="BD71">
        <f t="shared" si="108"/>
        <v>5.3370501879430272E-2</v>
      </c>
      <c r="BE71">
        <f t="shared" si="108"/>
        <v>5.3370619914196837E-2</v>
      </c>
      <c r="BF71">
        <f t="shared" si="108"/>
        <v>7.7083333333333323E-2</v>
      </c>
      <c r="BG71">
        <f t="shared" si="108"/>
        <v>6.363123894001603E-2</v>
      </c>
      <c r="BH71">
        <f t="shared" si="108"/>
        <v>6.1809230399936438E-2</v>
      </c>
      <c r="BI71">
        <f t="shared" si="108"/>
        <v>5.9953074672093418E-2</v>
      </c>
      <c r="BJ71">
        <f t="shared" si="108"/>
        <v>5.8108356913060003E-2</v>
      </c>
      <c r="BK71">
        <f t="shared" si="108"/>
        <v>5.6319554422244296E-2</v>
      </c>
      <c r="BL71">
        <f t="shared" si="108"/>
        <v>5.4625872787117953E-2</v>
      </c>
      <c r="BM71">
        <f t="shared" si="108"/>
        <v>5.3058100533442926E-2</v>
      </c>
      <c r="BN71">
        <f t="shared" si="108"/>
        <v>5.1636955897113326E-2</v>
      </c>
      <c r="BO71">
        <f t="shared" si="108"/>
        <v>5.0372975407363935E-2</v>
      </c>
      <c r="BP71">
        <f t="shared" si="108"/>
        <v>4.9267639468948417E-2</v>
      </c>
      <c r="BQ71">
        <f t="shared" si="108"/>
        <v>4.8315247928079785E-2</v>
      </c>
      <c r="BR71">
        <f t="shared" si="108"/>
        <v>4.7505054881571342E-2</v>
      </c>
      <c r="BS71">
        <f t="shared" si="108"/>
        <v>4.6823286052009458E-2</v>
      </c>
      <c r="BT71">
        <f t="shared" si="108"/>
        <v>4.6254816955684001E-2</v>
      </c>
      <c r="BU71">
        <f t="shared" si="108"/>
        <v>4.5784428794992171E-2</v>
      </c>
      <c r="BV71">
        <v>18</v>
      </c>
    </row>
    <row r="72" spans="23:74">
      <c r="W72">
        <f t="shared" si="95"/>
        <v>13.33907391769289</v>
      </c>
      <c r="X72">
        <f t="shared" si="58"/>
        <v>13.33907391769289</v>
      </c>
      <c r="Y72">
        <f t="shared" si="96"/>
        <v>14.59262059187631</v>
      </c>
      <c r="AA72">
        <f t="shared" si="94"/>
        <v>1.2535466741834203</v>
      </c>
      <c r="AB72">
        <f t="shared" si="54"/>
        <v>1.2535466741834203</v>
      </c>
      <c r="AC72">
        <v>3</v>
      </c>
      <c r="AN72">
        <v>4</v>
      </c>
      <c r="AO72">
        <f t="shared" si="109"/>
        <v>1.9531249999999996</v>
      </c>
      <c r="AP72">
        <f t="shared" si="108"/>
        <v>5.5999010466377688E-2</v>
      </c>
      <c r="AQ72">
        <f t="shared" si="108"/>
        <v>5.5999036422497345E-2</v>
      </c>
      <c r="AR72">
        <f t="shared" si="108"/>
        <v>5.5999042911527269E-2</v>
      </c>
      <c r="AS72">
        <f t="shared" si="108"/>
        <v>5.5999051022814668E-2</v>
      </c>
      <c r="AT72">
        <f t="shared" si="108"/>
        <v>5.5999061161923908E-2</v>
      </c>
      <c r="AU72">
        <f t="shared" si="108"/>
        <v>5.5999073835810466E-2</v>
      </c>
      <c r="AV72">
        <f t="shared" si="108"/>
        <v>5.5999089678168662E-2</v>
      </c>
      <c r="AW72">
        <f t="shared" si="108"/>
        <v>5.5999109481116402E-2</v>
      </c>
      <c r="AX72">
        <f t="shared" si="108"/>
        <v>5.5999134234801073E-2</v>
      </c>
      <c r="AY72">
        <f t="shared" si="108"/>
        <v>5.5999165176906916E-2</v>
      </c>
      <c r="AZ72">
        <f t="shared" si="108"/>
        <v>5.5999203854539228E-2</v>
      </c>
      <c r="BA72">
        <f t="shared" si="108"/>
        <v>5.5999252201579613E-2</v>
      </c>
      <c r="BB72">
        <f t="shared" si="108"/>
        <v>5.5999312635380091E-2</v>
      </c>
      <c r="BC72">
        <f t="shared" si="108"/>
        <v>5.5999388177630699E-2</v>
      </c>
      <c r="BD72">
        <f t="shared" si="108"/>
        <v>5.5999482605443948E-2</v>
      </c>
      <c r="BE72">
        <f t="shared" si="108"/>
        <v>5.599960064021052E-2</v>
      </c>
      <c r="BF72">
        <f t="shared" si="108"/>
        <v>7.9687499999999994E-2</v>
      </c>
      <c r="BG72">
        <f t="shared" si="108"/>
        <v>6.6235405606682687E-2</v>
      </c>
      <c r="BH72">
        <f t="shared" si="108"/>
        <v>6.4413397066603109E-2</v>
      </c>
      <c r="BI72">
        <f t="shared" si="108"/>
        <v>6.2557241338760075E-2</v>
      </c>
      <c r="BJ72">
        <f t="shared" si="108"/>
        <v>6.0712523579726681E-2</v>
      </c>
      <c r="BK72">
        <f t="shared" si="108"/>
        <v>5.892372108891096E-2</v>
      </c>
      <c r="BL72">
        <f t="shared" si="108"/>
        <v>5.7230039453784624E-2</v>
      </c>
      <c r="BM72">
        <f t="shared" si="108"/>
        <v>5.5662267200109604E-2</v>
      </c>
      <c r="BN72">
        <f t="shared" si="108"/>
        <v>5.4241122563779991E-2</v>
      </c>
      <c r="BO72">
        <f t="shared" si="108"/>
        <v>5.2977142074030599E-2</v>
      </c>
      <c r="BP72">
        <f t="shared" si="108"/>
        <v>5.1871806135615074E-2</v>
      </c>
      <c r="BQ72">
        <f t="shared" si="108"/>
        <v>5.0919414594746457E-2</v>
      </c>
      <c r="BR72">
        <f t="shared" si="108"/>
        <v>5.0109221548238006E-2</v>
      </c>
      <c r="BS72">
        <f t="shared" si="108"/>
        <v>4.9427452718676122E-2</v>
      </c>
      <c r="BT72">
        <f t="shared" si="108"/>
        <v>4.8858983622350666E-2</v>
      </c>
      <c r="BU72">
        <f t="shared" si="108"/>
        <v>4.8388595461658836E-2</v>
      </c>
      <c r="BV72">
        <v>19</v>
      </c>
    </row>
    <row r="73" spans="23:74">
      <c r="W73">
        <f t="shared" si="95"/>
        <v>12.296258393748875</v>
      </c>
      <c r="X73">
        <f t="shared" si="58"/>
        <v>12.296258393748875</v>
      </c>
      <c r="Y73">
        <f t="shared" si="96"/>
        <v>13.342905129477993</v>
      </c>
      <c r="AA73">
        <f t="shared" si="94"/>
        <v>1.0466467357291176</v>
      </c>
      <c r="AB73">
        <f t="shared" si="54"/>
        <v>1.0466467357291176</v>
      </c>
      <c r="AC73">
        <v>3</v>
      </c>
      <c r="AN73">
        <v>5</v>
      </c>
      <c r="AO73">
        <f t="shared" si="109"/>
        <v>2.4414062499999991</v>
      </c>
      <c r="AP73">
        <f t="shared" si="108"/>
        <v>5.9285236373894788E-2</v>
      </c>
      <c r="AQ73">
        <f t="shared" si="108"/>
        <v>5.9285262330014458E-2</v>
      </c>
      <c r="AR73">
        <f t="shared" si="108"/>
        <v>5.928526881904439E-2</v>
      </c>
      <c r="AS73">
        <f t="shared" si="108"/>
        <v>5.9285276930331775E-2</v>
      </c>
      <c r="AT73">
        <f t="shared" si="108"/>
        <v>5.9285287069441028E-2</v>
      </c>
      <c r="AU73">
        <f t="shared" si="108"/>
        <v>5.928529974332758E-2</v>
      </c>
      <c r="AV73">
        <f t="shared" si="108"/>
        <v>5.9285315585685762E-2</v>
      </c>
      <c r="AW73">
        <f t="shared" si="108"/>
        <v>5.9285335388633488E-2</v>
      </c>
      <c r="AX73">
        <f t="shared" si="108"/>
        <v>5.928536014231818E-2</v>
      </c>
      <c r="AY73">
        <f t="shared" si="108"/>
        <v>5.928539108442403E-2</v>
      </c>
      <c r="AZ73">
        <f t="shared" si="108"/>
        <v>5.9285429762056342E-2</v>
      </c>
      <c r="BA73">
        <f t="shared" si="108"/>
        <v>5.9285478109096713E-2</v>
      </c>
      <c r="BB73">
        <f t="shared" si="108"/>
        <v>5.9285538542897205E-2</v>
      </c>
      <c r="BC73">
        <f t="shared" si="108"/>
        <v>5.9285614085147806E-2</v>
      </c>
      <c r="BD73">
        <f t="shared" si="108"/>
        <v>5.9285708512961055E-2</v>
      </c>
      <c r="BE73">
        <f t="shared" si="108"/>
        <v>5.9285826547727627E-2</v>
      </c>
      <c r="BF73">
        <f t="shared" si="108"/>
        <v>8.2942708333333337E-2</v>
      </c>
      <c r="BG73">
        <f t="shared" si="108"/>
        <v>6.9490613940016016E-2</v>
      </c>
      <c r="BH73">
        <f t="shared" si="108"/>
        <v>6.7668605399936438E-2</v>
      </c>
      <c r="BI73">
        <f t="shared" si="108"/>
        <v>6.5812449672093404E-2</v>
      </c>
      <c r="BJ73">
        <f t="shared" si="108"/>
        <v>6.3967731913060003E-2</v>
      </c>
      <c r="BK73">
        <f t="shared" si="108"/>
        <v>6.2178929422244303E-2</v>
      </c>
      <c r="BL73">
        <f t="shared" si="108"/>
        <v>6.0485247787117946E-2</v>
      </c>
      <c r="BM73">
        <f t="shared" si="108"/>
        <v>5.891747553344294E-2</v>
      </c>
      <c r="BN73">
        <f t="shared" si="108"/>
        <v>5.7496330897113312E-2</v>
      </c>
      <c r="BO73">
        <f t="shared" si="108"/>
        <v>5.6232350407363914E-2</v>
      </c>
      <c r="BP73">
        <f t="shared" si="108"/>
        <v>5.5127014468948424E-2</v>
      </c>
      <c r="BQ73">
        <f t="shared" si="108"/>
        <v>5.4174622928079792E-2</v>
      </c>
      <c r="BR73">
        <f t="shared" si="108"/>
        <v>5.3364429881571335E-2</v>
      </c>
      <c r="BS73">
        <f t="shared" si="108"/>
        <v>5.2682661052009437E-2</v>
      </c>
      <c r="BT73">
        <f t="shared" si="108"/>
        <v>5.2114191955684001E-2</v>
      </c>
      <c r="BU73">
        <f t="shared" si="108"/>
        <v>5.1643803794992171E-2</v>
      </c>
      <c r="BV73">
        <v>20</v>
      </c>
    </row>
    <row r="74" spans="23:74">
      <c r="W74">
        <f t="shared" si="95"/>
        <v>11.201615452356709</v>
      </c>
      <c r="X74">
        <f t="shared" si="58"/>
        <v>11.201615452356709</v>
      </c>
      <c r="Y74">
        <f t="shared" si="96"/>
        <v>12.052663911459053</v>
      </c>
      <c r="AA74">
        <f t="shared" si="94"/>
        <v>0.85104845910234417</v>
      </c>
      <c r="AB74">
        <f t="shared" si="54"/>
        <v>0.85104845910234417</v>
      </c>
      <c r="AC74">
        <v>3</v>
      </c>
      <c r="AN74">
        <v>6</v>
      </c>
      <c r="AO74">
        <f t="shared" si="109"/>
        <v>3.0517578124999987</v>
      </c>
      <c r="AP74">
        <f t="shared" si="108"/>
        <v>6.3393018758291161E-2</v>
      </c>
      <c r="AQ74">
        <f t="shared" si="108"/>
        <v>6.3393044714410832E-2</v>
      </c>
      <c r="AR74">
        <f t="shared" si="108"/>
        <v>6.3393051203440756E-2</v>
      </c>
      <c r="AS74">
        <f t="shared" si="108"/>
        <v>6.3393059314728134E-2</v>
      </c>
      <c r="AT74">
        <f t="shared" si="108"/>
        <v>6.3393069453837395E-2</v>
      </c>
      <c r="AU74">
        <f t="shared" si="108"/>
        <v>6.3393082127723946E-2</v>
      </c>
      <c r="AV74">
        <f t="shared" si="108"/>
        <v>6.3393097970082135E-2</v>
      </c>
      <c r="AW74">
        <f t="shared" si="108"/>
        <v>6.3393117773029875E-2</v>
      </c>
      <c r="AX74">
        <f t="shared" si="108"/>
        <v>6.3393142526714547E-2</v>
      </c>
      <c r="AY74">
        <f t="shared" si="108"/>
        <v>6.339317346882041E-2</v>
      </c>
      <c r="AZ74">
        <f t="shared" si="108"/>
        <v>6.3393212146452715E-2</v>
      </c>
      <c r="BA74">
        <f t="shared" si="108"/>
        <v>6.33932604934931E-2</v>
      </c>
      <c r="BB74">
        <f t="shared" si="108"/>
        <v>6.3393320927293578E-2</v>
      </c>
      <c r="BC74">
        <f t="shared" si="108"/>
        <v>6.3393396469544172E-2</v>
      </c>
      <c r="BD74">
        <f t="shared" si="108"/>
        <v>6.3393490897357421E-2</v>
      </c>
      <c r="BE74">
        <f t="shared" si="108"/>
        <v>6.3393608932124007E-2</v>
      </c>
      <c r="BF74">
        <f t="shared" si="108"/>
        <v>8.7011718749999994E-2</v>
      </c>
      <c r="BG74">
        <f t="shared" si="108"/>
        <v>7.3559624356682687E-2</v>
      </c>
      <c r="BH74">
        <f t="shared" si="108"/>
        <v>7.1737615816603095E-2</v>
      </c>
      <c r="BI74">
        <f t="shared" si="108"/>
        <v>6.9881460088760075E-2</v>
      </c>
      <c r="BJ74">
        <f t="shared" si="108"/>
        <v>6.8036742329726674E-2</v>
      </c>
      <c r="BK74">
        <f t="shared" si="108"/>
        <v>6.624793983891096E-2</v>
      </c>
      <c r="BL74">
        <f t="shared" si="108"/>
        <v>6.4554258203784604E-2</v>
      </c>
      <c r="BM74">
        <f t="shared" si="108"/>
        <v>6.2986485950109597E-2</v>
      </c>
      <c r="BN74">
        <f t="shared" si="108"/>
        <v>6.1565341313779984E-2</v>
      </c>
      <c r="BO74">
        <f t="shared" si="108"/>
        <v>6.0301360824030592E-2</v>
      </c>
      <c r="BP74">
        <f t="shared" si="108"/>
        <v>5.9196024885615081E-2</v>
      </c>
      <c r="BQ74">
        <f t="shared" si="108"/>
        <v>5.8243633344746457E-2</v>
      </c>
      <c r="BR74">
        <f t="shared" si="108"/>
        <v>5.7433440298238013E-2</v>
      </c>
      <c r="BS74">
        <f t="shared" si="108"/>
        <v>5.6751671468676101E-2</v>
      </c>
      <c r="BT74">
        <f t="shared" si="108"/>
        <v>5.6183202372350673E-2</v>
      </c>
      <c r="BU74">
        <f t="shared" si="108"/>
        <v>5.571281421165885E-2</v>
      </c>
      <c r="BV74">
        <v>21</v>
      </c>
    </row>
    <row r="75" spans="23:74">
      <c r="W75">
        <f t="shared" si="95"/>
        <v>10.079939431579477</v>
      </c>
      <c r="X75">
        <f t="shared" si="58"/>
        <v>10.079939431579477</v>
      </c>
      <c r="Y75">
        <f t="shared" si="96"/>
        <v>10.752922270413581</v>
      </c>
      <c r="AA75">
        <f t="shared" si="94"/>
        <v>0.6729828388341037</v>
      </c>
      <c r="AB75">
        <f t="shared" si="54"/>
        <v>0.6729828388341037</v>
      </c>
      <c r="AC75">
        <v>3</v>
      </c>
      <c r="AN75">
        <v>7</v>
      </c>
      <c r="AO75">
        <f t="shared" si="109"/>
        <v>3.8146972656249987</v>
      </c>
      <c r="AP75">
        <f t="shared" si="108"/>
        <v>6.8527746738786643E-2</v>
      </c>
      <c r="AQ75">
        <f t="shared" si="108"/>
        <v>6.8527772694906314E-2</v>
      </c>
      <c r="AR75">
        <f t="shared" si="108"/>
        <v>6.8527779183936238E-2</v>
      </c>
      <c r="AS75">
        <f t="shared" si="108"/>
        <v>6.8527787295223616E-2</v>
      </c>
      <c r="AT75">
        <f t="shared" si="108"/>
        <v>6.8527797434332877E-2</v>
      </c>
      <c r="AU75">
        <f t="shared" si="108"/>
        <v>6.8527810108219428E-2</v>
      </c>
      <c r="AV75">
        <f t="shared" si="108"/>
        <v>6.8527825950577617E-2</v>
      </c>
      <c r="AW75">
        <f t="shared" si="108"/>
        <v>6.8527845753525343E-2</v>
      </c>
      <c r="AX75">
        <f t="shared" si="108"/>
        <v>6.8527870507210029E-2</v>
      </c>
      <c r="AY75">
        <f t="shared" si="108"/>
        <v>6.8527901449315878E-2</v>
      </c>
      <c r="AZ75">
        <f t="shared" si="108"/>
        <v>6.8527940126948184E-2</v>
      </c>
      <c r="BA75">
        <f t="shared" si="108"/>
        <v>6.8527988473988569E-2</v>
      </c>
      <c r="BB75">
        <f t="shared" si="108"/>
        <v>6.8528048907789046E-2</v>
      </c>
      <c r="BC75">
        <f t="shared" si="108"/>
        <v>6.8528124450039654E-2</v>
      </c>
      <c r="BD75">
        <f t="shared" si="108"/>
        <v>6.8528218877852903E-2</v>
      </c>
      <c r="BE75">
        <f t="shared" si="108"/>
        <v>6.8528336912619475E-2</v>
      </c>
      <c r="BF75">
        <f t="shared" si="108"/>
        <v>9.2097981770833337E-2</v>
      </c>
      <c r="BG75">
        <f t="shared" si="108"/>
        <v>7.864588737751603E-2</v>
      </c>
      <c r="BH75">
        <f t="shared" si="108"/>
        <v>7.6823878837436424E-2</v>
      </c>
      <c r="BI75">
        <f t="shared" si="108"/>
        <v>7.4967723109593418E-2</v>
      </c>
      <c r="BJ75">
        <f t="shared" si="108"/>
        <v>7.3123005350560003E-2</v>
      </c>
      <c r="BK75">
        <f t="shared" si="108"/>
        <v>7.1334202859744289E-2</v>
      </c>
      <c r="BL75">
        <f t="shared" si="108"/>
        <v>6.9640521224617946E-2</v>
      </c>
      <c r="BM75">
        <f t="shared" si="108"/>
        <v>6.8072748970942926E-2</v>
      </c>
      <c r="BN75">
        <f t="shared" si="108"/>
        <v>6.6651604334613312E-2</v>
      </c>
      <c r="BO75">
        <f t="shared" si="108"/>
        <v>6.5387623844863921E-2</v>
      </c>
      <c r="BP75">
        <f t="shared" si="108"/>
        <v>6.428228790644841E-2</v>
      </c>
      <c r="BQ75">
        <f t="shared" si="108"/>
        <v>6.3329896365579785E-2</v>
      </c>
      <c r="BR75">
        <f t="shared" si="108"/>
        <v>6.2519703319071335E-2</v>
      </c>
      <c r="BS75">
        <f t="shared" si="108"/>
        <v>6.1837934489509444E-2</v>
      </c>
      <c r="BT75">
        <f t="shared" si="108"/>
        <v>6.1269465393183994E-2</v>
      </c>
      <c r="BU75">
        <f t="shared" si="108"/>
        <v>6.0799077232492171E-2</v>
      </c>
      <c r="BV75">
        <v>22</v>
      </c>
    </row>
    <row r="76" spans="23:74">
      <c r="W76">
        <f t="shared" si="95"/>
        <v>8.9586003653248767</v>
      </c>
      <c r="X76">
        <f t="shared" si="58"/>
        <v>8.9586003653248767</v>
      </c>
      <c r="Y76">
        <f t="shared" si="96"/>
        <v>9.4756253093459186</v>
      </c>
      <c r="AA76">
        <f t="shared" si="94"/>
        <v>0.51702494402104193</v>
      </c>
      <c r="AB76">
        <f t="shared" si="54"/>
        <v>0.51702494402104193</v>
      </c>
      <c r="AC76">
        <v>3</v>
      </c>
      <c r="AN76">
        <v>8</v>
      </c>
      <c r="AO76">
        <f t="shared" si="109"/>
        <v>4.7683715820312473</v>
      </c>
      <c r="AP76">
        <f t="shared" si="108"/>
        <v>7.4946156714405993E-2</v>
      </c>
      <c r="AQ76">
        <f t="shared" si="108"/>
        <v>7.4946182670525649E-2</v>
      </c>
      <c r="AR76">
        <f t="shared" si="108"/>
        <v>7.4946189159555573E-2</v>
      </c>
      <c r="AS76">
        <f t="shared" si="108"/>
        <v>7.4946197270842951E-2</v>
      </c>
      <c r="AT76">
        <f t="shared" si="108"/>
        <v>7.4946207409952212E-2</v>
      </c>
      <c r="AU76">
        <f t="shared" si="108"/>
        <v>7.4946220083838763E-2</v>
      </c>
      <c r="AV76">
        <f t="shared" si="108"/>
        <v>7.4946235926196952E-2</v>
      </c>
      <c r="AW76">
        <f t="shared" si="108"/>
        <v>7.4946255729144706E-2</v>
      </c>
      <c r="AX76">
        <f t="shared" si="108"/>
        <v>7.4946280482829364E-2</v>
      </c>
      <c r="AY76">
        <f t="shared" si="108"/>
        <v>7.4946311424935214E-2</v>
      </c>
      <c r="AZ76">
        <f t="shared" si="108"/>
        <v>7.4946350102567519E-2</v>
      </c>
      <c r="BA76">
        <f t="shared" si="108"/>
        <v>7.4946398449607904E-2</v>
      </c>
      <c r="BB76">
        <f t="shared" si="108"/>
        <v>7.4946458883408409E-2</v>
      </c>
      <c r="BC76">
        <f t="shared" si="108"/>
        <v>7.4946534425659003E-2</v>
      </c>
      <c r="BD76">
        <f t="shared" si="108"/>
        <v>7.4946628853472252E-2</v>
      </c>
      <c r="BE76">
        <f t="shared" si="108"/>
        <v>7.4946746888238824E-2</v>
      </c>
      <c r="BF76">
        <f t="shared" si="108"/>
        <v>9.8455810546874981E-2</v>
      </c>
      <c r="BG76">
        <f t="shared" si="108"/>
        <v>8.5003716153557687E-2</v>
      </c>
      <c r="BH76">
        <f t="shared" si="108"/>
        <v>8.3181707613478081E-2</v>
      </c>
      <c r="BI76">
        <f t="shared" si="108"/>
        <v>8.1325551885635075E-2</v>
      </c>
      <c r="BJ76">
        <f t="shared" si="108"/>
        <v>7.948083412660166E-2</v>
      </c>
      <c r="BK76">
        <f t="shared" si="108"/>
        <v>7.7692031635785946E-2</v>
      </c>
      <c r="BL76">
        <f t="shared" si="108"/>
        <v>7.5998350000659604E-2</v>
      </c>
      <c r="BM76">
        <f t="shared" si="108"/>
        <v>7.4430577746984569E-2</v>
      </c>
      <c r="BN76">
        <f t="shared" si="108"/>
        <v>7.3009433110654984E-2</v>
      </c>
      <c r="BO76">
        <f t="shared" si="108"/>
        <v>7.1745452620905578E-2</v>
      </c>
      <c r="BP76">
        <f t="shared" si="108"/>
        <v>7.0640116682490067E-2</v>
      </c>
      <c r="BQ76">
        <f t="shared" si="108"/>
        <v>6.9687725141621443E-2</v>
      </c>
      <c r="BR76">
        <f t="shared" si="108"/>
        <v>6.8877532095112992E-2</v>
      </c>
      <c r="BS76">
        <f t="shared" si="108"/>
        <v>6.8195763265551101E-2</v>
      </c>
      <c r="BT76">
        <f t="shared" si="108"/>
        <v>6.7627294169225652E-2</v>
      </c>
      <c r="BU76">
        <f t="shared" si="108"/>
        <v>6.7156906008533829E-2</v>
      </c>
      <c r="BV76">
        <v>23</v>
      </c>
    </row>
    <row r="77" spans="23:74">
      <c r="W77">
        <f t="shared" si="95"/>
        <v>7.8649356144236373</v>
      </c>
      <c r="X77">
        <f t="shared" si="58"/>
        <v>7.8649356144236373</v>
      </c>
      <c r="Y77">
        <f t="shared" si="96"/>
        <v>8.2505610549939608</v>
      </c>
      <c r="AA77">
        <f t="shared" si="94"/>
        <v>0.38562544057032344</v>
      </c>
      <c r="AB77">
        <f t="shared" si="54"/>
        <v>0.38562544057032344</v>
      </c>
      <c r="AC77">
        <v>3</v>
      </c>
      <c r="AN77">
        <v>9</v>
      </c>
      <c r="AO77">
        <f t="shared" si="109"/>
        <v>5.9604644775390598</v>
      </c>
      <c r="AP77">
        <f t="shared" si="108"/>
        <v>8.2969169183930158E-2</v>
      </c>
      <c r="AQ77">
        <f t="shared" si="108"/>
        <v>8.2969195140049828E-2</v>
      </c>
      <c r="AR77">
        <f t="shared" si="108"/>
        <v>8.2969201629079753E-2</v>
      </c>
      <c r="AS77">
        <f t="shared" si="108"/>
        <v>8.2969209740367145E-2</v>
      </c>
      <c r="AT77">
        <f t="shared" si="108"/>
        <v>8.2969219879476391E-2</v>
      </c>
      <c r="AU77">
        <f t="shared" si="108"/>
        <v>8.2969232553362943E-2</v>
      </c>
      <c r="AV77">
        <f t="shared" si="108"/>
        <v>8.2969248395721132E-2</v>
      </c>
      <c r="AW77">
        <f t="shared" si="108"/>
        <v>8.2969268198668872E-2</v>
      </c>
      <c r="AX77">
        <f t="shared" si="108"/>
        <v>8.2969292952353543E-2</v>
      </c>
      <c r="AY77">
        <f t="shared" si="108"/>
        <v>8.2969323894459393E-2</v>
      </c>
      <c r="AZ77">
        <f t="shared" si="108"/>
        <v>8.2969362572091698E-2</v>
      </c>
      <c r="BA77">
        <f t="shared" si="108"/>
        <v>8.2969410919132097E-2</v>
      </c>
      <c r="BB77">
        <f t="shared" si="108"/>
        <v>8.2969471352932575E-2</v>
      </c>
      <c r="BC77">
        <f t="shared" si="108"/>
        <v>8.2969546895183183E-2</v>
      </c>
      <c r="BD77">
        <f t="shared" ref="AP77:BU83" si="110">BC44</f>
        <v>8.2969641322996418E-2</v>
      </c>
      <c r="BE77">
        <f t="shared" si="110"/>
        <v>8.296975935776299E-2</v>
      </c>
      <c r="BF77">
        <f t="shared" si="110"/>
        <v>0.10640309651692707</v>
      </c>
      <c r="BG77">
        <f t="shared" si="110"/>
        <v>9.2951002123609752E-2</v>
      </c>
      <c r="BH77">
        <f t="shared" si="110"/>
        <v>9.1128993583530188E-2</v>
      </c>
      <c r="BI77">
        <f t="shared" si="110"/>
        <v>8.927283785568714E-2</v>
      </c>
      <c r="BJ77">
        <f t="shared" si="110"/>
        <v>8.7428120096653739E-2</v>
      </c>
      <c r="BK77">
        <f t="shared" si="110"/>
        <v>8.5639317605838039E-2</v>
      </c>
      <c r="BL77">
        <f t="shared" si="110"/>
        <v>8.3945635970711682E-2</v>
      </c>
      <c r="BM77">
        <f t="shared" si="110"/>
        <v>8.2377863717036662E-2</v>
      </c>
      <c r="BN77">
        <f t="shared" si="110"/>
        <v>8.0956719080707049E-2</v>
      </c>
      <c r="BO77">
        <f t="shared" si="110"/>
        <v>7.9692738590957657E-2</v>
      </c>
      <c r="BP77">
        <f t="shared" si="110"/>
        <v>7.8587402652542132E-2</v>
      </c>
      <c r="BQ77">
        <f t="shared" si="110"/>
        <v>7.7635011111673521E-2</v>
      </c>
      <c r="BR77">
        <f t="shared" si="110"/>
        <v>7.6824818065165057E-2</v>
      </c>
      <c r="BS77">
        <f t="shared" si="110"/>
        <v>7.614304923560318E-2</v>
      </c>
      <c r="BT77">
        <f t="shared" si="110"/>
        <v>7.5574580139277731E-2</v>
      </c>
      <c r="BU77">
        <f t="shared" si="110"/>
        <v>7.5104191978585907E-2</v>
      </c>
      <c r="BV77">
        <v>24</v>
      </c>
    </row>
    <row r="78" spans="23:74">
      <c r="W78">
        <f t="shared" si="95"/>
        <v>6.8236480474822603</v>
      </c>
      <c r="X78">
        <f t="shared" si="58"/>
        <v>6.8236480474822603</v>
      </c>
      <c r="Y78">
        <f t="shared" si="96"/>
        <v>7.1027110307595809</v>
      </c>
      <c r="AA78">
        <f t="shared" si="94"/>
        <v>0.2790629832773206</v>
      </c>
      <c r="AB78">
        <f t="shared" si="54"/>
        <v>0.2790629832773206</v>
      </c>
      <c r="AC78">
        <v>3</v>
      </c>
      <c r="AN78">
        <v>10</v>
      </c>
      <c r="AO78">
        <f t="shared" si="109"/>
        <v>7.4505805969238246</v>
      </c>
      <c r="AP78">
        <f t="shared" si="110"/>
        <v>9.29979347708354E-2</v>
      </c>
      <c r="AQ78">
        <f t="shared" si="110"/>
        <v>9.299796072695507E-2</v>
      </c>
      <c r="AR78">
        <f t="shared" si="110"/>
        <v>9.2997967215984981E-2</v>
      </c>
      <c r="AS78">
        <f t="shared" si="110"/>
        <v>9.2997975327272386E-2</v>
      </c>
      <c r="AT78">
        <f t="shared" si="110"/>
        <v>9.2997985466381619E-2</v>
      </c>
      <c r="AU78">
        <f t="shared" si="110"/>
        <v>9.299799814026817E-2</v>
      </c>
      <c r="AV78">
        <f t="shared" si="110"/>
        <v>9.2998013982626374E-2</v>
      </c>
      <c r="AW78">
        <f t="shared" si="110"/>
        <v>9.2998033785574086E-2</v>
      </c>
      <c r="AX78">
        <f t="shared" si="110"/>
        <v>9.2998058539258785E-2</v>
      </c>
      <c r="AY78">
        <f t="shared" si="110"/>
        <v>9.2998089481364649E-2</v>
      </c>
      <c r="AZ78">
        <f t="shared" si="110"/>
        <v>9.299812815899694E-2</v>
      </c>
      <c r="BA78">
        <f t="shared" si="110"/>
        <v>9.2998176506037325E-2</v>
      </c>
      <c r="BB78">
        <f t="shared" si="110"/>
        <v>9.2998236939837803E-2</v>
      </c>
      <c r="BC78">
        <f t="shared" si="110"/>
        <v>9.2998312482088411E-2</v>
      </c>
      <c r="BD78">
        <f t="shared" si="110"/>
        <v>9.2998406909901674E-2</v>
      </c>
      <c r="BE78">
        <f t="shared" si="110"/>
        <v>9.2998524944668232E-2</v>
      </c>
      <c r="BF78">
        <f t="shared" si="110"/>
        <v>0.11633720397949217</v>
      </c>
      <c r="BG78">
        <f t="shared" si="110"/>
        <v>0.10288510958617487</v>
      </c>
      <c r="BH78">
        <f t="shared" si="110"/>
        <v>0.10106310104609527</v>
      </c>
      <c r="BI78">
        <f t="shared" si="110"/>
        <v>9.9206945318252263E-2</v>
      </c>
      <c r="BJ78">
        <f t="shared" si="110"/>
        <v>9.7362227559218847E-2</v>
      </c>
      <c r="BK78">
        <f t="shared" si="110"/>
        <v>9.5573425068403134E-2</v>
      </c>
      <c r="BL78">
        <f t="shared" si="110"/>
        <v>9.3879743433276777E-2</v>
      </c>
      <c r="BM78">
        <f t="shared" si="110"/>
        <v>9.2311971179601771E-2</v>
      </c>
      <c r="BN78">
        <f t="shared" si="110"/>
        <v>9.0890826543272171E-2</v>
      </c>
      <c r="BO78">
        <f t="shared" si="110"/>
        <v>8.962684605352278E-2</v>
      </c>
      <c r="BP78">
        <f t="shared" si="110"/>
        <v>8.8521510115107255E-2</v>
      </c>
      <c r="BQ78">
        <f t="shared" si="110"/>
        <v>8.7569118574238616E-2</v>
      </c>
      <c r="BR78">
        <f t="shared" si="110"/>
        <v>8.675892552773018E-2</v>
      </c>
      <c r="BS78">
        <f t="shared" si="110"/>
        <v>8.6077156698168289E-2</v>
      </c>
      <c r="BT78">
        <f t="shared" si="110"/>
        <v>8.5508687601842839E-2</v>
      </c>
      <c r="BU78">
        <f t="shared" si="110"/>
        <v>8.5038299441151016E-2</v>
      </c>
      <c r="BV78">
        <v>25</v>
      </c>
    </row>
    <row r="79" spans="23:74">
      <c r="W79">
        <f t="shared" si="95"/>
        <v>5.8547197576571568</v>
      </c>
      <c r="X79">
        <f t="shared" si="58"/>
        <v>5.8547197576571568</v>
      </c>
      <c r="Y79">
        <f t="shared" si="96"/>
        <v>6.0504998076979071</v>
      </c>
      <c r="AA79">
        <f t="shared" si="94"/>
        <v>0.19578005004075028</v>
      </c>
      <c r="AB79">
        <f t="shared" si="54"/>
        <v>0.19578005004075028</v>
      </c>
      <c r="AC79">
        <v>3</v>
      </c>
      <c r="AN79">
        <v>11</v>
      </c>
      <c r="AO79">
        <f t="shared" si="109"/>
        <v>9.3132257461547798</v>
      </c>
      <c r="AP79">
        <f t="shared" si="110"/>
        <v>0.10553389175446692</v>
      </c>
      <c r="AQ79">
        <f t="shared" si="110"/>
        <v>0.10553391771058657</v>
      </c>
      <c r="AR79">
        <f t="shared" si="110"/>
        <v>0.10553392419961649</v>
      </c>
      <c r="AS79">
        <f t="shared" si="110"/>
        <v>0.1055339323109039</v>
      </c>
      <c r="AT79">
        <f t="shared" si="110"/>
        <v>0.10553394245001314</v>
      </c>
      <c r="AU79">
        <f t="shared" si="110"/>
        <v>0.10553395512389968</v>
      </c>
      <c r="AV79">
        <f t="shared" si="110"/>
        <v>0.10553397096625788</v>
      </c>
      <c r="AW79">
        <f t="shared" si="110"/>
        <v>0.10553399076920564</v>
      </c>
      <c r="AX79">
        <f t="shared" si="110"/>
        <v>0.10553401552289031</v>
      </c>
      <c r="AY79">
        <f t="shared" si="110"/>
        <v>0.10553404646499616</v>
      </c>
      <c r="AZ79">
        <f t="shared" si="110"/>
        <v>0.10553408514262846</v>
      </c>
      <c r="BA79">
        <f t="shared" si="110"/>
        <v>0.10553413348966884</v>
      </c>
      <c r="BB79">
        <f t="shared" si="110"/>
        <v>0.10553419392346931</v>
      </c>
      <c r="BC79">
        <f t="shared" si="110"/>
        <v>0.10553426946571993</v>
      </c>
      <c r="BD79">
        <f t="shared" si="110"/>
        <v>0.10553436389353318</v>
      </c>
      <c r="BE79">
        <f t="shared" si="110"/>
        <v>0.10553448192829976</v>
      </c>
      <c r="BF79">
        <f t="shared" si="110"/>
        <v>0.12875483830769854</v>
      </c>
      <c r="BG79">
        <f t="shared" si="110"/>
        <v>0.11530274391438126</v>
      </c>
      <c r="BH79">
        <f t="shared" si="110"/>
        <v>0.11348073537430166</v>
      </c>
      <c r="BI79">
        <f t="shared" si="110"/>
        <v>0.11162457964645862</v>
      </c>
      <c r="BJ79">
        <f t="shared" si="110"/>
        <v>0.10977986188742522</v>
      </c>
      <c r="BK79">
        <f t="shared" si="110"/>
        <v>0.1079910593966095</v>
      </c>
      <c r="BL79">
        <f t="shared" si="110"/>
        <v>0.10629737776148315</v>
      </c>
      <c r="BM79">
        <f t="shared" si="110"/>
        <v>0.10472960550780812</v>
      </c>
      <c r="BN79">
        <f t="shared" si="110"/>
        <v>0.10330846087147855</v>
      </c>
      <c r="BO79">
        <f t="shared" si="110"/>
        <v>0.10204448038172914</v>
      </c>
      <c r="BP79">
        <f t="shared" si="110"/>
        <v>0.10093914444331362</v>
      </c>
      <c r="BQ79">
        <f t="shared" si="110"/>
        <v>9.9986752902444992E-2</v>
      </c>
      <c r="BR79">
        <f t="shared" si="110"/>
        <v>9.9176559855936541E-2</v>
      </c>
      <c r="BS79">
        <f t="shared" si="110"/>
        <v>9.8494791026374665E-2</v>
      </c>
      <c r="BT79">
        <f t="shared" si="110"/>
        <v>9.7926321930049215E-2</v>
      </c>
      <c r="BU79">
        <f t="shared" si="110"/>
        <v>9.7455933769357392E-2</v>
      </c>
      <c r="BV79">
        <v>26</v>
      </c>
    </row>
    <row r="80" spans="23:74">
      <c r="W80">
        <f t="shared" si="95"/>
        <v>4.9721841524368484</v>
      </c>
      <c r="X80">
        <f t="shared" si="58"/>
        <v>4.9721841524368484</v>
      </c>
      <c r="Y80">
        <f t="shared" si="96"/>
        <v>5.1051412509001608</v>
      </c>
      <c r="AA80">
        <f t="shared" si="94"/>
        <v>0.13295709846331238</v>
      </c>
      <c r="AB80">
        <f t="shared" si="54"/>
        <v>0.13295709846331238</v>
      </c>
      <c r="AC80">
        <v>3</v>
      </c>
      <c r="AN80">
        <v>12</v>
      </c>
      <c r="AO80">
        <f t="shared" si="109"/>
        <v>11.641532182693474</v>
      </c>
      <c r="AP80">
        <f t="shared" si="110"/>
        <v>0.12120383798400633</v>
      </c>
      <c r="AQ80">
        <f t="shared" si="110"/>
        <v>0.121203863940126</v>
      </c>
      <c r="AR80">
        <f t="shared" si="110"/>
        <v>0.12120387042915594</v>
      </c>
      <c r="AS80">
        <f t="shared" si="110"/>
        <v>0.12120387854044333</v>
      </c>
      <c r="AT80">
        <f t="shared" si="110"/>
        <v>0.12120388867955256</v>
      </c>
      <c r="AU80">
        <f t="shared" si="110"/>
        <v>0.12120390135343913</v>
      </c>
      <c r="AV80">
        <f t="shared" si="110"/>
        <v>0.12120391719579732</v>
      </c>
      <c r="AW80">
        <f t="shared" si="110"/>
        <v>0.12120393699874504</v>
      </c>
      <c r="AX80">
        <f t="shared" si="110"/>
        <v>0.12120396175242971</v>
      </c>
      <c r="AY80">
        <f t="shared" si="110"/>
        <v>0.12120399269453559</v>
      </c>
      <c r="AZ80">
        <f t="shared" si="110"/>
        <v>0.12120403137216788</v>
      </c>
      <c r="BA80">
        <f t="shared" si="110"/>
        <v>0.12120407971920825</v>
      </c>
      <c r="BB80">
        <f t="shared" si="110"/>
        <v>0.12120414015300875</v>
      </c>
      <c r="BC80">
        <f t="shared" si="110"/>
        <v>0.12120421569525934</v>
      </c>
      <c r="BD80">
        <f t="shared" si="110"/>
        <v>0.12120431012307263</v>
      </c>
      <c r="BE80">
        <f t="shared" si="110"/>
        <v>0.12120442815783916</v>
      </c>
      <c r="BF80">
        <f t="shared" si="110"/>
        <v>0.14427688121795654</v>
      </c>
      <c r="BG80">
        <f t="shared" si="110"/>
        <v>0.13082478682463919</v>
      </c>
      <c r="BH80">
        <f t="shared" si="110"/>
        <v>0.12900277828455961</v>
      </c>
      <c r="BI80">
        <f t="shared" si="110"/>
        <v>0.12714662255671658</v>
      </c>
      <c r="BJ80">
        <f t="shared" si="110"/>
        <v>0.12530190479768316</v>
      </c>
      <c r="BK80">
        <f t="shared" si="110"/>
        <v>0.12351310230686748</v>
      </c>
      <c r="BL80">
        <f t="shared" si="110"/>
        <v>0.12181942067174113</v>
      </c>
      <c r="BM80">
        <f t="shared" si="110"/>
        <v>0.1202516484180661</v>
      </c>
      <c r="BN80">
        <f t="shared" si="110"/>
        <v>0.11883050378173649</v>
      </c>
      <c r="BO80">
        <f t="shared" si="110"/>
        <v>0.11756652329198711</v>
      </c>
      <c r="BP80">
        <f t="shared" si="110"/>
        <v>0.11646118735357158</v>
      </c>
      <c r="BQ80">
        <f t="shared" si="110"/>
        <v>0.11550879581270294</v>
      </c>
      <c r="BR80">
        <f t="shared" si="110"/>
        <v>0.11469860276619452</v>
      </c>
      <c r="BS80">
        <f t="shared" si="110"/>
        <v>0.11401683393663263</v>
      </c>
      <c r="BT80">
        <f t="shared" si="110"/>
        <v>0.11344836484030715</v>
      </c>
      <c r="BU80">
        <f t="shared" si="110"/>
        <v>0.11297797667961534</v>
      </c>
      <c r="BV80">
        <v>27</v>
      </c>
    </row>
    <row r="81" spans="23:74">
      <c r="W81">
        <f>G4*G20</f>
        <v>18.396435374221959</v>
      </c>
      <c r="X81">
        <f t="shared" si="58"/>
        <v>18.396435374221959</v>
      </c>
      <c r="Y81">
        <f>AS20</f>
        <v>20.167654441257543</v>
      </c>
      <c r="AA81">
        <f t="shared" ref="AA81:AA95" si="111">AB4-G4</f>
        <v>1.7712190670355845</v>
      </c>
      <c r="AB81">
        <f t="shared" si="54"/>
        <v>1.7712190670355845</v>
      </c>
      <c r="AC81">
        <v>3</v>
      </c>
      <c r="AN81">
        <v>13</v>
      </c>
      <c r="AO81">
        <f t="shared" si="109"/>
        <v>14.551915228366843</v>
      </c>
      <c r="AP81">
        <f t="shared" si="110"/>
        <v>0.14079127077093059</v>
      </c>
      <c r="AQ81">
        <f t="shared" si="110"/>
        <v>0.14079129672705026</v>
      </c>
      <c r="AR81">
        <f t="shared" si="110"/>
        <v>0.14079130321608019</v>
      </c>
      <c r="AS81">
        <f t="shared" si="110"/>
        <v>0.14079131132736758</v>
      </c>
      <c r="AT81">
        <f t="shared" si="110"/>
        <v>0.14079132146647683</v>
      </c>
      <c r="AU81">
        <f t="shared" si="110"/>
        <v>0.14079133414036338</v>
      </c>
      <c r="AV81">
        <f t="shared" si="110"/>
        <v>0.14079134998272155</v>
      </c>
      <c r="AW81">
        <f t="shared" si="110"/>
        <v>0.14079136978566931</v>
      </c>
      <c r="AX81">
        <f t="shared" si="110"/>
        <v>0.14079139453935399</v>
      </c>
      <c r="AY81">
        <f t="shared" si="110"/>
        <v>0.14079142548145984</v>
      </c>
      <c r="AZ81">
        <f t="shared" si="110"/>
        <v>0.14079146415909213</v>
      </c>
      <c r="BA81">
        <f t="shared" si="110"/>
        <v>0.14079151250613253</v>
      </c>
      <c r="BB81">
        <f t="shared" si="110"/>
        <v>0.140791572939933</v>
      </c>
      <c r="BC81">
        <f t="shared" si="110"/>
        <v>0.14079164848218362</v>
      </c>
      <c r="BD81">
        <f t="shared" si="110"/>
        <v>0.14079174290999688</v>
      </c>
      <c r="BE81">
        <f t="shared" si="110"/>
        <v>0.14079186094476345</v>
      </c>
      <c r="BF81">
        <f t="shared" si="110"/>
        <v>0.16367943485577896</v>
      </c>
      <c r="BG81">
        <f t="shared" si="110"/>
        <v>0.15022734046246169</v>
      </c>
      <c r="BH81">
        <f t="shared" si="110"/>
        <v>0.14840533192238206</v>
      </c>
      <c r="BI81">
        <f t="shared" si="110"/>
        <v>0.14654917619453903</v>
      </c>
      <c r="BJ81">
        <f t="shared" si="110"/>
        <v>0.14470445843550564</v>
      </c>
      <c r="BK81">
        <f t="shared" si="110"/>
        <v>0.14291565594468991</v>
      </c>
      <c r="BL81">
        <f t="shared" si="110"/>
        <v>0.1412219743095636</v>
      </c>
      <c r="BM81">
        <f t="shared" si="110"/>
        <v>0.13965420205588855</v>
      </c>
      <c r="BN81">
        <f t="shared" si="110"/>
        <v>0.13823305741955896</v>
      </c>
      <c r="BO81">
        <f t="shared" si="110"/>
        <v>0.13696907692980956</v>
      </c>
      <c r="BP81">
        <f t="shared" si="110"/>
        <v>0.13586374099139403</v>
      </c>
      <c r="BQ81">
        <f t="shared" si="110"/>
        <v>0.13491134945052541</v>
      </c>
      <c r="BR81">
        <f t="shared" si="110"/>
        <v>0.13410115640401696</v>
      </c>
      <c r="BS81">
        <f t="shared" si="110"/>
        <v>0.13341938757445507</v>
      </c>
      <c r="BT81">
        <f t="shared" si="110"/>
        <v>0.1328509184781296</v>
      </c>
      <c r="BU81">
        <f t="shared" si="110"/>
        <v>0.13238053031743779</v>
      </c>
      <c r="BV81">
        <v>28</v>
      </c>
    </row>
    <row r="82" spans="23:74">
      <c r="W82">
        <f t="shared" ref="W82:W95" si="112">G5*G21</f>
        <v>17.849166963347106</v>
      </c>
      <c r="X82">
        <f t="shared" si="58"/>
        <v>17.849166963347106</v>
      </c>
      <c r="Y82">
        <f t="shared" ref="Y82:Y95" si="113">AS21</f>
        <v>19.505764554702107</v>
      </c>
      <c r="AA82">
        <f t="shared" si="111"/>
        <v>1.656597591355002</v>
      </c>
      <c r="AB82">
        <f t="shared" si="54"/>
        <v>1.656597591355002</v>
      </c>
      <c r="AC82">
        <v>3</v>
      </c>
      <c r="AN82">
        <v>14</v>
      </c>
      <c r="AO82">
        <f t="shared" si="109"/>
        <v>18.189894035458554</v>
      </c>
      <c r="AP82">
        <f t="shared" si="110"/>
        <v>0.16527556175458594</v>
      </c>
      <c r="AQ82">
        <f t="shared" si="110"/>
        <v>0.16527558771070561</v>
      </c>
      <c r="AR82">
        <f t="shared" si="110"/>
        <v>0.1652755941997355</v>
      </c>
      <c r="AS82">
        <f t="shared" si="110"/>
        <v>0.16527560231102292</v>
      </c>
      <c r="AT82">
        <f t="shared" si="110"/>
        <v>0.16527561245013214</v>
      </c>
      <c r="AU82">
        <f t="shared" si="110"/>
        <v>0.16527562512401869</v>
      </c>
      <c r="AV82">
        <f t="shared" si="110"/>
        <v>0.1652756409663769</v>
      </c>
      <c r="AW82">
        <f t="shared" si="110"/>
        <v>0.16527566076932465</v>
      </c>
      <c r="AX82">
        <f t="shared" si="110"/>
        <v>0.16527568552300934</v>
      </c>
      <c r="AY82">
        <f t="shared" si="110"/>
        <v>0.16527571646511519</v>
      </c>
      <c r="AZ82">
        <f t="shared" si="110"/>
        <v>0.16527575514274748</v>
      </c>
      <c r="BA82">
        <f t="shared" si="110"/>
        <v>0.16527580348978788</v>
      </c>
      <c r="BB82">
        <f t="shared" si="110"/>
        <v>0.16527586392358834</v>
      </c>
      <c r="BC82">
        <f t="shared" si="110"/>
        <v>0.16527593946583896</v>
      </c>
      <c r="BD82">
        <f t="shared" si="110"/>
        <v>0.1652760338936522</v>
      </c>
      <c r="BE82">
        <f t="shared" si="110"/>
        <v>0.1652761519284188</v>
      </c>
      <c r="BF82">
        <f t="shared" si="110"/>
        <v>0.18793262690305704</v>
      </c>
      <c r="BG82">
        <f t="shared" si="110"/>
        <v>0.17448053250973974</v>
      </c>
      <c r="BH82">
        <f t="shared" si="110"/>
        <v>0.17265852396966017</v>
      </c>
      <c r="BI82">
        <f t="shared" si="110"/>
        <v>0.17080236824181713</v>
      </c>
      <c r="BJ82">
        <f t="shared" si="110"/>
        <v>0.16895765048278372</v>
      </c>
      <c r="BK82">
        <f t="shared" si="110"/>
        <v>0.16716884799196799</v>
      </c>
      <c r="BL82">
        <f t="shared" si="110"/>
        <v>0.16547516635684167</v>
      </c>
      <c r="BM82">
        <f t="shared" si="110"/>
        <v>0.16390739410316663</v>
      </c>
      <c r="BN82">
        <f t="shared" si="110"/>
        <v>0.16248624946683701</v>
      </c>
      <c r="BO82">
        <f t="shared" si="110"/>
        <v>0.16122226897708763</v>
      </c>
      <c r="BP82">
        <f t="shared" si="110"/>
        <v>0.16011693303867211</v>
      </c>
      <c r="BQ82">
        <f t="shared" si="110"/>
        <v>0.15916454149780349</v>
      </c>
      <c r="BR82">
        <f t="shared" si="110"/>
        <v>0.15835434845129504</v>
      </c>
      <c r="BS82">
        <f t="shared" si="110"/>
        <v>0.15767257962173314</v>
      </c>
      <c r="BT82">
        <f t="shared" si="110"/>
        <v>0.15710411052540768</v>
      </c>
      <c r="BU82">
        <f t="shared" si="110"/>
        <v>0.15663372236471587</v>
      </c>
      <c r="BV82">
        <v>29</v>
      </c>
    </row>
    <row r="83" spans="23:74">
      <c r="W83">
        <f t="shared" si="112"/>
        <v>17.209228639800816</v>
      </c>
      <c r="X83">
        <f t="shared" si="58"/>
        <v>17.209228639800816</v>
      </c>
      <c r="Y83">
        <f t="shared" si="113"/>
        <v>18.737089991851441</v>
      </c>
      <c r="AA83">
        <f t="shared" si="111"/>
        <v>1.5278613520506248</v>
      </c>
      <c r="AB83">
        <f t="shared" si="54"/>
        <v>1.5278613520506248</v>
      </c>
      <c r="AC83">
        <v>3</v>
      </c>
      <c r="AN83">
        <v>15</v>
      </c>
      <c r="AO83">
        <f t="shared" si="109"/>
        <v>22.737367544323188</v>
      </c>
      <c r="AP83">
        <f t="shared" si="110"/>
        <v>0.19588092548415509</v>
      </c>
      <c r="AQ83">
        <f t="shared" si="110"/>
        <v>0.19588095144027473</v>
      </c>
      <c r="AR83">
        <f t="shared" si="110"/>
        <v>0.19588095792930468</v>
      </c>
      <c r="AS83">
        <f t="shared" si="110"/>
        <v>0.19588096604059205</v>
      </c>
      <c r="AT83">
        <f t="shared" si="110"/>
        <v>0.19588097617970132</v>
      </c>
      <c r="AU83">
        <f t="shared" si="110"/>
        <v>0.19588098885358785</v>
      </c>
      <c r="AV83">
        <f t="shared" si="110"/>
        <v>0.19588100469594608</v>
      </c>
      <c r="AW83">
        <f t="shared" si="110"/>
        <v>0.1958810244988938</v>
      </c>
      <c r="AX83">
        <f t="shared" si="110"/>
        <v>0.19588104925257849</v>
      </c>
      <c r="AY83">
        <f t="shared" si="110"/>
        <v>0.19588108019468431</v>
      </c>
      <c r="AZ83">
        <f t="shared" si="110"/>
        <v>0.19588111887231663</v>
      </c>
      <c r="BA83">
        <f t="shared" si="110"/>
        <v>0.19588116721935703</v>
      </c>
      <c r="BB83">
        <f t="shared" si="110"/>
        <v>0.19588122765315749</v>
      </c>
      <c r="BC83">
        <f t="shared" si="110"/>
        <v>0.19588130319540811</v>
      </c>
      <c r="BD83">
        <f t="shared" si="110"/>
        <v>0.19588139762322135</v>
      </c>
      <c r="BE83">
        <f t="shared" si="110"/>
        <v>0.19588151565798792</v>
      </c>
      <c r="BF83">
        <f t="shared" si="110"/>
        <v>0.21824911696215457</v>
      </c>
      <c r="BG83">
        <f t="shared" si="110"/>
        <v>0.20479702256883728</v>
      </c>
      <c r="BH83">
        <f t="shared" si="110"/>
        <v>0.2029750140287577</v>
      </c>
      <c r="BI83">
        <f t="shared" si="110"/>
        <v>0.20111885830091467</v>
      </c>
      <c r="BJ83">
        <f t="shared" si="110"/>
        <v>0.19927414054188128</v>
      </c>
      <c r="BK83">
        <f t="shared" si="110"/>
        <v>0.19748533805106555</v>
      </c>
      <c r="BL83">
        <f t="shared" si="110"/>
        <v>0.19579165641593921</v>
      </c>
      <c r="BM83">
        <f t="shared" si="110"/>
        <v>0.19422388416226419</v>
      </c>
      <c r="BN83">
        <f t="shared" si="110"/>
        <v>0.19280273952593457</v>
      </c>
      <c r="BO83">
        <f t="shared" si="110"/>
        <v>0.19153875903618517</v>
      </c>
      <c r="BP83">
        <f t="shared" si="110"/>
        <v>0.1904334230977697</v>
      </c>
      <c r="BQ83">
        <f t="shared" si="110"/>
        <v>0.18948103155690108</v>
      </c>
      <c r="BR83">
        <f t="shared" si="110"/>
        <v>0.1886708385103926</v>
      </c>
      <c r="BS83">
        <f t="shared" si="110"/>
        <v>0.18798906968083071</v>
      </c>
      <c r="BT83">
        <f t="shared" si="110"/>
        <v>0.18742060058450527</v>
      </c>
      <c r="BU83">
        <f t="shared" si="110"/>
        <v>0.18695021242381343</v>
      </c>
      <c r="BV83">
        <v>30</v>
      </c>
    </row>
    <row r="84" spans="23:74">
      <c r="W84">
        <f t="shared" si="112"/>
        <v>16.471066281519605</v>
      </c>
      <c r="X84">
        <f t="shared" si="58"/>
        <v>16.471066281519605</v>
      </c>
      <c r="Y84">
        <f t="shared" si="113"/>
        <v>17.857442236548451</v>
      </c>
      <c r="AA84">
        <f t="shared" si="111"/>
        <v>1.3863759550288464</v>
      </c>
      <c r="AB84">
        <f t="shared" si="54"/>
        <v>1.3863759550288464</v>
      </c>
      <c r="AC84">
        <v>3</v>
      </c>
    </row>
    <row r="85" spans="23:74">
      <c r="W85">
        <f t="shared" si="112"/>
        <v>15.6328819248918</v>
      </c>
      <c r="X85">
        <f t="shared" si="58"/>
        <v>15.6328819248918</v>
      </c>
      <c r="Y85">
        <f t="shared" si="113"/>
        <v>16.867591428353837</v>
      </c>
      <c r="AA85">
        <f t="shared" si="111"/>
        <v>1.234709503462037</v>
      </c>
      <c r="AB85">
        <f t="shared" si="54"/>
        <v>1.234709503462037</v>
      </c>
      <c r="AC85">
        <v>3</v>
      </c>
    </row>
    <row r="86" spans="23:74">
      <c r="W86">
        <f t="shared" si="112"/>
        <v>14.697940638511128</v>
      </c>
      <c r="X86">
        <f t="shared" si="58"/>
        <v>14.697940638511128</v>
      </c>
      <c r="Y86">
        <f t="shared" si="113"/>
        <v>15.774595056139322</v>
      </c>
      <c r="AA86">
        <f t="shared" si="111"/>
        <v>1.0766544176281947</v>
      </c>
      <c r="AB86">
        <f t="shared" ref="AB86:AB149" si="114">IFERROR(AA86,"")</f>
        <v>1.0766544176281947</v>
      </c>
      <c r="AC86">
        <v>3</v>
      </c>
    </row>
    <row r="87" spans="23:74">
      <c r="W87">
        <f t="shared" si="112"/>
        <v>13.675586707711018</v>
      </c>
      <c r="X87">
        <f t="shared" si="58"/>
        <v>13.675586707711018</v>
      </c>
      <c r="Y87">
        <f t="shared" si="113"/>
        <v>14.592618432808312</v>
      </c>
      <c r="AA87">
        <f t="shared" si="111"/>
        <v>0.91703172509729391</v>
      </c>
      <c r="AB87">
        <f t="shared" si="114"/>
        <v>0.91703172509729391</v>
      </c>
      <c r="AC87">
        <v>3</v>
      </c>
    </row>
    <row r="88" spans="23:74">
      <c r="W88">
        <f t="shared" si="112"/>
        <v>12.581649538392391</v>
      </c>
      <c r="X88">
        <f t="shared" si="58"/>
        <v>12.581649538392391</v>
      </c>
      <c r="Y88">
        <f t="shared" si="113"/>
        <v>13.342903324381009</v>
      </c>
      <c r="AA88">
        <f t="shared" si="111"/>
        <v>0.76125378598861815</v>
      </c>
      <c r="AB88">
        <f t="shared" si="114"/>
        <v>0.76125378598861815</v>
      </c>
      <c r="AC88">
        <v>3</v>
      </c>
    </row>
    <row r="89" spans="23:74">
      <c r="W89">
        <f t="shared" si="112"/>
        <v>11.437967542873823</v>
      </c>
      <c r="X89">
        <f t="shared" ref="X89:X152" si="115">IFERROR(W89, NA())</f>
        <v>11.437967542873823</v>
      </c>
      <c r="Y89">
        <f t="shared" si="113"/>
        <v>12.052662438584218</v>
      </c>
      <c r="AA89">
        <f t="shared" si="111"/>
        <v>0.61469489571039482</v>
      </c>
      <c r="AB89">
        <f t="shared" si="114"/>
        <v>0.61469489571039482</v>
      </c>
      <c r="AC89">
        <v>3</v>
      </c>
    </row>
    <row r="90" spans="23:74">
      <c r="W90">
        <f t="shared" si="112"/>
        <v>10.270923591921392</v>
      </c>
      <c r="X90">
        <f t="shared" si="115"/>
        <v>10.270923591921392</v>
      </c>
      <c r="Y90">
        <f t="shared" si="113"/>
        <v>10.752921098075783</v>
      </c>
      <c r="AA90">
        <f t="shared" si="111"/>
        <v>0.48199750615439108</v>
      </c>
      <c r="AB90">
        <f t="shared" si="114"/>
        <v>0.48199750615439108</v>
      </c>
      <c r="AC90">
        <v>3</v>
      </c>
    </row>
    <row r="91" spans="23:74">
      <c r="W91">
        <f t="shared" si="112"/>
        <v>9.1091388056714742</v>
      </c>
      <c r="X91">
        <f t="shared" si="115"/>
        <v>9.1091388056714742</v>
      </c>
      <c r="Y91">
        <f t="shared" si="113"/>
        <v>9.4756243989809885</v>
      </c>
      <c r="AA91">
        <f t="shared" si="111"/>
        <v>0.36648559330951436</v>
      </c>
      <c r="AB91">
        <f t="shared" si="114"/>
        <v>0.36648559330951436</v>
      </c>
      <c r="AC91">
        <v>3</v>
      </c>
    </row>
    <row r="92" spans="23:74">
      <c r="W92">
        <f t="shared" si="112"/>
        <v>7.9807246475194047</v>
      </c>
      <c r="X92">
        <f t="shared" si="115"/>
        <v>7.9807246475194047</v>
      </c>
      <c r="Y92">
        <f t="shared" si="113"/>
        <v>8.2505603648070309</v>
      </c>
      <c r="AA92">
        <f t="shared" si="111"/>
        <v>0.26983571728762623</v>
      </c>
      <c r="AB92">
        <f t="shared" si="114"/>
        <v>0.26983571728762623</v>
      </c>
      <c r="AC92">
        <v>3</v>
      </c>
    </row>
    <row r="93" spans="23:74">
      <c r="W93">
        <f t="shared" si="112"/>
        <v>6.9106371069119277</v>
      </c>
      <c r="X93">
        <f t="shared" si="115"/>
        <v>6.9106371069119277</v>
      </c>
      <c r="Y93">
        <f t="shared" si="113"/>
        <v>7.1027105192567239</v>
      </c>
      <c r="AA93">
        <f t="shared" si="111"/>
        <v>0.19207341234479625</v>
      </c>
      <c r="AB93">
        <f t="shared" si="114"/>
        <v>0.19207341234479625</v>
      </c>
      <c r="AC93">
        <v>3</v>
      </c>
    </row>
    <row r="94" spans="23:74">
      <c r="W94">
        <f t="shared" si="112"/>
        <v>5.9186429092886623</v>
      </c>
      <c r="X94">
        <f t="shared" si="115"/>
        <v>5.9186429092886623</v>
      </c>
      <c r="Y94">
        <f t="shared" si="113"/>
        <v>6.0504994365198641</v>
      </c>
      <c r="AA94">
        <f t="shared" si="111"/>
        <v>0.13185652723120178</v>
      </c>
      <c r="AB94">
        <f t="shared" si="114"/>
        <v>0.13185652723120178</v>
      </c>
      <c r="AC94">
        <v>3</v>
      </c>
    </row>
    <row r="95" spans="23:74">
      <c r="W95">
        <f t="shared" si="112"/>
        <v>5.0182125853395956</v>
      </c>
      <c r="X95">
        <f t="shared" si="115"/>
        <v>5.0182125853395956</v>
      </c>
      <c r="Y95">
        <f t="shared" si="113"/>
        <v>5.105140986649972</v>
      </c>
      <c r="AA95">
        <f t="shared" si="111"/>
        <v>8.692840131037638E-2</v>
      </c>
      <c r="AB95">
        <f t="shared" si="114"/>
        <v>8.692840131037638E-2</v>
      </c>
      <c r="AC95">
        <v>3</v>
      </c>
    </row>
    <row r="96" spans="23:74">
      <c r="W96">
        <f>H4*H20</f>
        <v>19.02241727156165</v>
      </c>
      <c r="X96">
        <f t="shared" si="115"/>
        <v>19.02241727156165</v>
      </c>
      <c r="Y96">
        <f>AT20</f>
        <v>20.167649286354667</v>
      </c>
      <c r="AA96">
        <f t="shared" ref="AA96:AA110" si="116">AC4-H4</f>
        <v>1.1452320147930166</v>
      </c>
      <c r="AB96">
        <f t="shared" si="114"/>
        <v>1.1452320147930166</v>
      </c>
      <c r="AC96">
        <v>3</v>
      </c>
    </row>
    <row r="97" spans="23:29">
      <c r="W97">
        <f t="shared" ref="W97:W110" si="117">H5*H21</f>
        <v>18.437862740486139</v>
      </c>
      <c r="X97">
        <f t="shared" si="115"/>
        <v>18.437862740486139</v>
      </c>
      <c r="Y97">
        <f t="shared" ref="Y97:Y110" si="118">AT21</f>
        <v>19.505759732608201</v>
      </c>
      <c r="AA97">
        <f t="shared" si="116"/>
        <v>1.067896992122062</v>
      </c>
      <c r="AB97">
        <f t="shared" si="114"/>
        <v>1.067896992122062</v>
      </c>
      <c r="AC97">
        <v>3</v>
      </c>
    </row>
    <row r="98" spans="23:29">
      <c r="W98">
        <f t="shared" si="117"/>
        <v>17.755822294024298</v>
      </c>
      <c r="X98">
        <f t="shared" si="115"/>
        <v>17.755822294024298</v>
      </c>
      <c r="Y98">
        <f t="shared" si="118"/>
        <v>18.737085542322895</v>
      </c>
      <c r="AA98">
        <f t="shared" si="116"/>
        <v>0.98126324829859612</v>
      </c>
      <c r="AB98">
        <f t="shared" si="114"/>
        <v>0.98126324829859612</v>
      </c>
      <c r="AC98">
        <v>3</v>
      </c>
    </row>
    <row r="99" spans="23:29">
      <c r="W99">
        <f t="shared" si="117"/>
        <v>16.971093839967843</v>
      </c>
      <c r="X99">
        <f t="shared" si="115"/>
        <v>16.971093839967843</v>
      </c>
      <c r="Y99">
        <f t="shared" si="118"/>
        <v>17.857438194995947</v>
      </c>
      <c r="AA99">
        <f t="shared" si="116"/>
        <v>0.88634435502810405</v>
      </c>
      <c r="AB99">
        <f t="shared" si="114"/>
        <v>0.88634435502810405</v>
      </c>
      <c r="AC99">
        <v>3</v>
      </c>
    </row>
    <row r="100" spans="23:29">
      <c r="W100">
        <f t="shared" si="117"/>
        <v>16.082618489765334</v>
      </c>
      <c r="X100">
        <f t="shared" si="115"/>
        <v>16.082618489765334</v>
      </c>
      <c r="Y100">
        <f t="shared" si="118"/>
        <v>16.867587822435656</v>
      </c>
      <c r="AA100">
        <f t="shared" si="116"/>
        <v>0.78496933267032176</v>
      </c>
      <c r="AB100">
        <f t="shared" si="114"/>
        <v>0.78496933267032176</v>
      </c>
      <c r="AC100">
        <v>3</v>
      </c>
    </row>
    <row r="101" spans="23:29">
      <c r="W101">
        <f t="shared" si="117"/>
        <v>15.094809022463313</v>
      </c>
      <c r="X101">
        <f t="shared" si="115"/>
        <v>15.094809022463313</v>
      </c>
      <c r="Y101">
        <f t="shared" si="118"/>
        <v>15.774591902397281</v>
      </c>
      <c r="AA101">
        <f t="shared" si="116"/>
        <v>0.67978287993396869</v>
      </c>
      <c r="AB101">
        <f t="shared" si="114"/>
        <v>0.67978287993396869</v>
      </c>
      <c r="AC101">
        <v>3</v>
      </c>
    </row>
    <row r="102" spans="23:29">
      <c r="W102">
        <f t="shared" si="117"/>
        <v>14.018520708308433</v>
      </c>
      <c r="X102">
        <f t="shared" si="115"/>
        <v>14.018520708308433</v>
      </c>
      <c r="Y102">
        <f t="shared" si="118"/>
        <v>14.592615733974215</v>
      </c>
      <c r="AA102">
        <f t="shared" si="116"/>
        <v>0.57409502566578219</v>
      </c>
      <c r="AB102">
        <f t="shared" si="114"/>
        <v>0.57409502566578219</v>
      </c>
      <c r="AC102">
        <v>3</v>
      </c>
    </row>
    <row r="103" spans="23:29">
      <c r="W103">
        <f t="shared" si="117"/>
        <v>12.871332863168263</v>
      </c>
      <c r="X103">
        <f t="shared" si="115"/>
        <v>12.871332863168263</v>
      </c>
      <c r="Y103">
        <f t="shared" si="118"/>
        <v>13.34290106801047</v>
      </c>
      <c r="AA103">
        <f t="shared" si="116"/>
        <v>0.47156820484220674</v>
      </c>
      <c r="AB103">
        <f t="shared" si="114"/>
        <v>0.47156820484220674</v>
      </c>
      <c r="AC103">
        <v>3</v>
      </c>
    </row>
    <row r="104" spans="23:29">
      <c r="W104">
        <f t="shared" si="117"/>
        <v>11.676879591714892</v>
      </c>
      <c r="X104">
        <f t="shared" si="115"/>
        <v>11.676879591714892</v>
      </c>
      <c r="Y104">
        <f t="shared" si="118"/>
        <v>12.05266059749118</v>
      </c>
      <c r="AA104">
        <f t="shared" si="116"/>
        <v>0.37578100577628781</v>
      </c>
      <c r="AB104">
        <f t="shared" si="114"/>
        <v>0.37578100577628781</v>
      </c>
      <c r="AC104">
        <v>3</v>
      </c>
    </row>
    <row r="105" spans="23:29">
      <c r="W105">
        <f t="shared" si="117"/>
        <v>10.463159599902244</v>
      </c>
      <c r="X105">
        <f t="shared" si="115"/>
        <v>10.463159599902244</v>
      </c>
      <c r="Y105">
        <f t="shared" si="118"/>
        <v>10.752919632653894</v>
      </c>
      <c r="AA105">
        <f t="shared" si="116"/>
        <v>0.28976003275164963</v>
      </c>
      <c r="AB105">
        <f t="shared" si="114"/>
        <v>0.28976003275164963</v>
      </c>
      <c r="AC105">
        <v>3</v>
      </c>
    </row>
    <row r="106" spans="23:29">
      <c r="W106">
        <f t="shared" si="117"/>
        <v>9.2600258353553677</v>
      </c>
      <c r="X106">
        <f t="shared" si="115"/>
        <v>9.2600258353553677</v>
      </c>
      <c r="Y106">
        <f t="shared" si="118"/>
        <v>9.4756232610250724</v>
      </c>
      <c r="AA106">
        <f t="shared" si="116"/>
        <v>0.21559742566970463</v>
      </c>
      <c r="AB106">
        <f t="shared" si="114"/>
        <v>0.21559742566970463</v>
      </c>
      <c r="AC106">
        <v>3</v>
      </c>
    </row>
    <row r="107" spans="23:29">
      <c r="W107">
        <f t="shared" si="117"/>
        <v>8.0963070421104533</v>
      </c>
      <c r="X107">
        <f t="shared" si="115"/>
        <v>8.0963070421104533</v>
      </c>
      <c r="Y107">
        <f t="shared" si="118"/>
        <v>8.2505595020735303</v>
      </c>
      <c r="AA107">
        <f t="shared" si="116"/>
        <v>0.15425245996307702</v>
      </c>
      <c r="AB107">
        <f t="shared" si="114"/>
        <v>0.15425245996307702</v>
      </c>
      <c r="AC107">
        <v>3</v>
      </c>
    </row>
    <row r="108" spans="23:29">
      <c r="W108">
        <f t="shared" si="117"/>
        <v>6.9971340325864091</v>
      </c>
      <c r="X108">
        <f t="shared" si="115"/>
        <v>6.9971340325864091</v>
      </c>
      <c r="Y108">
        <f t="shared" si="118"/>
        <v>7.1027098798782573</v>
      </c>
      <c r="AA108">
        <f t="shared" si="116"/>
        <v>0.10557584729184821</v>
      </c>
      <c r="AB108">
        <f t="shared" si="114"/>
        <v>0.10557584729184821</v>
      </c>
      <c r="AC108">
        <v>3</v>
      </c>
    </row>
    <row r="109" spans="23:29">
      <c r="W109">
        <f t="shared" si="117"/>
        <v>5.9819757808467235</v>
      </c>
      <c r="X109">
        <f t="shared" si="115"/>
        <v>5.9819757808467235</v>
      </c>
      <c r="Y109">
        <f t="shared" si="118"/>
        <v>6.0504989725473735</v>
      </c>
      <c r="AA109">
        <f t="shared" si="116"/>
        <v>6.852319170064991E-2</v>
      </c>
      <c r="AB109">
        <f t="shared" si="114"/>
        <v>6.852319170064991E-2</v>
      </c>
      <c r="AC109">
        <v>3</v>
      </c>
    </row>
    <row r="110" spans="23:29">
      <c r="W110">
        <f t="shared" si="117"/>
        <v>5.0636670543178299</v>
      </c>
      <c r="X110">
        <f t="shared" si="115"/>
        <v>5.0636670543178299</v>
      </c>
      <c r="Y110">
        <f t="shared" si="118"/>
        <v>5.1051406563372757</v>
      </c>
      <c r="AA110">
        <f t="shared" si="116"/>
        <v>4.1473602019445721E-2</v>
      </c>
      <c r="AB110">
        <f t="shared" si="114"/>
        <v>4.1473602019445721E-2</v>
      </c>
      <c r="AC110">
        <v>3</v>
      </c>
    </row>
    <row r="111" spans="23:29">
      <c r="W111">
        <f>I4*I20</f>
        <v>19.655682452551567</v>
      </c>
      <c r="X111">
        <f t="shared" si="115"/>
        <v>19.655682452551567</v>
      </c>
      <c r="Y111">
        <f>AU20</f>
        <v>20.16764284272978</v>
      </c>
      <c r="AA111">
        <f t="shared" ref="AA111:AA125" si="119">AD4-I4</f>
        <v>0.51196039017821349</v>
      </c>
      <c r="AB111">
        <f t="shared" si="114"/>
        <v>0.51196039017821349</v>
      </c>
      <c r="AC111">
        <v>3</v>
      </c>
    </row>
    <row r="112" spans="23:29">
      <c r="W112">
        <f t="shared" ref="W112:W125" si="120">I5*I21</f>
        <v>19.032197727701767</v>
      </c>
      <c r="X112">
        <f t="shared" si="115"/>
        <v>19.032197727701767</v>
      </c>
      <c r="Y112">
        <f t="shared" ref="Y112:Y125" si="121">AU21</f>
        <v>19.505753704994174</v>
      </c>
      <c r="AA112">
        <f t="shared" si="119"/>
        <v>0.47355597729240628</v>
      </c>
      <c r="AB112">
        <f t="shared" si="114"/>
        <v>0.47355597729240628</v>
      </c>
      <c r="AC112">
        <v>3</v>
      </c>
    </row>
    <row r="113" spans="23:29">
      <c r="W113">
        <f t="shared" si="120"/>
        <v>18.306343660578055</v>
      </c>
      <c r="X113">
        <f t="shared" si="115"/>
        <v>18.306343660578055</v>
      </c>
      <c r="Y113">
        <f t="shared" si="121"/>
        <v>18.737079980415178</v>
      </c>
      <c r="AA113">
        <f t="shared" si="119"/>
        <v>0.43073631983712346</v>
      </c>
      <c r="AB113">
        <f t="shared" si="114"/>
        <v>0.43073631983712346</v>
      </c>
      <c r="AC113">
        <v>3</v>
      </c>
    </row>
    <row r="114" spans="23:29">
      <c r="W114">
        <f t="shared" si="120"/>
        <v>17.473341090521824</v>
      </c>
      <c r="X114">
        <f t="shared" si="115"/>
        <v>17.473341090521824</v>
      </c>
      <c r="Y114">
        <f t="shared" si="121"/>
        <v>17.857433143057889</v>
      </c>
      <c r="AA114">
        <f t="shared" si="119"/>
        <v>0.38409205253606515</v>
      </c>
      <c r="AB114">
        <f t="shared" si="114"/>
        <v>0.38409205253606515</v>
      </c>
      <c r="AC114">
        <v>3</v>
      </c>
    </row>
    <row r="115" spans="23:29">
      <c r="W115">
        <f t="shared" si="120"/>
        <v>16.532956986794034</v>
      </c>
      <c r="X115">
        <f t="shared" si="115"/>
        <v>16.532956986794034</v>
      </c>
      <c r="Y115">
        <f t="shared" si="121"/>
        <v>16.8675833150401</v>
      </c>
      <c r="AA115">
        <f t="shared" si="119"/>
        <v>0.33462632824606686</v>
      </c>
      <c r="AB115">
        <f t="shared" si="114"/>
        <v>0.33462632824606686</v>
      </c>
      <c r="AC115">
        <v>3</v>
      </c>
    </row>
    <row r="116" spans="23:29">
      <c r="W116">
        <f t="shared" si="120"/>
        <v>15.490844877238063</v>
      </c>
      <c r="X116">
        <f t="shared" si="115"/>
        <v>15.490844877238063</v>
      </c>
      <c r="Y116">
        <f t="shared" si="121"/>
        <v>15.774587960221504</v>
      </c>
      <c r="AA116">
        <f t="shared" si="119"/>
        <v>0.28374308298344175</v>
      </c>
      <c r="AB116">
        <f t="shared" si="114"/>
        <v>0.28374308298344175</v>
      </c>
      <c r="AC116">
        <v>3</v>
      </c>
    </row>
    <row r="117" spans="23:29">
      <c r="W117">
        <f t="shared" si="120"/>
        <v>14.359455995089533</v>
      </c>
      <c r="X117">
        <f t="shared" si="115"/>
        <v>14.359455995089533</v>
      </c>
      <c r="Y117">
        <f t="shared" si="121"/>
        <v>14.592612360432998</v>
      </c>
      <c r="AA117">
        <f t="shared" si="119"/>
        <v>0.23315636534346496</v>
      </c>
      <c r="AB117">
        <f t="shared" si="114"/>
        <v>0.23315636534346496</v>
      </c>
      <c r="AC117">
        <v>3</v>
      </c>
    </row>
    <row r="118" spans="23:29">
      <c r="W118">
        <f t="shared" si="120"/>
        <v>13.158180407749915</v>
      </c>
      <c r="X118">
        <f t="shared" si="115"/>
        <v>13.158180407749915</v>
      </c>
      <c r="Y118">
        <f t="shared" si="121"/>
        <v>13.342898247548369</v>
      </c>
      <c r="AA118">
        <f t="shared" si="119"/>
        <v>0.18471783979845391</v>
      </c>
      <c r="AB118">
        <f t="shared" si="114"/>
        <v>0.18471783979845391</v>
      </c>
      <c r="AC118">
        <v>3</v>
      </c>
    </row>
    <row r="119" spans="23:29">
      <c r="W119">
        <f t="shared" si="120"/>
        <v>11.912471547048572</v>
      </c>
      <c r="X119">
        <f t="shared" si="115"/>
        <v>11.912471547048572</v>
      </c>
      <c r="Y119">
        <f t="shared" si="121"/>
        <v>12.052658296125673</v>
      </c>
      <c r="AA119">
        <f t="shared" si="119"/>
        <v>0.14018674907710071</v>
      </c>
      <c r="AB119">
        <f t="shared" si="114"/>
        <v>0.14018674907710071</v>
      </c>
      <c r="AC119">
        <v>3</v>
      </c>
    </row>
    <row r="120" spans="23:29">
      <c r="W120">
        <f t="shared" si="120"/>
        <v>10.65192514837592</v>
      </c>
      <c r="X120">
        <f t="shared" si="115"/>
        <v>10.65192514837592</v>
      </c>
      <c r="Y120">
        <f t="shared" si="121"/>
        <v>10.752917800877094</v>
      </c>
      <c r="AA120">
        <f t="shared" si="119"/>
        <v>0.10099265250117462</v>
      </c>
      <c r="AB120">
        <f t="shared" si="114"/>
        <v>0.10099265250117462</v>
      </c>
      <c r="AC120">
        <v>3</v>
      </c>
    </row>
    <row r="121" spans="23:29">
      <c r="W121">
        <f t="shared" si="120"/>
        <v>9.4075697920212473</v>
      </c>
      <c r="X121">
        <f t="shared" si="115"/>
        <v>9.4075697920212473</v>
      </c>
      <c r="Y121">
        <f t="shared" si="121"/>
        <v>9.47562183858056</v>
      </c>
      <c r="AA121">
        <f t="shared" si="119"/>
        <v>6.8052046559312629E-2</v>
      </c>
      <c r="AB121">
        <f t="shared" si="114"/>
        <v>6.8052046559312629E-2</v>
      </c>
      <c r="AC121">
        <v>3</v>
      </c>
    </row>
    <row r="122" spans="23:29">
      <c r="W122">
        <f t="shared" si="120"/>
        <v>8.2088717421718407</v>
      </c>
      <c r="X122">
        <f t="shared" si="115"/>
        <v>8.2088717421718407</v>
      </c>
      <c r="Y122">
        <f t="shared" si="121"/>
        <v>8.2505584236569085</v>
      </c>
      <c r="AA122">
        <f t="shared" si="119"/>
        <v>4.1686681485067822E-2</v>
      </c>
      <c r="AB122">
        <f t="shared" si="114"/>
        <v>4.1686681485067822E-2</v>
      </c>
      <c r="AC122">
        <v>3</v>
      </c>
    </row>
    <row r="123" spans="23:29">
      <c r="W123">
        <f t="shared" si="120"/>
        <v>7.0810509829579669</v>
      </c>
      <c r="X123">
        <f t="shared" si="115"/>
        <v>7.0810509829579669</v>
      </c>
      <c r="Y123">
        <f t="shared" si="121"/>
        <v>7.1027090806553366</v>
      </c>
      <c r="AA123">
        <f t="shared" si="119"/>
        <v>2.1658097697369705E-2</v>
      </c>
      <c r="AB123">
        <f t="shared" si="114"/>
        <v>2.1658097697369705E-2</v>
      </c>
      <c r="AC123">
        <v>3</v>
      </c>
    </row>
    <row r="124" spans="23:29">
      <c r="W124">
        <f t="shared" si="120"/>
        <v>6.0432028685412131</v>
      </c>
      <c r="X124">
        <f t="shared" si="115"/>
        <v>6.0432028685412131</v>
      </c>
      <c r="Y124">
        <f t="shared" si="121"/>
        <v>6.0504983925818596</v>
      </c>
      <c r="AA124">
        <f t="shared" si="119"/>
        <v>7.2955240406464839E-3</v>
      </c>
      <c r="AB124">
        <f t="shared" si="114"/>
        <v>7.2955240406464839E-3</v>
      </c>
      <c r="AC124">
        <v>3</v>
      </c>
    </row>
    <row r="125" spans="23:29">
      <c r="W125">
        <f t="shared" si="120"/>
        <v>5.107469941801825</v>
      </c>
      <c r="X125">
        <f t="shared" si="115"/>
        <v>5.107469941801825</v>
      </c>
      <c r="Y125">
        <f t="shared" si="121"/>
        <v>5.1051402434464634</v>
      </c>
      <c r="AA125">
        <f t="shared" si="119"/>
        <v>-2.3296983553615647E-3</v>
      </c>
      <c r="AB125">
        <f t="shared" si="114"/>
        <v>-2.3296983553615647E-3</v>
      </c>
      <c r="AC125">
        <v>3</v>
      </c>
    </row>
    <row r="126" spans="23:29">
      <c r="W126">
        <f>J4*J20</f>
        <v>20.280643325973504</v>
      </c>
      <c r="X126">
        <f t="shared" si="115"/>
        <v>20.280643325973504</v>
      </c>
      <c r="Y126">
        <f>AV20</f>
        <v>20.167634788204456</v>
      </c>
      <c r="AA126">
        <f t="shared" ref="AA126:AA140" si="122">AE4-J4</f>
        <v>-0.11300853776904773</v>
      </c>
      <c r="AB126">
        <f t="shared" si="114"/>
        <v>-0.11300853776904773</v>
      </c>
      <c r="AC126">
        <v>3</v>
      </c>
    </row>
    <row r="127" spans="23:29">
      <c r="W127">
        <f t="shared" ref="W127:W140" si="123">J5*J21</f>
        <v>19.617549131207213</v>
      </c>
      <c r="X127">
        <f t="shared" si="115"/>
        <v>19.617549131207213</v>
      </c>
      <c r="Y127">
        <f t="shared" ref="Y127:Y139" si="124">AV21</f>
        <v>19.505746170481881</v>
      </c>
      <c r="AA127">
        <f t="shared" si="122"/>
        <v>-0.11180296072533125</v>
      </c>
      <c r="AB127">
        <f t="shared" si="114"/>
        <v>-0.11180296072533125</v>
      </c>
      <c r="AC127">
        <v>3</v>
      </c>
    </row>
    <row r="128" spans="23:29">
      <c r="W128">
        <f t="shared" si="123"/>
        <v>18.847263470536273</v>
      </c>
      <c r="X128">
        <f t="shared" si="115"/>
        <v>18.847263470536273</v>
      </c>
      <c r="Y128">
        <f t="shared" si="124"/>
        <v>18.737073028035184</v>
      </c>
      <c r="AA128">
        <f t="shared" si="122"/>
        <v>-0.11019044250108934</v>
      </c>
      <c r="AB128">
        <f t="shared" si="114"/>
        <v>-0.11019044250108934</v>
      </c>
      <c r="AC128">
        <v>3</v>
      </c>
    </row>
    <row r="129" spans="23:29">
      <c r="W129">
        <f t="shared" si="123"/>
        <v>17.965491711017314</v>
      </c>
      <c r="X129">
        <f t="shared" si="115"/>
        <v>17.965491711017314</v>
      </c>
      <c r="Y129">
        <f t="shared" si="124"/>
        <v>17.857426828139339</v>
      </c>
      <c r="AA129">
        <f t="shared" si="122"/>
        <v>-0.10806488287797578</v>
      </c>
      <c r="AB129">
        <f t="shared" si="114"/>
        <v>-0.10806488287797578</v>
      </c>
      <c r="AC129">
        <v>3</v>
      </c>
    </row>
    <row r="130" spans="23:29">
      <c r="W130">
        <f t="shared" si="123"/>
        <v>16.9728928632113</v>
      </c>
      <c r="X130">
        <f t="shared" si="115"/>
        <v>16.9728928632113</v>
      </c>
      <c r="Y130">
        <f t="shared" si="124"/>
        <v>16.867577680799045</v>
      </c>
      <c r="AA130">
        <f t="shared" si="122"/>
        <v>-0.10531518241225513</v>
      </c>
      <c r="AB130">
        <f t="shared" si="114"/>
        <v>-0.10531518241225513</v>
      </c>
      <c r="AC130">
        <v>3</v>
      </c>
    </row>
    <row r="131" spans="23:29">
      <c r="W131">
        <f t="shared" si="123"/>
        <v>15.876421504004544</v>
      </c>
      <c r="X131">
        <f t="shared" si="115"/>
        <v>15.876421504004544</v>
      </c>
      <c r="Y131">
        <f t="shared" si="124"/>
        <v>15.774583032504555</v>
      </c>
      <c r="AA131">
        <f t="shared" si="122"/>
        <v>-0.10183847149998826</v>
      </c>
      <c r="AB131">
        <f t="shared" si="114"/>
        <v>-0.10183847149998826</v>
      </c>
      <c r="AC131">
        <v>3</v>
      </c>
    </row>
    <row r="132" spans="23:29">
      <c r="W132">
        <f t="shared" si="123"/>
        <v>14.690166257673143</v>
      </c>
      <c r="X132">
        <f t="shared" si="115"/>
        <v>14.690166257673143</v>
      </c>
      <c r="Y132">
        <f t="shared" si="124"/>
        <v>14.59260814350867</v>
      </c>
      <c r="AA132">
        <f t="shared" si="122"/>
        <v>-9.7558114164472798E-2</v>
      </c>
      <c r="AB132">
        <f t="shared" si="114"/>
        <v>-9.7558114164472798E-2</v>
      </c>
      <c r="AC132">
        <v>3</v>
      </c>
    </row>
    <row r="133" spans="23:29">
      <c r="W133">
        <f t="shared" si="123"/>
        <v>13.435338408890871</v>
      </c>
      <c r="X133">
        <f t="shared" si="115"/>
        <v>13.435338408890871</v>
      </c>
      <c r="Y133">
        <f t="shared" si="124"/>
        <v>13.342894721972419</v>
      </c>
      <c r="AA133">
        <f t="shared" si="122"/>
        <v>-9.2443686918452173E-2</v>
      </c>
      <c r="AB133">
        <f t="shared" si="114"/>
        <v>-9.2443686918452173E-2</v>
      </c>
      <c r="AC133">
        <v>3</v>
      </c>
    </row>
    <row r="134" spans="23:29">
      <c r="W134">
        <f t="shared" si="123"/>
        <v>12.139183451454191</v>
      </c>
      <c r="X134">
        <f t="shared" si="115"/>
        <v>12.139183451454191</v>
      </c>
      <c r="Y134">
        <f t="shared" si="124"/>
        <v>12.052655419420025</v>
      </c>
      <c r="AA134">
        <f t="shared" si="122"/>
        <v>-8.6528032034165037E-2</v>
      </c>
      <c r="AB134">
        <f t="shared" si="114"/>
        <v>-8.6528032034165037E-2</v>
      </c>
      <c r="AC134">
        <v>3</v>
      </c>
    </row>
    <row r="135" spans="23:29">
      <c r="W135">
        <f t="shared" si="123"/>
        <v>10.832831183448617</v>
      </c>
      <c r="X135">
        <f t="shared" si="115"/>
        <v>10.832831183448617</v>
      </c>
      <c r="Y135">
        <f t="shared" si="124"/>
        <v>10.752915511156974</v>
      </c>
      <c r="AA135">
        <f t="shared" si="122"/>
        <v>-7.9915672291642537E-2</v>
      </c>
      <c r="AB135">
        <f t="shared" si="114"/>
        <v>-7.9915672291642537E-2</v>
      </c>
      <c r="AC135">
        <v>3</v>
      </c>
    </row>
    <row r="136" spans="23:29">
      <c r="W136">
        <f t="shared" si="123"/>
        <v>9.5483984223109193</v>
      </c>
      <c r="X136">
        <f t="shared" si="115"/>
        <v>9.5483984223109193</v>
      </c>
      <c r="Y136">
        <f t="shared" si="124"/>
        <v>9.4756200605255199</v>
      </c>
      <c r="AA136">
        <f t="shared" si="122"/>
        <v>-7.2778361785399426E-2</v>
      </c>
      <c r="AB136">
        <f t="shared" si="114"/>
        <v>-7.2778361785399426E-2</v>
      </c>
      <c r="AC136">
        <v>3</v>
      </c>
    </row>
    <row r="137" spans="23:29">
      <c r="W137">
        <f t="shared" si="123"/>
        <v>8.3158943195806057</v>
      </c>
      <c r="X137">
        <f t="shared" si="115"/>
        <v>8.3158943195806057</v>
      </c>
      <c r="Y137">
        <f t="shared" si="124"/>
        <v>8.2505570756365287</v>
      </c>
      <c r="AA137">
        <f t="shared" si="122"/>
        <v>-6.5337243944076917E-2</v>
      </c>
      <c r="AB137">
        <f t="shared" si="114"/>
        <v>-6.5337243944076917E-2</v>
      </c>
      <c r="AC137">
        <v>3</v>
      </c>
    </row>
    <row r="138" spans="23:29">
      <c r="W138">
        <f t="shared" si="123"/>
        <v>7.1605435803486071</v>
      </c>
      <c r="X138">
        <f t="shared" si="115"/>
        <v>7.1605435803486071</v>
      </c>
      <c r="Y138">
        <f t="shared" si="124"/>
        <v>7.1027080816269379</v>
      </c>
      <c r="AA138">
        <f t="shared" si="122"/>
        <v>-5.7835498721669154E-2</v>
      </c>
      <c r="AB138">
        <f t="shared" si="114"/>
        <v>-5.7835498721669154E-2</v>
      </c>
      <c r="AC138">
        <v>3</v>
      </c>
    </row>
    <row r="139" spans="23:29">
      <c r="W139">
        <f t="shared" si="123"/>
        <v>6.1010060313116794</v>
      </c>
      <c r="X139">
        <f t="shared" si="115"/>
        <v>6.1010060313116794</v>
      </c>
      <c r="Y139">
        <f t="shared" si="124"/>
        <v>6.0504976676251241</v>
      </c>
      <c r="AA139">
        <f t="shared" si="122"/>
        <v>-5.0508363686555313E-2</v>
      </c>
      <c r="AB139">
        <f t="shared" si="114"/>
        <v>-5.0508363686555313E-2</v>
      </c>
      <c r="AC139">
        <v>3</v>
      </c>
    </row>
    <row r="140" spans="23:29">
      <c r="W140">
        <f t="shared" si="123"/>
        <v>5.1486973618782681</v>
      </c>
      <c r="X140">
        <f t="shared" si="115"/>
        <v>5.1486973618782681</v>
      </c>
      <c r="Y140">
        <f>AV34</f>
        <v>5.1051397273330439</v>
      </c>
      <c r="AA140">
        <f t="shared" si="122"/>
        <v>-4.3557634545224211E-2</v>
      </c>
      <c r="AB140">
        <f t="shared" si="114"/>
        <v>-4.3557634545224211E-2</v>
      </c>
      <c r="AC140">
        <v>3</v>
      </c>
    </row>
    <row r="141" spans="23:29">
      <c r="W141">
        <f>K4*K20</f>
        <v>20.88251343744907</v>
      </c>
      <c r="X141">
        <f t="shared" si="115"/>
        <v>20.88251343744907</v>
      </c>
      <c r="Y141">
        <f>AW20</f>
        <v>20.16762472005685</v>
      </c>
      <c r="AA141">
        <f t="shared" ref="AA141:AA155" si="125">AF4-K4</f>
        <v>-0.71488871739222049</v>
      </c>
      <c r="AB141">
        <f t="shared" si="114"/>
        <v>-0.71488871739222049</v>
      </c>
      <c r="AC141">
        <v>3</v>
      </c>
    </row>
    <row r="142" spans="23:29">
      <c r="W142">
        <f t="shared" ref="W142:W155" si="126">K5*K21</f>
        <v>20.1801593559161</v>
      </c>
      <c r="X142">
        <f t="shared" si="115"/>
        <v>20.1801593559161</v>
      </c>
      <c r="Y142">
        <f t="shared" ref="Y142:Y155" si="127">AW21</f>
        <v>19.505736752349694</v>
      </c>
      <c r="AA142">
        <f t="shared" si="125"/>
        <v>-0.6744226035664056</v>
      </c>
      <c r="AB142">
        <f t="shared" si="114"/>
        <v>-0.6744226035664056</v>
      </c>
      <c r="AC142">
        <v>3</v>
      </c>
    </row>
    <row r="143" spans="23:29">
      <c r="W143">
        <f t="shared" si="126"/>
        <v>19.365975058493007</v>
      </c>
      <c r="X143">
        <f t="shared" si="115"/>
        <v>19.365975058493007</v>
      </c>
      <c r="Y143">
        <f t="shared" si="127"/>
        <v>18.737064337567439</v>
      </c>
      <c r="AA143">
        <f t="shared" si="125"/>
        <v>-0.62891072092556755</v>
      </c>
      <c r="AB143">
        <f t="shared" si="114"/>
        <v>-0.62891072092556755</v>
      </c>
      <c r="AC143">
        <v>3</v>
      </c>
    </row>
    <row r="144" spans="23:29">
      <c r="W144">
        <f t="shared" si="126"/>
        <v>18.436196611236053</v>
      </c>
      <c r="X144">
        <f t="shared" si="115"/>
        <v>18.436196611236053</v>
      </c>
      <c r="Y144">
        <f t="shared" si="127"/>
        <v>17.857418934497431</v>
      </c>
      <c r="AA144">
        <f t="shared" si="125"/>
        <v>-0.57877767673862124</v>
      </c>
      <c r="AB144">
        <f t="shared" si="114"/>
        <v>-0.57877767673862124</v>
      </c>
      <c r="AC144">
        <v>3</v>
      </c>
    </row>
    <row r="145" spans="23:29">
      <c r="W145">
        <f t="shared" si="126"/>
        <v>17.392414166209107</v>
      </c>
      <c r="X145">
        <f t="shared" si="115"/>
        <v>17.392414166209107</v>
      </c>
      <c r="Y145">
        <f t="shared" si="127"/>
        <v>16.867570638003009</v>
      </c>
      <c r="AA145">
        <f t="shared" si="125"/>
        <v>-0.52484352820609814</v>
      </c>
      <c r="AB145">
        <f t="shared" si="114"/>
        <v>-0.52484352820609814</v>
      </c>
      <c r="AC145">
        <v>3</v>
      </c>
    </row>
    <row r="146" spans="23:29">
      <c r="W146">
        <f t="shared" si="126"/>
        <v>16.24290515833091</v>
      </c>
      <c r="X146">
        <f t="shared" si="115"/>
        <v>16.24290515833091</v>
      </c>
      <c r="Y146">
        <f t="shared" si="127"/>
        <v>15.774576872862696</v>
      </c>
      <c r="AA146">
        <f t="shared" si="125"/>
        <v>-0.46832828546821403</v>
      </c>
      <c r="AB146">
        <f t="shared" si="114"/>
        <v>-0.46832828546821403</v>
      </c>
      <c r="AC146">
        <v>3</v>
      </c>
    </row>
    <row r="147" spans="23:29">
      <c r="W147">
        <f t="shared" si="126"/>
        <v>15.003389790584274</v>
      </c>
      <c r="X147">
        <f t="shared" si="115"/>
        <v>15.003389790584274</v>
      </c>
      <c r="Y147">
        <f t="shared" si="127"/>
        <v>14.592602872356684</v>
      </c>
      <c r="AA147">
        <f t="shared" si="125"/>
        <v>-0.41078691822758984</v>
      </c>
      <c r="AB147">
        <f t="shared" si="114"/>
        <v>-0.41078691822758984</v>
      </c>
      <c r="AC147">
        <v>3</v>
      </c>
    </row>
    <row r="148" spans="23:29">
      <c r="W148">
        <f t="shared" si="126"/>
        <v>13.696860219204472</v>
      </c>
      <c r="X148">
        <f t="shared" si="115"/>
        <v>13.696860219204472</v>
      </c>
      <c r="Y148">
        <f t="shared" si="127"/>
        <v>13.342890315005103</v>
      </c>
      <c r="AA148">
        <f t="shared" si="125"/>
        <v>-0.35396990419936891</v>
      </c>
      <c r="AB148">
        <f t="shared" si="114"/>
        <v>-0.35396990419936891</v>
      </c>
      <c r="AC148">
        <v>3</v>
      </c>
    </row>
    <row r="149" spans="23:29">
      <c r="W149">
        <f t="shared" si="126"/>
        <v>12.352279234575748</v>
      </c>
      <c r="X149">
        <f t="shared" si="115"/>
        <v>12.352279234575748</v>
      </c>
      <c r="Y149">
        <f t="shared" si="127"/>
        <v>12.052651823539899</v>
      </c>
      <c r="AA149">
        <f t="shared" si="125"/>
        <v>-0.29962741103584989</v>
      </c>
      <c r="AB149">
        <f t="shared" si="114"/>
        <v>-0.29962741103584989</v>
      </c>
      <c r="AC149">
        <v>3</v>
      </c>
    </row>
    <row r="150" spans="23:29">
      <c r="W150">
        <f t="shared" si="126"/>
        <v>11.002210432357664</v>
      </c>
      <c r="X150">
        <f t="shared" si="115"/>
        <v>11.002210432357664</v>
      </c>
      <c r="Y150">
        <f t="shared" si="127"/>
        <v>10.752912649008191</v>
      </c>
      <c r="AA150">
        <f t="shared" si="125"/>
        <v>-0.24929778334947272</v>
      </c>
      <c r="AB150">
        <f t="shared" ref="AB150:AB213" si="128">IFERROR(AA150,"")</f>
        <v>-0.24929778334947272</v>
      </c>
      <c r="AC150">
        <v>3</v>
      </c>
    </row>
    <row r="151" spans="23:29">
      <c r="W151">
        <f t="shared" si="126"/>
        <v>9.6797492825302616</v>
      </c>
      <c r="X151">
        <f t="shared" si="115"/>
        <v>9.6797492825302616</v>
      </c>
      <c r="Y151">
        <f t="shared" si="127"/>
        <v>9.4756178379576603</v>
      </c>
      <c r="AA151">
        <f t="shared" si="125"/>
        <v>-0.20413144457260124</v>
      </c>
      <c r="AB151">
        <f t="shared" si="128"/>
        <v>-0.20413144457260124</v>
      </c>
      <c r="AC151">
        <v>3</v>
      </c>
    </row>
    <row r="152" spans="23:29">
      <c r="W152">
        <f t="shared" si="126"/>
        <v>8.4153476437057222</v>
      </c>
      <c r="X152">
        <f t="shared" si="115"/>
        <v>8.4153476437057222</v>
      </c>
      <c r="Y152">
        <f t="shared" si="127"/>
        <v>8.2505553906116731</v>
      </c>
      <c r="AA152">
        <f t="shared" si="125"/>
        <v>-0.1647922530940491</v>
      </c>
      <c r="AB152">
        <f t="shared" si="128"/>
        <v>-0.1647922530940491</v>
      </c>
      <c r="AC152">
        <v>3</v>
      </c>
    </row>
    <row r="153" spans="23:29">
      <c r="W153">
        <f t="shared" si="126"/>
        <v>7.2341596045643666</v>
      </c>
      <c r="X153">
        <f t="shared" ref="X153:X216" si="129">IFERROR(W153, NA())</f>
        <v>7.2341596045643666</v>
      </c>
      <c r="Y153">
        <f t="shared" si="127"/>
        <v>7.1027068328418341</v>
      </c>
      <c r="AA153">
        <f t="shared" si="125"/>
        <v>-0.13145277172253245</v>
      </c>
      <c r="AB153">
        <f t="shared" si="128"/>
        <v>-0.13145277172253245</v>
      </c>
      <c r="AC153">
        <v>3</v>
      </c>
    </row>
    <row r="154" spans="23:29">
      <c r="W154">
        <f t="shared" si="126"/>
        <v>6.1543669281633404</v>
      </c>
      <c r="X154">
        <f t="shared" si="129"/>
        <v>6.1543669281633404</v>
      </c>
      <c r="Y154">
        <f t="shared" si="127"/>
        <v>6.0504967614294491</v>
      </c>
      <c r="AA154">
        <f t="shared" si="125"/>
        <v>-0.10387016673389127</v>
      </c>
      <c r="AB154">
        <f t="shared" si="128"/>
        <v>-0.10387016673389127</v>
      </c>
      <c r="AC154">
        <v>3</v>
      </c>
    </row>
    <row r="155" spans="23:29">
      <c r="W155">
        <f t="shared" si="126"/>
        <v>5.1866482937888261</v>
      </c>
      <c r="X155">
        <f t="shared" si="129"/>
        <v>5.1866482937888261</v>
      </c>
      <c r="Y155">
        <f t="shared" si="127"/>
        <v>5.1051390821914158</v>
      </c>
      <c r="AA155">
        <f t="shared" si="125"/>
        <v>-8.1509211597410314E-2</v>
      </c>
      <c r="AB155">
        <f t="shared" si="128"/>
        <v>-8.1509211597410314E-2</v>
      </c>
      <c r="AC155">
        <v>3</v>
      </c>
    </row>
    <row r="156" spans="23:29">
      <c r="W156">
        <f>L4*L20</f>
        <v>21.448652542283984</v>
      </c>
      <c r="X156">
        <f t="shared" si="129"/>
        <v>21.448652542283984</v>
      </c>
      <c r="Y156">
        <f>AX20</f>
        <v>20.167612134886475</v>
      </c>
      <c r="AA156">
        <f t="shared" ref="AA156:AA170" si="130">AG4-L4</f>
        <v>-1.2810404073975086</v>
      </c>
      <c r="AB156">
        <f t="shared" si="128"/>
        <v>-1.2810404073975086</v>
      </c>
      <c r="AC156">
        <v>3</v>
      </c>
    </row>
    <row r="157" spans="23:29">
      <c r="W157">
        <f t="shared" ref="W157:W170" si="131">L5*L21</f>
        <v>20.708374654484839</v>
      </c>
      <c r="X157">
        <f t="shared" si="129"/>
        <v>20.708374654484839</v>
      </c>
      <c r="Y157">
        <f t="shared" ref="Y157:Y170" si="132">AX21</f>
        <v>19.505724979697252</v>
      </c>
      <c r="AA157">
        <f t="shared" si="130"/>
        <v>-1.2026496747875868</v>
      </c>
      <c r="AB157">
        <f t="shared" si="128"/>
        <v>-1.2026496747875868</v>
      </c>
      <c r="AC157">
        <v>3</v>
      </c>
    </row>
    <row r="158" spans="23:29">
      <c r="W158">
        <f t="shared" si="131"/>
        <v>19.85191448218109</v>
      </c>
      <c r="X158">
        <f t="shared" si="129"/>
        <v>19.85191448218109</v>
      </c>
      <c r="Y158">
        <f t="shared" si="132"/>
        <v>18.737053474494097</v>
      </c>
      <c r="AA158">
        <f t="shared" si="130"/>
        <v>-1.1148610076869936</v>
      </c>
      <c r="AB158">
        <f t="shared" si="128"/>
        <v>-1.1148610076869936</v>
      </c>
      <c r="AC158">
        <v>3</v>
      </c>
    </row>
    <row r="159" spans="23:29">
      <c r="W159">
        <f t="shared" si="131"/>
        <v>18.876065428418045</v>
      </c>
      <c r="X159">
        <f t="shared" si="129"/>
        <v>18.876065428418045</v>
      </c>
      <c r="Y159">
        <f t="shared" si="132"/>
        <v>17.85740906745486</v>
      </c>
      <c r="AA159">
        <f t="shared" si="130"/>
        <v>-1.0186563609631847</v>
      </c>
      <c r="AB159">
        <f t="shared" si="128"/>
        <v>-1.0186563609631847</v>
      </c>
      <c r="AC159">
        <v>3</v>
      </c>
    </row>
    <row r="160" spans="23:29">
      <c r="W160">
        <f t="shared" si="131"/>
        <v>17.783357671441827</v>
      </c>
      <c r="X160">
        <f t="shared" si="129"/>
        <v>17.783357671441827</v>
      </c>
      <c r="Y160">
        <f t="shared" si="132"/>
        <v>16.867561834516238</v>
      </c>
      <c r="AA160">
        <f t="shared" si="130"/>
        <v>-0.91579583692558941</v>
      </c>
      <c r="AB160">
        <f t="shared" si="128"/>
        <v>-0.91579583692558941</v>
      </c>
      <c r="AC160">
        <v>3</v>
      </c>
    </row>
    <row r="161" spans="23:29">
      <c r="W161">
        <f t="shared" si="131"/>
        <v>16.583373680706252</v>
      </c>
      <c r="X161">
        <f t="shared" si="129"/>
        <v>16.583373680706252</v>
      </c>
      <c r="Y161">
        <f t="shared" si="132"/>
        <v>15.774569173317134</v>
      </c>
      <c r="AA161">
        <f t="shared" si="130"/>
        <v>-0.80880450738911769</v>
      </c>
      <c r="AB161">
        <f t="shared" si="128"/>
        <v>-0.80880450738911769</v>
      </c>
      <c r="AC161">
        <v>3</v>
      </c>
    </row>
    <row r="162" spans="23:29">
      <c r="W162">
        <f t="shared" si="131"/>
        <v>15.293413970395379</v>
      </c>
      <c r="X162">
        <f t="shared" si="129"/>
        <v>15.293413970395379</v>
      </c>
      <c r="Y162">
        <f t="shared" si="132"/>
        <v>14.592596283422058</v>
      </c>
      <c r="AA162">
        <f t="shared" si="130"/>
        <v>-0.70081768697332159</v>
      </c>
      <c r="AB162">
        <f t="shared" si="128"/>
        <v>-0.70081768697332159</v>
      </c>
      <c r="AC162">
        <v>3</v>
      </c>
    </row>
    <row r="163" spans="23:29">
      <c r="W163">
        <f t="shared" si="131"/>
        <v>13.938165604500131</v>
      </c>
      <c r="X163">
        <f t="shared" si="129"/>
        <v>13.938165604500131</v>
      </c>
      <c r="Y163">
        <f t="shared" si="132"/>
        <v>13.34288480630005</v>
      </c>
      <c r="AA163">
        <f t="shared" si="130"/>
        <v>-0.59528079820008095</v>
      </c>
      <c r="AB163">
        <f t="shared" si="128"/>
        <v>-0.59528079820008095</v>
      </c>
      <c r="AC163">
        <v>3</v>
      </c>
    </row>
    <row r="164" spans="23:29">
      <c r="W164">
        <f t="shared" si="131"/>
        <v>12.548194699804997</v>
      </c>
      <c r="X164">
        <f t="shared" si="129"/>
        <v>12.548194699804997</v>
      </c>
      <c r="Y164">
        <f t="shared" si="132"/>
        <v>12.052647328692755</v>
      </c>
      <c r="AA164">
        <f t="shared" si="130"/>
        <v>-0.49554737111224156</v>
      </c>
      <c r="AB164">
        <f t="shared" si="128"/>
        <v>-0.49554737111224156</v>
      </c>
      <c r="AC164">
        <v>3</v>
      </c>
    </row>
    <row r="165" spans="23:29">
      <c r="W165">
        <f t="shared" si="131"/>
        <v>11.15737130148289</v>
      </c>
      <c r="X165">
        <f t="shared" si="129"/>
        <v>11.15737130148289</v>
      </c>
      <c r="Y165">
        <f t="shared" si="132"/>
        <v>10.752909071324355</v>
      </c>
      <c r="AA165">
        <f t="shared" si="130"/>
        <v>-0.40446223015853455</v>
      </c>
      <c r="AB165">
        <f t="shared" si="128"/>
        <v>-0.40446223015853455</v>
      </c>
      <c r="AC165">
        <v>3</v>
      </c>
    </row>
    <row r="166" spans="23:29">
      <c r="W166">
        <f t="shared" si="131"/>
        <v>9.7996481167740654</v>
      </c>
      <c r="X166">
        <f t="shared" si="129"/>
        <v>9.7996481167740654</v>
      </c>
      <c r="Y166">
        <f t="shared" si="132"/>
        <v>9.4756150597493001</v>
      </c>
      <c r="AA166">
        <f t="shared" si="130"/>
        <v>-0.32403305702476537</v>
      </c>
      <c r="AB166">
        <f t="shared" si="128"/>
        <v>-0.32403305702476537</v>
      </c>
      <c r="AC166">
        <v>3</v>
      </c>
    </row>
    <row r="167" spans="23:29">
      <c r="W167">
        <f t="shared" si="131"/>
        <v>8.5058226780799622</v>
      </c>
      <c r="X167">
        <f t="shared" si="129"/>
        <v>8.5058226780799622</v>
      </c>
      <c r="Y167">
        <f t="shared" si="132"/>
        <v>8.2505532843315681</v>
      </c>
      <c r="AA167">
        <f t="shared" si="130"/>
        <v>-0.25526939374839408</v>
      </c>
      <c r="AB167">
        <f t="shared" si="128"/>
        <v>-0.25526939374839408</v>
      </c>
      <c r="AC167">
        <v>3</v>
      </c>
    </row>
    <row r="168" spans="23:29">
      <c r="W168">
        <f t="shared" si="131"/>
        <v>7.300918005839045</v>
      </c>
      <c r="X168">
        <f t="shared" si="129"/>
        <v>7.300918005839045</v>
      </c>
      <c r="Y168">
        <f t="shared" si="132"/>
        <v>7.1027052718610717</v>
      </c>
      <c r="AA168">
        <f t="shared" si="130"/>
        <v>-0.19821273397797334</v>
      </c>
      <c r="AB168">
        <f t="shared" si="128"/>
        <v>-0.19821273397797334</v>
      </c>
      <c r="AC168">
        <v>3</v>
      </c>
    </row>
    <row r="169" spans="23:29">
      <c r="W169">
        <f t="shared" si="131"/>
        <v>6.2026170847534505</v>
      </c>
      <c r="X169">
        <f t="shared" si="129"/>
        <v>6.2026170847534505</v>
      </c>
      <c r="Y169">
        <f t="shared" si="132"/>
        <v>6.0504956286852369</v>
      </c>
      <c r="AA169">
        <f t="shared" si="130"/>
        <v>-0.15212145606821359</v>
      </c>
      <c r="AB169">
        <f t="shared" si="128"/>
        <v>-0.15212145606821359</v>
      </c>
      <c r="AC169">
        <v>3</v>
      </c>
    </row>
    <row r="170" spans="23:29">
      <c r="W170">
        <f t="shared" si="131"/>
        <v>5.2208754250677885</v>
      </c>
      <c r="X170">
        <f t="shared" si="129"/>
        <v>5.2208754250677885</v>
      </c>
      <c r="Y170">
        <f t="shared" si="132"/>
        <v>5.1051382757646104</v>
      </c>
      <c r="AA170">
        <f t="shared" si="130"/>
        <v>-0.11573714930317802</v>
      </c>
      <c r="AB170">
        <f t="shared" si="128"/>
        <v>-0.11573714930317802</v>
      </c>
      <c r="AC170">
        <v>3</v>
      </c>
    </row>
    <row r="171" spans="23:29">
      <c r="W171">
        <f>M4*M20</f>
        <v>21.969504826413239</v>
      </c>
      <c r="X171">
        <f t="shared" si="129"/>
        <v>21.969504826413239</v>
      </c>
      <c r="Y171">
        <f>AY20</f>
        <v>20.167596403445607</v>
      </c>
      <c r="AA171">
        <f t="shared" ref="AA171:AA185" si="133">AH4-M4</f>
        <v>-1.8019084229676317</v>
      </c>
      <c r="AB171">
        <f t="shared" si="128"/>
        <v>-1.8019084229676317</v>
      </c>
      <c r="AC171">
        <v>3</v>
      </c>
    </row>
    <row r="172" spans="23:29">
      <c r="W172">
        <f t="shared" ref="W172:W185" si="134">M5*M21</f>
        <v>21.193487451650626</v>
      </c>
      <c r="X172">
        <f t="shared" si="129"/>
        <v>21.193487451650626</v>
      </c>
      <c r="Y172">
        <f t="shared" ref="Y172:Y185" si="135">AY21</f>
        <v>19.505710263901683</v>
      </c>
      <c r="AA172">
        <f t="shared" si="133"/>
        <v>-1.6877771877489423</v>
      </c>
      <c r="AB172">
        <f t="shared" si="128"/>
        <v>-1.6877771877489423</v>
      </c>
      <c r="AC172">
        <v>3</v>
      </c>
    </row>
    <row r="173" spans="23:29">
      <c r="W173">
        <f t="shared" si="134"/>
        <v>20.297298810718612</v>
      </c>
      <c r="X173">
        <f t="shared" si="129"/>
        <v>20.297298810718612</v>
      </c>
      <c r="Y173">
        <f t="shared" si="135"/>
        <v>18.737039895670133</v>
      </c>
      <c r="AA173">
        <f t="shared" si="133"/>
        <v>-1.5602589150484789</v>
      </c>
      <c r="AB173">
        <f t="shared" si="128"/>
        <v>-1.5602589150484789</v>
      </c>
      <c r="AC173">
        <v>3</v>
      </c>
    </row>
    <row r="174" spans="23:29">
      <c r="W174">
        <f t="shared" si="134"/>
        <v>19.278295368886376</v>
      </c>
      <c r="X174">
        <f t="shared" si="129"/>
        <v>19.278295368886376</v>
      </c>
      <c r="Y174">
        <f t="shared" si="135"/>
        <v>17.857396733666977</v>
      </c>
      <c r="AA174">
        <f t="shared" si="133"/>
        <v>-1.4208986352193982</v>
      </c>
      <c r="AB174">
        <f t="shared" si="128"/>
        <v>-1.4208986352193982</v>
      </c>
      <c r="AC174">
        <v>3</v>
      </c>
    </row>
    <row r="175" spans="23:29">
      <c r="W175">
        <f t="shared" si="134"/>
        <v>18.139926669950054</v>
      </c>
      <c r="X175">
        <f t="shared" si="129"/>
        <v>18.139926669950054</v>
      </c>
      <c r="Y175">
        <f t="shared" si="135"/>
        <v>16.867550830170696</v>
      </c>
      <c r="AA175">
        <f t="shared" si="133"/>
        <v>-1.2723758397793574</v>
      </c>
      <c r="AB175">
        <f t="shared" si="128"/>
        <v>-1.2723758397793574</v>
      </c>
      <c r="AC175">
        <v>3</v>
      </c>
    </row>
    <row r="176" spans="23:29">
      <c r="W176">
        <f t="shared" si="134"/>
        <v>16.893026211342864</v>
      </c>
      <c r="X176">
        <f t="shared" si="129"/>
        <v>16.893026211342864</v>
      </c>
      <c r="Y176">
        <f t="shared" si="135"/>
        <v>15.774559548895756</v>
      </c>
      <c r="AA176">
        <f t="shared" si="133"/>
        <v>-1.1184666624471085</v>
      </c>
      <c r="AB176">
        <f t="shared" si="128"/>
        <v>-1.1184666624471085</v>
      </c>
      <c r="AC176">
        <v>3</v>
      </c>
    </row>
    <row r="177" spans="23:29">
      <c r="W177">
        <f t="shared" si="134"/>
        <v>15.556384698928648</v>
      </c>
      <c r="X177">
        <f t="shared" si="129"/>
        <v>15.556384698928648</v>
      </c>
      <c r="Y177">
        <f t="shared" si="135"/>
        <v>14.592588047262145</v>
      </c>
      <c r="AA177">
        <f t="shared" si="133"/>
        <v>-0.96379665166650241</v>
      </c>
      <c r="AB177">
        <f t="shared" si="128"/>
        <v>-0.96379665166650241</v>
      </c>
      <c r="AC177">
        <v>3</v>
      </c>
    </row>
    <row r="178" spans="23:29">
      <c r="W178">
        <f t="shared" si="134"/>
        <v>14.156262007532545</v>
      </c>
      <c r="X178">
        <f t="shared" si="129"/>
        <v>14.156262007532545</v>
      </c>
      <c r="Y178">
        <f t="shared" si="135"/>
        <v>13.342877920425131</v>
      </c>
      <c r="AA178">
        <f t="shared" si="133"/>
        <v>-0.81338408710741383</v>
      </c>
      <c r="AB178">
        <f t="shared" si="128"/>
        <v>-0.81338408710741383</v>
      </c>
      <c r="AC178">
        <v>3</v>
      </c>
    </row>
    <row r="179" spans="23:29">
      <c r="W179">
        <f t="shared" si="134"/>
        <v>12.724685716122877</v>
      </c>
      <c r="X179">
        <f t="shared" si="129"/>
        <v>12.724685716122877</v>
      </c>
      <c r="Y179">
        <f t="shared" si="135"/>
        <v>12.052641710138541</v>
      </c>
      <c r="AA179">
        <f t="shared" si="133"/>
        <v>-0.67204400598433622</v>
      </c>
      <c r="AB179">
        <f t="shared" si="128"/>
        <v>-0.67204400598433622</v>
      </c>
      <c r="AC179">
        <v>3</v>
      </c>
    </row>
    <row r="180" spans="23:29">
      <c r="W180">
        <f t="shared" si="134"/>
        <v>11.296689343637146</v>
      </c>
      <c r="X180">
        <f t="shared" si="129"/>
        <v>11.296689343637146</v>
      </c>
      <c r="Y180">
        <f t="shared" si="135"/>
        <v>10.752904599222912</v>
      </c>
      <c r="AA180">
        <f t="shared" si="133"/>
        <v>-0.54378474441423386</v>
      </c>
      <c r="AB180">
        <f t="shared" si="128"/>
        <v>-0.54378474441423386</v>
      </c>
      <c r="AC180">
        <v>3</v>
      </c>
    </row>
    <row r="181" spans="23:29">
      <c r="W181">
        <f t="shared" si="134"/>
        <v>9.906959341839773</v>
      </c>
      <c r="X181">
        <f t="shared" si="129"/>
        <v>9.906959341839773</v>
      </c>
      <c r="Y181">
        <f t="shared" si="135"/>
        <v>9.4756115869911426</v>
      </c>
      <c r="AA181">
        <f t="shared" si="133"/>
        <v>-0.43134775484863042</v>
      </c>
      <c r="AB181">
        <f t="shared" si="128"/>
        <v>-0.43134775484863042</v>
      </c>
      <c r="AC181">
        <v>3</v>
      </c>
    </row>
    <row r="182" spans="23:29">
      <c r="W182">
        <f t="shared" si="134"/>
        <v>8.586551646292591</v>
      </c>
      <c r="X182">
        <f t="shared" si="129"/>
        <v>8.586551646292591</v>
      </c>
      <c r="Y182">
        <f t="shared" si="135"/>
        <v>8.2505506514829534</v>
      </c>
      <c r="AA182">
        <f t="shared" si="133"/>
        <v>-0.33600099480963763</v>
      </c>
      <c r="AB182">
        <f t="shared" si="128"/>
        <v>-0.33600099480963763</v>
      </c>
      <c r="AC182">
        <v>3</v>
      </c>
    </row>
    <row r="183" spans="23:29">
      <c r="W183">
        <f t="shared" si="134"/>
        <v>7.3603155095173083</v>
      </c>
      <c r="X183">
        <f t="shared" si="129"/>
        <v>7.3603155095173083</v>
      </c>
      <c r="Y183">
        <f t="shared" si="135"/>
        <v>7.1027033206360848</v>
      </c>
      <c r="AA183">
        <f t="shared" si="133"/>
        <v>-0.2576121888812235</v>
      </c>
      <c r="AB183">
        <f t="shared" si="128"/>
        <v>-0.2576121888812235</v>
      </c>
      <c r="AC183">
        <v>3</v>
      </c>
    </row>
    <row r="184" spans="23:29">
      <c r="W184">
        <f t="shared" si="134"/>
        <v>6.2454356389556613</v>
      </c>
      <c r="X184">
        <f t="shared" si="129"/>
        <v>6.2454356389556613</v>
      </c>
      <c r="Y184">
        <f t="shared" si="135"/>
        <v>6.0504942127555683</v>
      </c>
      <c r="AA184">
        <f t="shared" si="133"/>
        <v>-0.19494142620009303</v>
      </c>
      <c r="AB184">
        <f t="shared" si="128"/>
        <v>-0.19494142620009303</v>
      </c>
      <c r="AC184">
        <v>3</v>
      </c>
    </row>
    <row r="185" spans="23:29">
      <c r="W185">
        <f t="shared" si="134"/>
        <v>5.2511790405962184</v>
      </c>
      <c r="X185">
        <f t="shared" si="129"/>
        <v>5.2511790405962184</v>
      </c>
      <c r="Y185">
        <f t="shared" si="135"/>
        <v>5.105137267731461</v>
      </c>
      <c r="AA185">
        <f t="shared" si="133"/>
        <v>-0.14604177286475739</v>
      </c>
      <c r="AB185">
        <f t="shared" si="128"/>
        <v>-0.14604177286475739</v>
      </c>
      <c r="AC185">
        <v>3</v>
      </c>
    </row>
    <row r="186" spans="23:29">
      <c r="W186">
        <f>N4*N20</f>
        <v>22.439009014688267</v>
      </c>
      <c r="X186">
        <f t="shared" si="129"/>
        <v>22.439009014688267</v>
      </c>
      <c r="Y186">
        <f>AZ20</f>
        <v>20.167576739179026</v>
      </c>
      <c r="AA186">
        <f t="shared" ref="AA186:AA200" si="136">AI4-N4</f>
        <v>-2.2714322755092411</v>
      </c>
      <c r="AB186">
        <f t="shared" si="128"/>
        <v>-2.2714322755092411</v>
      </c>
      <c r="AC186">
        <v>3</v>
      </c>
    </row>
    <row r="187" spans="23:29">
      <c r="W187">
        <f t="shared" ref="W187:W200" si="137">N5*N21</f>
        <v>21.630079756931256</v>
      </c>
      <c r="X187">
        <f t="shared" si="129"/>
        <v>21.630079756931256</v>
      </c>
      <c r="Y187">
        <f t="shared" ref="Y187:Y200" si="138">AZ21</f>
        <v>19.50569186918845</v>
      </c>
      <c r="AA187">
        <f t="shared" si="136"/>
        <v>-2.124387887742806</v>
      </c>
      <c r="AB187">
        <f t="shared" si="128"/>
        <v>-2.124387887742806</v>
      </c>
      <c r="AC187">
        <v>3</v>
      </c>
    </row>
    <row r="188" spans="23:29">
      <c r="W188">
        <f t="shared" si="137"/>
        <v>20.697399741972998</v>
      </c>
      <c r="X188">
        <f t="shared" si="129"/>
        <v>20.697399741972998</v>
      </c>
      <c r="Y188">
        <f t="shared" si="138"/>
        <v>18.737022922167853</v>
      </c>
      <c r="AA188">
        <f t="shared" si="136"/>
        <v>-1.9603768198051448</v>
      </c>
      <c r="AB188">
        <f t="shared" si="128"/>
        <v>-1.9603768198051448</v>
      </c>
      <c r="AC188">
        <v>3</v>
      </c>
    </row>
    <row r="189" spans="23:29">
      <c r="W189">
        <f t="shared" si="137"/>
        <v>19.638874640620351</v>
      </c>
      <c r="X189">
        <f t="shared" si="129"/>
        <v>19.638874640620351</v>
      </c>
      <c r="Y189">
        <f t="shared" si="138"/>
        <v>17.857381316456085</v>
      </c>
      <c r="AA189">
        <f t="shared" si="136"/>
        <v>-1.7814933241642663</v>
      </c>
      <c r="AB189">
        <f t="shared" si="128"/>
        <v>-1.7814933241642663</v>
      </c>
      <c r="AC189">
        <v>3</v>
      </c>
    </row>
    <row r="190" spans="23:29">
      <c r="W190">
        <f t="shared" si="137"/>
        <v>18.458827139924217</v>
      </c>
      <c r="X190">
        <f t="shared" si="129"/>
        <v>18.458827139924217</v>
      </c>
      <c r="Y190">
        <f t="shared" si="138"/>
        <v>16.867537074758967</v>
      </c>
      <c r="AA190">
        <f t="shared" si="136"/>
        <v>-1.59129006516525</v>
      </c>
      <c r="AB190">
        <f t="shared" si="128"/>
        <v>-1.59129006516525</v>
      </c>
      <c r="AC190">
        <v>3</v>
      </c>
    </row>
    <row r="191" spans="23:29">
      <c r="W191">
        <f t="shared" si="137"/>
        <v>17.169258553650987</v>
      </c>
      <c r="X191">
        <f t="shared" si="129"/>
        <v>17.169258553650987</v>
      </c>
      <c r="Y191">
        <f t="shared" si="138"/>
        <v>15.774547518385546</v>
      </c>
      <c r="AA191">
        <f t="shared" si="136"/>
        <v>-1.3947110352654413</v>
      </c>
      <c r="AB191">
        <f t="shared" si="128"/>
        <v>-1.3947110352654413</v>
      </c>
      <c r="AC191">
        <v>3</v>
      </c>
    </row>
    <row r="192" spans="23:29">
      <c r="W192">
        <f t="shared" si="137"/>
        <v>15.790330592479963</v>
      </c>
      <c r="X192">
        <f t="shared" si="129"/>
        <v>15.790330592479963</v>
      </c>
      <c r="Y192">
        <f t="shared" si="138"/>
        <v>14.592577752075327</v>
      </c>
      <c r="AA192">
        <f t="shared" si="136"/>
        <v>-1.197752840404636</v>
      </c>
      <c r="AB192">
        <f t="shared" si="128"/>
        <v>-1.197752840404636</v>
      </c>
      <c r="AC192">
        <v>3</v>
      </c>
    </row>
    <row r="193" spans="23:29">
      <c r="W193">
        <f t="shared" si="137"/>
        <v>14.349729424626368</v>
      </c>
      <c r="X193">
        <f t="shared" si="129"/>
        <v>14.349729424626368</v>
      </c>
      <c r="Y193">
        <f t="shared" si="138"/>
        <v>13.342869313091477</v>
      </c>
      <c r="AA193">
        <f t="shared" si="136"/>
        <v>-1.0068601115348912</v>
      </c>
      <c r="AB193">
        <f t="shared" si="128"/>
        <v>-1.0068601115348912</v>
      </c>
      <c r="AC193">
        <v>3</v>
      </c>
    </row>
    <row r="194" spans="23:29">
      <c r="W194">
        <f t="shared" si="137"/>
        <v>12.880786460654424</v>
      </c>
      <c r="X194">
        <f t="shared" si="129"/>
        <v>12.880786460654424</v>
      </c>
      <c r="Y194">
        <f t="shared" si="138"/>
        <v>12.052634686953139</v>
      </c>
      <c r="AA194">
        <f t="shared" si="136"/>
        <v>-0.82815177370128445</v>
      </c>
      <c r="AB194">
        <f t="shared" si="128"/>
        <v>-0.82815177370128445</v>
      </c>
      <c r="AC194">
        <v>3</v>
      </c>
    </row>
    <row r="195" spans="23:29">
      <c r="W195">
        <f t="shared" si="137"/>
        <v>11.419550822042686</v>
      </c>
      <c r="X195">
        <f t="shared" si="129"/>
        <v>11.419550822042686</v>
      </c>
      <c r="Y195">
        <f t="shared" si="138"/>
        <v>10.752899009101338</v>
      </c>
      <c r="AA195">
        <f t="shared" si="136"/>
        <v>-0.6666518129413479</v>
      </c>
      <c r="AB195">
        <f t="shared" si="128"/>
        <v>-0.6666518129413479</v>
      </c>
      <c r="AC195">
        <v>3</v>
      </c>
    </row>
    <row r="196" spans="23:29">
      <c r="W196">
        <f t="shared" si="137"/>
        <v>10.001324885264344</v>
      </c>
      <c r="X196">
        <f t="shared" si="129"/>
        <v>10.001324885264344</v>
      </c>
      <c r="Y196">
        <f t="shared" si="138"/>
        <v>9.4756072460470246</v>
      </c>
      <c r="AA196">
        <f t="shared" si="136"/>
        <v>-0.52571763921731929</v>
      </c>
      <c r="AB196">
        <f t="shared" si="128"/>
        <v>-0.52571763921731929</v>
      </c>
      <c r="AC196">
        <v>3</v>
      </c>
    </row>
    <row r="197" spans="23:29">
      <c r="W197">
        <f t="shared" si="137"/>
        <v>8.6573493642985948</v>
      </c>
      <c r="X197">
        <f t="shared" si="129"/>
        <v>8.6573493642985948</v>
      </c>
      <c r="Y197">
        <f t="shared" si="138"/>
        <v>8.2505473604245463</v>
      </c>
      <c r="AA197">
        <f t="shared" si="136"/>
        <v>-0.40680200387404852</v>
      </c>
      <c r="AB197">
        <f t="shared" si="128"/>
        <v>-0.40680200387404852</v>
      </c>
      <c r="AC197">
        <v>3</v>
      </c>
    </row>
    <row r="198" spans="23:29">
      <c r="W198">
        <f t="shared" si="137"/>
        <v>7.412274831382657</v>
      </c>
      <c r="X198">
        <f t="shared" si="129"/>
        <v>7.412274831382657</v>
      </c>
      <c r="Y198">
        <f t="shared" si="138"/>
        <v>7.1027008816063573</v>
      </c>
      <c r="AA198">
        <f t="shared" si="136"/>
        <v>-0.30957394977629971</v>
      </c>
      <c r="AB198">
        <f t="shared" si="128"/>
        <v>-0.30957394977629971</v>
      </c>
      <c r="AC198">
        <v>3</v>
      </c>
    </row>
    <row r="199" spans="23:29">
      <c r="W199">
        <f t="shared" si="137"/>
        <v>6.2828064001541462</v>
      </c>
      <c r="X199">
        <f t="shared" si="129"/>
        <v>6.2828064001541462</v>
      </c>
      <c r="Y199">
        <f t="shared" si="138"/>
        <v>6.0504924428444147</v>
      </c>
      <c r="AA199">
        <f t="shared" si="136"/>
        <v>-0.23231395730973148</v>
      </c>
      <c r="AB199">
        <f t="shared" si="128"/>
        <v>-0.23231395730973148</v>
      </c>
      <c r="AC199">
        <v>3</v>
      </c>
    </row>
    <row r="200" spans="23:29">
      <c r="W200">
        <f t="shared" si="137"/>
        <v>5.2775731258339729</v>
      </c>
      <c r="X200">
        <f t="shared" si="129"/>
        <v>5.2775731258339729</v>
      </c>
      <c r="Y200">
        <f t="shared" si="138"/>
        <v>5.1051360076905841</v>
      </c>
      <c r="AA200">
        <f t="shared" si="136"/>
        <v>-0.1724371181433888</v>
      </c>
      <c r="AB200">
        <f t="shared" si="128"/>
        <v>-0.1724371181433888</v>
      </c>
      <c r="AC200">
        <v>3</v>
      </c>
    </row>
    <row r="201" spans="23:29">
      <c r="W201">
        <f>O4*O20</f>
        <v>22.854502244520731</v>
      </c>
      <c r="X201">
        <f t="shared" si="129"/>
        <v>22.854502244520731</v>
      </c>
      <c r="Y201">
        <f>BA20</f>
        <v>20.167552158899721</v>
      </c>
      <c r="AA201">
        <f t="shared" ref="AA201:AA215" si="139">AJ4-O4</f>
        <v>-2.6869500856210102</v>
      </c>
      <c r="AB201">
        <f t="shared" si="128"/>
        <v>-2.6869500856210102</v>
      </c>
      <c r="AC201">
        <v>3</v>
      </c>
    </row>
    <row r="202" spans="23:29">
      <c r="W202">
        <f t="shared" ref="W202:W215" si="140">O5*O21</f>
        <v>22.015898251192368</v>
      </c>
      <c r="X202">
        <f t="shared" si="129"/>
        <v>22.015898251192368</v>
      </c>
      <c r="Y202">
        <f t="shared" ref="Y202:Y215" si="141">BA21</f>
        <v>19.505668875845689</v>
      </c>
      <c r="AA202">
        <f t="shared" si="139"/>
        <v>-2.5102293753466789</v>
      </c>
      <c r="AB202">
        <f t="shared" si="128"/>
        <v>-2.5102293753466789</v>
      </c>
      <c r="AC202">
        <v>3</v>
      </c>
    </row>
    <row r="203" spans="23:29">
      <c r="W203">
        <f t="shared" si="140"/>
        <v>21.050391426617011</v>
      </c>
      <c r="X203">
        <f t="shared" si="129"/>
        <v>21.050391426617011</v>
      </c>
      <c r="Y203">
        <f t="shared" si="141"/>
        <v>18.737001705333249</v>
      </c>
      <c r="AA203">
        <f t="shared" si="139"/>
        <v>-2.3133897212837624</v>
      </c>
      <c r="AB203">
        <f t="shared" si="128"/>
        <v>-2.3133897212837624</v>
      </c>
      <c r="AC203">
        <v>3</v>
      </c>
    </row>
    <row r="204" spans="23:29">
      <c r="W204">
        <f t="shared" si="140"/>
        <v>19.956406607461318</v>
      </c>
      <c r="X204">
        <f t="shared" si="129"/>
        <v>19.956406607461318</v>
      </c>
      <c r="Y204">
        <f t="shared" si="141"/>
        <v>17.857362044979904</v>
      </c>
      <c r="AA204">
        <f t="shared" si="139"/>
        <v>-2.0990445624814136</v>
      </c>
      <c r="AB204">
        <f t="shared" si="128"/>
        <v>-2.0990445624814136</v>
      </c>
      <c r="AC204">
        <v>3</v>
      </c>
    </row>
    <row r="205" spans="23:29">
      <c r="W205">
        <f t="shared" si="140"/>
        <v>18.739073990282357</v>
      </c>
      <c r="X205">
        <f t="shared" si="129"/>
        <v>18.739073990282357</v>
      </c>
      <c r="Y205">
        <f t="shared" si="141"/>
        <v>16.867519880525847</v>
      </c>
      <c r="AA205">
        <f t="shared" si="139"/>
        <v>-1.8715541097565094</v>
      </c>
      <c r="AB205">
        <f t="shared" si="128"/>
        <v>-1.8715541097565094</v>
      </c>
      <c r="AC205">
        <v>3</v>
      </c>
    </row>
    <row r="206" spans="23:29">
      <c r="W206">
        <f t="shared" si="140"/>
        <v>17.411459157021433</v>
      </c>
      <c r="X206">
        <f t="shared" si="129"/>
        <v>17.411459157021433</v>
      </c>
      <c r="Y206">
        <f t="shared" si="141"/>
        <v>15.774532480273589</v>
      </c>
      <c r="AA206">
        <f t="shared" si="139"/>
        <v>-1.6369266767478443</v>
      </c>
      <c r="AB206">
        <f t="shared" si="128"/>
        <v>-1.6369266767478443</v>
      </c>
      <c r="AC206">
        <v>3</v>
      </c>
    </row>
    <row r="207" spans="23:29">
      <c r="W207">
        <f t="shared" si="140"/>
        <v>15.994957539968921</v>
      </c>
      <c r="X207">
        <f t="shared" si="129"/>
        <v>15.994957539968921</v>
      </c>
      <c r="Y207">
        <f t="shared" si="141"/>
        <v>14.592564883112232</v>
      </c>
      <c r="AA207">
        <f t="shared" si="139"/>
        <v>-1.4023926568566889</v>
      </c>
      <c r="AB207">
        <f t="shared" si="128"/>
        <v>-1.4023926568566889</v>
      </c>
      <c r="AC207">
        <v>3</v>
      </c>
    </row>
    <row r="208" spans="23:29">
      <c r="W208">
        <f t="shared" si="140"/>
        <v>14.518522507733</v>
      </c>
      <c r="X208">
        <f t="shared" si="129"/>
        <v>14.518522507733</v>
      </c>
      <c r="Y208">
        <f t="shared" si="141"/>
        <v>13.342858553940022</v>
      </c>
      <c r="AA208">
        <f t="shared" si="139"/>
        <v>-1.1756639537929772</v>
      </c>
      <c r="AB208">
        <f t="shared" si="128"/>
        <v>-1.1756639537929772</v>
      </c>
      <c r="AC208">
        <v>3</v>
      </c>
    </row>
    <row r="209" spans="23:29">
      <c r="W209">
        <f t="shared" si="140"/>
        <v>13.01662698571926</v>
      </c>
      <c r="X209">
        <f t="shared" si="129"/>
        <v>13.01662698571926</v>
      </c>
      <c r="Y209">
        <f t="shared" si="141"/>
        <v>12.052625907982899</v>
      </c>
      <c r="AA209">
        <f t="shared" si="139"/>
        <v>-0.96400107773636101</v>
      </c>
      <c r="AB209">
        <f t="shared" si="128"/>
        <v>-0.96400107773636101</v>
      </c>
      <c r="AC209">
        <v>3</v>
      </c>
    </row>
    <row r="210" spans="23:29">
      <c r="W210">
        <f t="shared" si="140"/>
        <v>11.526191615643933</v>
      </c>
      <c r="X210">
        <f t="shared" si="129"/>
        <v>11.526191615643933</v>
      </c>
      <c r="Y210">
        <f t="shared" si="141"/>
        <v>10.752892021457543</v>
      </c>
      <c r="AA210">
        <f t="shared" si="139"/>
        <v>-0.77329959418639049</v>
      </c>
      <c r="AB210">
        <f t="shared" si="128"/>
        <v>-0.77329959418639049</v>
      </c>
      <c r="AC210">
        <v>3</v>
      </c>
    </row>
    <row r="211" spans="23:29">
      <c r="W211">
        <f t="shared" si="140"/>
        <v>10.083027697800729</v>
      </c>
      <c r="X211">
        <f t="shared" si="129"/>
        <v>10.083027697800729</v>
      </c>
      <c r="Y211">
        <f t="shared" si="141"/>
        <v>9.4756018198724696</v>
      </c>
      <c r="AA211">
        <f t="shared" si="139"/>
        <v>-0.60742587792825908</v>
      </c>
      <c r="AB211">
        <f t="shared" si="128"/>
        <v>-0.60742587792825908</v>
      </c>
      <c r="AC211">
        <v>3</v>
      </c>
    </row>
    <row r="212" spans="23:29">
      <c r="W212">
        <f t="shared" si="140"/>
        <v>8.7185020207999706</v>
      </c>
      <c r="X212">
        <f t="shared" si="129"/>
        <v>8.7185020207999706</v>
      </c>
      <c r="Y212">
        <f t="shared" si="141"/>
        <v>8.2505432466052291</v>
      </c>
      <c r="AA212">
        <f t="shared" si="139"/>
        <v>-0.46795877419474152</v>
      </c>
      <c r="AB212">
        <f t="shared" si="128"/>
        <v>-0.46795877419474152</v>
      </c>
      <c r="AC212">
        <v>3</v>
      </c>
    </row>
    <row r="213" spans="23:29">
      <c r="W213">
        <f t="shared" si="140"/>
        <v>7.4570572455559025</v>
      </c>
      <c r="X213">
        <f t="shared" si="129"/>
        <v>7.4570572455559025</v>
      </c>
      <c r="Y213">
        <f t="shared" si="141"/>
        <v>7.1026978328215549</v>
      </c>
      <c r="AA213">
        <f t="shared" si="139"/>
        <v>-0.35435941273434768</v>
      </c>
      <c r="AB213">
        <f t="shared" si="128"/>
        <v>-0.35435941273434768</v>
      </c>
      <c r="AC213">
        <v>3</v>
      </c>
    </row>
    <row r="214" spans="23:29">
      <c r="W214">
        <f t="shared" si="140"/>
        <v>6.3149513087578359</v>
      </c>
      <c r="X214">
        <f t="shared" si="129"/>
        <v>6.3149513087578359</v>
      </c>
      <c r="Y214">
        <f t="shared" si="141"/>
        <v>6.050490230456929</v>
      </c>
      <c r="AA214">
        <f t="shared" si="139"/>
        <v>-0.26446107830090693</v>
      </c>
      <c r="AB214">
        <f t="shared" ref="AB214:AB260" si="142">IFERROR(AA214,"")</f>
        <v>-0.26446107830090693</v>
      </c>
      <c r="AC214">
        <v>3</v>
      </c>
    </row>
    <row r="215" spans="23:29">
      <c r="W215">
        <f t="shared" si="140"/>
        <v>5.3002361567652478</v>
      </c>
      <c r="X215">
        <f t="shared" si="129"/>
        <v>5.3002361567652478</v>
      </c>
      <c r="Y215">
        <f t="shared" si="141"/>
        <v>5.1051344326403632</v>
      </c>
      <c r="AA215">
        <f t="shared" si="139"/>
        <v>-0.19510172412488469</v>
      </c>
      <c r="AB215">
        <f t="shared" si="142"/>
        <v>-0.19510172412488469</v>
      </c>
      <c r="AC215">
        <v>3</v>
      </c>
    </row>
    <row r="216" spans="23:29">
      <c r="W216">
        <f>P4*P20</f>
        <v>23.216245883644344</v>
      </c>
      <c r="X216">
        <f t="shared" si="129"/>
        <v>23.216245883644344</v>
      </c>
      <c r="Y216">
        <f>BB20</f>
        <v>20.167521433634846</v>
      </c>
      <c r="AA216">
        <f t="shared" ref="AA216:AA230" si="143">AK4-P4</f>
        <v>-3.0487244500094981</v>
      </c>
      <c r="AB216">
        <f t="shared" si="142"/>
        <v>-3.0487244500094981</v>
      </c>
      <c r="AC216">
        <v>3</v>
      </c>
    </row>
    <row r="217" spans="23:29">
      <c r="W217">
        <f t="shared" ref="W217:W230" si="144">P5*P21</f>
        <v>22.351387054161165</v>
      </c>
      <c r="X217">
        <f t="shared" ref="X217:X260" si="145">IFERROR(W217, NA())</f>
        <v>22.351387054161165</v>
      </c>
      <c r="Y217">
        <f t="shared" ref="Y217:Y230" si="146">BB21</f>
        <v>19.505640134243475</v>
      </c>
      <c r="AA217">
        <f t="shared" si="143"/>
        <v>-2.8457469199176906</v>
      </c>
      <c r="AB217">
        <f t="shared" si="142"/>
        <v>-2.8457469199176906</v>
      </c>
      <c r="AC217">
        <v>3</v>
      </c>
    </row>
    <row r="218" spans="23:29">
      <c r="W218">
        <f t="shared" si="144"/>
        <v>21.356894919532976</v>
      </c>
      <c r="X218">
        <f t="shared" si="145"/>
        <v>21.356894919532976</v>
      </c>
      <c r="Y218">
        <f t="shared" si="146"/>
        <v>18.736975184357561</v>
      </c>
      <c r="AA218">
        <f t="shared" si="143"/>
        <v>-2.6199197351754151</v>
      </c>
      <c r="AB218">
        <f t="shared" si="142"/>
        <v>-2.6199197351754151</v>
      </c>
      <c r="AC218">
        <v>3</v>
      </c>
    </row>
    <row r="219" spans="23:29">
      <c r="W219">
        <f t="shared" si="144"/>
        <v>20.23167177341006</v>
      </c>
      <c r="X219">
        <f t="shared" si="145"/>
        <v>20.23167177341006</v>
      </c>
      <c r="Y219">
        <f t="shared" si="146"/>
        <v>17.857337955693168</v>
      </c>
      <c r="AA219">
        <f t="shared" si="143"/>
        <v>-2.3743338177168916</v>
      </c>
      <c r="AB219">
        <f t="shared" si="142"/>
        <v>-2.3743338177168916</v>
      </c>
      <c r="AC219">
        <v>3</v>
      </c>
    </row>
    <row r="220" spans="23:29">
      <c r="W220">
        <f t="shared" si="144"/>
        <v>18.981577240617721</v>
      </c>
      <c r="X220">
        <f t="shared" si="145"/>
        <v>18.981577240617721</v>
      </c>
      <c r="Y220">
        <f t="shared" si="146"/>
        <v>16.867498387783748</v>
      </c>
      <c r="AA220">
        <f t="shared" si="143"/>
        <v>-2.1140788528339733</v>
      </c>
      <c r="AB220">
        <f t="shared" si="142"/>
        <v>-2.1140788528339733</v>
      </c>
      <c r="AC220">
        <v>3</v>
      </c>
    </row>
    <row r="221" spans="23:29">
      <c r="W221">
        <f t="shared" si="144"/>
        <v>17.620626390747745</v>
      </c>
      <c r="X221">
        <f t="shared" si="145"/>
        <v>17.620626390747745</v>
      </c>
      <c r="Y221">
        <f t="shared" si="146"/>
        <v>15.774513682673964</v>
      </c>
      <c r="AA221">
        <f t="shared" si="143"/>
        <v>-1.8461127080737807</v>
      </c>
      <c r="AB221">
        <f t="shared" si="142"/>
        <v>-1.8461127080737807</v>
      </c>
      <c r="AC221">
        <v>3</v>
      </c>
    </row>
    <row r="222" spans="23:29">
      <c r="W222">
        <f t="shared" si="144"/>
        <v>16.1713033958087</v>
      </c>
      <c r="X222">
        <f t="shared" si="145"/>
        <v>16.1713033958087</v>
      </c>
      <c r="Y222">
        <f t="shared" si="146"/>
        <v>14.59254879694028</v>
      </c>
      <c r="AA222">
        <f t="shared" si="143"/>
        <v>-1.5787545988684197</v>
      </c>
      <c r="AB222">
        <f t="shared" si="142"/>
        <v>-1.5787545988684197</v>
      </c>
      <c r="AC222">
        <v>3</v>
      </c>
    </row>
    <row r="223" spans="23:29">
      <c r="W223">
        <f t="shared" si="144"/>
        <v>14.663667537615892</v>
      </c>
      <c r="X223">
        <f t="shared" si="145"/>
        <v>14.663667537615892</v>
      </c>
      <c r="Y223">
        <f t="shared" si="146"/>
        <v>13.342845105025109</v>
      </c>
      <c r="AA223">
        <f t="shared" si="143"/>
        <v>-1.3208224325907825</v>
      </c>
      <c r="AB223">
        <f t="shared" si="142"/>
        <v>-1.3208224325907825</v>
      </c>
      <c r="AC223">
        <v>3</v>
      </c>
    </row>
    <row r="224" spans="23:29">
      <c r="W224">
        <f t="shared" si="144"/>
        <v>13.133175122863575</v>
      </c>
      <c r="X224">
        <f t="shared" si="145"/>
        <v>13.133175122863575</v>
      </c>
      <c r="Y224">
        <f t="shared" si="146"/>
        <v>12.05261493428808</v>
      </c>
      <c r="AA224">
        <f t="shared" si="143"/>
        <v>-1.080560188575495</v>
      </c>
      <c r="AB224">
        <f t="shared" si="142"/>
        <v>-1.080560188575495</v>
      </c>
      <c r="AC224">
        <v>3</v>
      </c>
    </row>
    <row r="225" spans="23:29">
      <c r="W225">
        <f t="shared" si="144"/>
        <v>11.617484107967519</v>
      </c>
      <c r="X225">
        <f t="shared" si="145"/>
        <v>11.617484107967519</v>
      </c>
      <c r="Y225">
        <f t="shared" si="146"/>
        <v>10.752883286915569</v>
      </c>
      <c r="AA225">
        <f t="shared" si="143"/>
        <v>-0.86460082105194935</v>
      </c>
      <c r="AB225">
        <f t="shared" si="142"/>
        <v>-0.86460082105194935</v>
      </c>
      <c r="AC225">
        <v>3</v>
      </c>
    </row>
    <row r="226" spans="23:29">
      <c r="W226">
        <f t="shared" si="144"/>
        <v>10.152821175408381</v>
      </c>
      <c r="X226">
        <f t="shared" si="145"/>
        <v>10.152821175408381</v>
      </c>
      <c r="Y226">
        <f t="shared" si="146"/>
        <v>9.4755950371630142</v>
      </c>
      <c r="AA226">
        <f t="shared" si="143"/>
        <v>-0.67722613824536637</v>
      </c>
      <c r="AB226">
        <f t="shared" si="142"/>
        <v>-0.67722613824536637</v>
      </c>
      <c r="AC226">
        <v>3</v>
      </c>
    </row>
    <row r="227" spans="23:29">
      <c r="W227">
        <f t="shared" si="144"/>
        <v>8.7706346990460382</v>
      </c>
      <c r="X227">
        <f t="shared" si="145"/>
        <v>8.7706346990460382</v>
      </c>
      <c r="Y227">
        <f t="shared" si="146"/>
        <v>8.2505381043368526</v>
      </c>
      <c r="AA227">
        <f t="shared" si="143"/>
        <v>-0.52009659470918557</v>
      </c>
      <c r="AB227">
        <f t="shared" si="142"/>
        <v>-0.52009659470918557</v>
      </c>
      <c r="AC227">
        <v>3</v>
      </c>
    </row>
    <row r="228" spans="23:29">
      <c r="W228">
        <f t="shared" si="144"/>
        <v>7.4951625710464835</v>
      </c>
      <c r="X228">
        <f t="shared" si="145"/>
        <v>7.4951625710464835</v>
      </c>
      <c r="Y228">
        <f t="shared" si="146"/>
        <v>7.1026940218442318</v>
      </c>
      <c r="AA228">
        <f t="shared" si="143"/>
        <v>-0.39246854920225172</v>
      </c>
      <c r="AB228">
        <f t="shared" si="142"/>
        <v>-0.39246854920225172</v>
      </c>
      <c r="AC228">
        <v>3</v>
      </c>
    </row>
    <row r="229" spans="23:29">
      <c r="W229">
        <f t="shared" si="144"/>
        <v>6.3422568616500445</v>
      </c>
      <c r="X229">
        <f t="shared" si="145"/>
        <v>6.3422568616500445</v>
      </c>
      <c r="Y229">
        <f>BB33</f>
        <v>6.0504874649748457</v>
      </c>
      <c r="AA229">
        <f t="shared" si="143"/>
        <v>-0.29176939667519886</v>
      </c>
      <c r="AB229">
        <f t="shared" si="142"/>
        <v>-0.29176939667519886</v>
      </c>
      <c r="AC229">
        <v>3</v>
      </c>
    </row>
    <row r="230" spans="23:29">
      <c r="W230">
        <f t="shared" si="144"/>
        <v>5.3194582094470055</v>
      </c>
      <c r="X230">
        <f t="shared" si="145"/>
        <v>5.3194582094470055</v>
      </c>
      <c r="Y230">
        <f t="shared" si="146"/>
        <v>5.1051324638289532</v>
      </c>
      <c r="AA230">
        <f t="shared" si="143"/>
        <v>-0.21432574561805229</v>
      </c>
      <c r="AB230">
        <f t="shared" si="142"/>
        <v>-0.21432574561805229</v>
      </c>
      <c r="AC230">
        <v>3</v>
      </c>
    </row>
    <row r="231" spans="23:29">
      <c r="W231">
        <f>Q4*Q20</f>
        <v>23.526745240253856</v>
      </c>
      <c r="X231">
        <f t="shared" si="145"/>
        <v>23.526745240253856</v>
      </c>
      <c r="Y231">
        <f>BC20</f>
        <v>20.167483027185412</v>
      </c>
      <c r="AA231">
        <f t="shared" ref="AA231:AA245" si="147">AL4-Q4</f>
        <v>-3.359262213068444</v>
      </c>
      <c r="AB231">
        <f t="shared" si="142"/>
        <v>-3.359262213068444</v>
      </c>
      <c r="AC231">
        <v>3</v>
      </c>
    </row>
    <row r="232" spans="23:29">
      <c r="W232">
        <f t="shared" ref="W232:W245" si="148">Q5*Q21</f>
        <v>22.639040348964016</v>
      </c>
      <c r="X232">
        <f t="shared" si="145"/>
        <v>22.639040348964016</v>
      </c>
      <c r="Y232">
        <f t="shared" ref="Y232:Y245" si="149">BC21</f>
        <v>19.50560420735982</v>
      </c>
      <c r="AA232">
        <f t="shared" si="147"/>
        <v>-3.1334361416041965</v>
      </c>
      <c r="AB232">
        <f t="shared" si="142"/>
        <v>-3.1334361416041965</v>
      </c>
      <c r="AC232">
        <v>3</v>
      </c>
    </row>
    <row r="233" spans="23:29">
      <c r="W233">
        <f t="shared" si="148"/>
        <v>21.619369955740694</v>
      </c>
      <c r="X233">
        <f t="shared" si="145"/>
        <v>21.619369955740694</v>
      </c>
      <c r="Y233">
        <f t="shared" si="149"/>
        <v>18.736942033243533</v>
      </c>
      <c r="AA233">
        <f t="shared" si="147"/>
        <v>-2.8824279224971612</v>
      </c>
      <c r="AB233">
        <f t="shared" si="142"/>
        <v>-2.8824279224971612</v>
      </c>
      <c r="AC233">
        <v>3</v>
      </c>
    </row>
    <row r="234" spans="23:29">
      <c r="W234">
        <f t="shared" si="148"/>
        <v>20.467065130322265</v>
      </c>
      <c r="X234">
        <f t="shared" si="145"/>
        <v>20.467065130322265</v>
      </c>
      <c r="Y234">
        <f t="shared" si="149"/>
        <v>17.857307844176148</v>
      </c>
      <c r="AA234">
        <f t="shared" si="147"/>
        <v>-2.6097572861461167</v>
      </c>
      <c r="AB234">
        <f t="shared" si="142"/>
        <v>-2.6097572861461167</v>
      </c>
      <c r="AC234">
        <v>3</v>
      </c>
    </row>
    <row r="235" spans="23:29">
      <c r="W235">
        <f t="shared" si="148"/>
        <v>19.188631013416909</v>
      </c>
      <c r="X235">
        <f t="shared" si="145"/>
        <v>19.188631013416909</v>
      </c>
      <c r="Y235">
        <f t="shared" si="149"/>
        <v>16.867471521933144</v>
      </c>
      <c r="AA235">
        <f t="shared" si="147"/>
        <v>-2.3211594914837654</v>
      </c>
      <c r="AB235">
        <f t="shared" si="142"/>
        <v>-2.3211594914837654</v>
      </c>
      <c r="AC235">
        <v>3</v>
      </c>
    </row>
    <row r="236" spans="23:29">
      <c r="W236">
        <f t="shared" si="148"/>
        <v>17.798914226579011</v>
      </c>
      <c r="X236">
        <f t="shared" si="145"/>
        <v>17.798914226579011</v>
      </c>
      <c r="Y236">
        <f t="shared" si="149"/>
        <v>15.774490185737433</v>
      </c>
      <c r="AA236">
        <f t="shared" si="147"/>
        <v>-2.0244240408415788</v>
      </c>
      <c r="AB236">
        <f t="shared" si="142"/>
        <v>-2.0244240408415788</v>
      </c>
      <c r="AC236">
        <v>3</v>
      </c>
    </row>
    <row r="237" spans="23:29">
      <c r="W237">
        <f t="shared" si="148"/>
        <v>16.321343651078216</v>
      </c>
      <c r="X237">
        <f t="shared" si="145"/>
        <v>16.321343651078216</v>
      </c>
      <c r="Y237">
        <f t="shared" si="149"/>
        <v>14.592528689275216</v>
      </c>
      <c r="AA237">
        <f t="shared" si="147"/>
        <v>-1.7288149618029998</v>
      </c>
      <c r="AB237">
        <f t="shared" si="142"/>
        <v>-1.7288149618029998</v>
      </c>
      <c r="AC237">
        <v>3</v>
      </c>
    </row>
    <row r="238" spans="23:29">
      <c r="W238">
        <f t="shared" si="148"/>
        <v>14.786929039296949</v>
      </c>
      <c r="X238">
        <f t="shared" si="145"/>
        <v>14.786929039296949</v>
      </c>
      <c r="Y238">
        <f t="shared" si="149"/>
        <v>13.342828293919592</v>
      </c>
      <c r="AA238">
        <f t="shared" si="147"/>
        <v>-1.4441007453773569</v>
      </c>
      <c r="AB238">
        <f t="shared" si="142"/>
        <v>-1.4441007453773569</v>
      </c>
      <c r="AC238">
        <v>3</v>
      </c>
    </row>
    <row r="239" spans="23:29">
      <c r="W239">
        <f t="shared" si="148"/>
        <v>13.231962362967579</v>
      </c>
      <c r="X239">
        <f t="shared" si="145"/>
        <v>13.231962362967579</v>
      </c>
      <c r="Y239">
        <f t="shared" si="149"/>
        <v>12.052601217197662</v>
      </c>
      <c r="AA239">
        <f t="shared" si="147"/>
        <v>-1.1793611457699171</v>
      </c>
      <c r="AB239">
        <f t="shared" si="142"/>
        <v>-1.1793611457699171</v>
      </c>
      <c r="AC239">
        <v>3</v>
      </c>
    </row>
    <row r="240" spans="23:29">
      <c r="W240">
        <f t="shared" si="148"/>
        <v>11.694718139709217</v>
      </c>
      <c r="X240">
        <f t="shared" si="145"/>
        <v>11.694718139709217</v>
      </c>
      <c r="Y240">
        <f t="shared" si="149"/>
        <v>10.752872368758057</v>
      </c>
      <c r="AA240">
        <f t="shared" si="147"/>
        <v>-0.94184577095115962</v>
      </c>
      <c r="AB240">
        <f t="shared" si="142"/>
        <v>-0.94184577095115962</v>
      </c>
      <c r="AC240">
        <v>3</v>
      </c>
    </row>
    <row r="241" spans="23:29">
      <c r="W241">
        <f t="shared" si="148"/>
        <v>10.211759007086171</v>
      </c>
      <c r="X241">
        <f t="shared" si="145"/>
        <v>10.211759007086171</v>
      </c>
      <c r="Y241">
        <f t="shared" si="149"/>
        <v>9.4755865587898516</v>
      </c>
      <c r="AA241">
        <f t="shared" si="147"/>
        <v>-0.736172448296319</v>
      </c>
      <c r="AB241">
        <f t="shared" si="142"/>
        <v>-0.736172448296319</v>
      </c>
      <c r="AC241">
        <v>3</v>
      </c>
    </row>
    <row r="242" spans="23:29">
      <c r="W242">
        <f t="shared" si="148"/>
        <v>8.8145827523175484</v>
      </c>
      <c r="X242">
        <f t="shared" si="145"/>
        <v>8.8145827523175484</v>
      </c>
      <c r="Y242">
        <f t="shared" si="149"/>
        <v>8.2505316765103931</v>
      </c>
      <c r="AA242">
        <f t="shared" si="147"/>
        <v>-0.5640510758071553</v>
      </c>
      <c r="AB242">
        <f t="shared" si="142"/>
        <v>-0.5640510758071553</v>
      </c>
      <c r="AC242">
        <v>3</v>
      </c>
    </row>
    <row r="243" spans="23:29">
      <c r="W243">
        <f t="shared" si="148"/>
        <v>7.5272343725995654</v>
      </c>
      <c r="X243">
        <f t="shared" si="145"/>
        <v>7.5272343725995654</v>
      </c>
      <c r="Y243">
        <f t="shared" si="149"/>
        <v>7.1026892581283283</v>
      </c>
      <c r="AA243">
        <f t="shared" si="147"/>
        <v>-0.42454511447123711</v>
      </c>
      <c r="AB243">
        <f t="shared" si="142"/>
        <v>-0.42454511447123711</v>
      </c>
      <c r="AC243">
        <v>3</v>
      </c>
    </row>
    <row r="244" spans="23:29">
      <c r="W244">
        <f t="shared" si="148"/>
        <v>6.3652058285150659</v>
      </c>
      <c r="X244">
        <f t="shared" si="145"/>
        <v>6.3652058285150659</v>
      </c>
      <c r="Y244">
        <f t="shared" si="149"/>
        <v>6.0504840081257978</v>
      </c>
      <c r="AA244">
        <f t="shared" si="147"/>
        <v>-0.3147218203892681</v>
      </c>
      <c r="AB244">
        <f t="shared" si="142"/>
        <v>-0.3147218203892681</v>
      </c>
      <c r="AC244">
        <v>3</v>
      </c>
    </row>
    <row r="245" spans="23:29">
      <c r="W245">
        <f t="shared" si="148"/>
        <v>5.3355927623821389</v>
      </c>
      <c r="X245">
        <f t="shared" si="145"/>
        <v>5.3355927623821389</v>
      </c>
      <c r="Y245">
        <f t="shared" si="149"/>
        <v>5.1051300028168267</v>
      </c>
      <c r="AA245">
        <f t="shared" si="147"/>
        <v>-0.23046275956531215</v>
      </c>
      <c r="AB245">
        <f t="shared" si="142"/>
        <v>-0.23046275956531215</v>
      </c>
      <c r="AC245">
        <v>3</v>
      </c>
    </row>
    <row r="246" spans="23:29">
      <c r="W246">
        <f>R4*R20</f>
        <v>23.790022338049141</v>
      </c>
      <c r="X246">
        <f t="shared" si="145"/>
        <v>23.790022338049141</v>
      </c>
      <c r="Y246">
        <f>BD20</f>
        <v>20.167435019329325</v>
      </c>
      <c r="AA246">
        <f t="shared" ref="AA246:AA260" si="150">AM4-R4</f>
        <v>-3.6225873187198161</v>
      </c>
      <c r="AB246">
        <f t="shared" si="142"/>
        <v>-3.6225873187198161</v>
      </c>
      <c r="AC246">
        <v>3</v>
      </c>
    </row>
    <row r="247" spans="23:29">
      <c r="W247">
        <f t="shared" ref="W247:W260" si="151">R5*R21</f>
        <v>22.882721575649057</v>
      </c>
      <c r="X247">
        <f t="shared" si="145"/>
        <v>22.882721575649057</v>
      </c>
      <c r="Y247">
        <f t="shared" ref="Y247:Y260" si="152">BD21</f>
        <v>19.505559298941357</v>
      </c>
      <c r="AA247">
        <f t="shared" si="150"/>
        <v>-3.3771622767077005</v>
      </c>
      <c r="AB247">
        <f t="shared" si="142"/>
        <v>-3.3771622767077005</v>
      </c>
      <c r="AC247">
        <v>3</v>
      </c>
    </row>
    <row r="248" spans="23:29">
      <c r="W248">
        <f t="shared" si="151"/>
        <v>21.841486861781672</v>
      </c>
      <c r="X248">
        <f t="shared" si="145"/>
        <v>21.841486861781672</v>
      </c>
      <c r="Y248">
        <f t="shared" si="152"/>
        <v>18.736900594515959</v>
      </c>
      <c r="AA248">
        <f t="shared" si="150"/>
        <v>-3.104586267265713</v>
      </c>
      <c r="AB248">
        <f t="shared" si="142"/>
        <v>-3.104586267265713</v>
      </c>
      <c r="AC248">
        <v>3</v>
      </c>
    </row>
    <row r="249" spans="23:29">
      <c r="W249">
        <f t="shared" si="151"/>
        <v>20.66602658042347</v>
      </c>
      <c r="X249">
        <f t="shared" si="145"/>
        <v>20.66602658042347</v>
      </c>
      <c r="Y249">
        <f t="shared" si="152"/>
        <v>17.857270204922674</v>
      </c>
      <c r="AA249">
        <f t="shared" si="150"/>
        <v>-2.8087563755007956</v>
      </c>
      <c r="AB249">
        <f t="shared" si="142"/>
        <v>-2.8087563755007956</v>
      </c>
      <c r="AC249">
        <v>3</v>
      </c>
    </row>
    <row r="250" spans="23:29">
      <c r="W250">
        <f t="shared" si="151"/>
        <v>19.363407156638772</v>
      </c>
      <c r="X250">
        <f t="shared" si="145"/>
        <v>19.363407156638772</v>
      </c>
      <c r="Y250">
        <f t="shared" si="152"/>
        <v>16.867437939740238</v>
      </c>
      <c r="AA250">
        <f t="shared" si="150"/>
        <v>-2.4959692168985335</v>
      </c>
      <c r="AB250">
        <f t="shared" si="142"/>
        <v>-2.4959692168985335</v>
      </c>
      <c r="AC250">
        <v>3</v>
      </c>
    </row>
    <row r="251" spans="23:29">
      <c r="W251">
        <f t="shared" si="151"/>
        <v>17.949192015339499</v>
      </c>
      <c r="X251">
        <f t="shared" si="145"/>
        <v>17.949192015339499</v>
      </c>
      <c r="Y251">
        <f t="shared" si="152"/>
        <v>15.774460814665201</v>
      </c>
      <c r="AA251">
        <f t="shared" si="150"/>
        <v>-2.174731200674298</v>
      </c>
      <c r="AB251">
        <f t="shared" si="142"/>
        <v>-2.174731200674298</v>
      </c>
      <c r="AC251">
        <v>3</v>
      </c>
    </row>
    <row r="252" spans="23:29">
      <c r="W252">
        <f t="shared" si="151"/>
        <v>16.447618048149934</v>
      </c>
      <c r="X252">
        <f t="shared" si="145"/>
        <v>16.447618048149934</v>
      </c>
      <c r="Y252">
        <f t="shared" si="152"/>
        <v>14.592503554771811</v>
      </c>
      <c r="AA252">
        <f t="shared" si="150"/>
        <v>-1.8551144933781227</v>
      </c>
      <c r="AB252">
        <f t="shared" si="142"/>
        <v>-1.8551144933781227</v>
      </c>
      <c r="AC252">
        <v>3</v>
      </c>
    </row>
    <row r="253" spans="23:29">
      <c r="W253">
        <f t="shared" si="151"/>
        <v>14.890501356225776</v>
      </c>
      <c r="X253">
        <f t="shared" si="145"/>
        <v>14.890501356225776</v>
      </c>
      <c r="Y253">
        <f t="shared" si="152"/>
        <v>13.342807280097265</v>
      </c>
      <c r="AA253">
        <f t="shared" si="150"/>
        <v>-1.5476940761285114</v>
      </c>
      <c r="AB253">
        <f t="shared" si="142"/>
        <v>-1.5476940761285114</v>
      </c>
      <c r="AC253">
        <v>3</v>
      </c>
    </row>
    <row r="254" spans="23:29">
      <c r="W254">
        <f t="shared" si="151"/>
        <v>13.314836011884998</v>
      </c>
      <c r="X254">
        <f t="shared" si="145"/>
        <v>13.314836011884998</v>
      </c>
      <c r="Y254">
        <f t="shared" si="152"/>
        <v>12.052584070878542</v>
      </c>
      <c r="AA254">
        <f t="shared" si="150"/>
        <v>-1.2622519410064559</v>
      </c>
      <c r="AB254">
        <f t="shared" si="142"/>
        <v>-1.2622519410064559</v>
      </c>
      <c r="AC254">
        <v>3</v>
      </c>
    </row>
    <row r="255" spans="23:29">
      <c r="W255">
        <f t="shared" si="151"/>
        <v>11.759407309079942</v>
      </c>
      <c r="X255">
        <f t="shared" si="145"/>
        <v>11.759407309079942</v>
      </c>
      <c r="Y255">
        <f t="shared" si="152"/>
        <v>10.752858721092347</v>
      </c>
      <c r="AA255">
        <f t="shared" si="150"/>
        <v>-1.0065485879875951</v>
      </c>
      <c r="AB255">
        <f t="shared" si="142"/>
        <v>-1.0065485879875951</v>
      </c>
      <c r="AC255">
        <v>3</v>
      </c>
    </row>
    <row r="256" spans="23:29">
      <c r="W256">
        <f t="shared" si="151"/>
        <v>10.261047853347081</v>
      </c>
      <c r="X256">
        <f t="shared" si="145"/>
        <v>10.261047853347081</v>
      </c>
      <c r="Y256">
        <f t="shared" si="152"/>
        <v>9.4755759608447327</v>
      </c>
      <c r="AA256">
        <f t="shared" si="150"/>
        <v>-0.78547189250234872</v>
      </c>
      <c r="AB256">
        <f t="shared" si="142"/>
        <v>-0.78547189250234872</v>
      </c>
      <c r="AC256">
        <v>3</v>
      </c>
    </row>
    <row r="257" spans="23:29">
      <c r="W257">
        <f t="shared" si="151"/>
        <v>8.8512826073688249</v>
      </c>
      <c r="X257">
        <f t="shared" si="145"/>
        <v>8.8512826073688249</v>
      </c>
      <c r="Y257">
        <f t="shared" si="152"/>
        <v>8.2505236417414078</v>
      </c>
      <c r="AA257">
        <f t="shared" si="150"/>
        <v>-0.60075896562741704</v>
      </c>
      <c r="AB257">
        <f t="shared" si="142"/>
        <v>-0.60075896562741704</v>
      </c>
      <c r="AC257">
        <v>3</v>
      </c>
    </row>
    <row r="258" spans="23:29">
      <c r="W258">
        <f t="shared" si="151"/>
        <v>7.5539809185087936</v>
      </c>
      <c r="X258">
        <f t="shared" si="145"/>
        <v>7.5539809185087936</v>
      </c>
      <c r="Y258">
        <f t="shared" si="152"/>
        <v>7.1026833034924355</v>
      </c>
      <c r="AA258">
        <f t="shared" si="150"/>
        <v>-0.45129761501635812</v>
      </c>
      <c r="AB258">
        <f t="shared" si="142"/>
        <v>-0.45129761501635812</v>
      </c>
      <c r="AC258">
        <v>3</v>
      </c>
    </row>
    <row r="259" spans="23:29">
      <c r="W259">
        <f t="shared" si="151"/>
        <v>6.384321236212064</v>
      </c>
      <c r="X259">
        <f t="shared" si="145"/>
        <v>6.384321236212064</v>
      </c>
      <c r="Y259">
        <f t="shared" si="152"/>
        <v>6.0504796870700419</v>
      </c>
      <c r="AA259">
        <f t="shared" si="150"/>
        <v>-0.33384154914202213</v>
      </c>
      <c r="AB259">
        <f t="shared" si="142"/>
        <v>-0.33384154914202213</v>
      </c>
      <c r="AC259">
        <v>3</v>
      </c>
    </row>
    <row r="260" spans="23:29">
      <c r="W260">
        <f t="shared" si="151"/>
        <v>5.3490177252808593</v>
      </c>
      <c r="X260">
        <f t="shared" si="145"/>
        <v>5.3490177252808593</v>
      </c>
      <c r="Y260">
        <f t="shared" si="152"/>
        <v>5.1051269265550054</v>
      </c>
      <c r="AA260">
        <f t="shared" si="150"/>
        <v>-0.24389079872585384</v>
      </c>
      <c r="AB260">
        <f t="shared" si="142"/>
        <v>-0.24389079872585384</v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629.36217597378868</v>
      </c>
      <c r="BW1" t="s">
        <v>38</v>
      </c>
      <c r="CN1" t="s">
        <v>35</v>
      </c>
      <c r="CQ1" t="s">
        <v>40</v>
      </c>
      <c r="CR1">
        <f>SUM(CN4:DC18)</f>
        <v>18.524455206489165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16.699721276670907</v>
      </c>
      <c r="E4">
        <f>'Raw data and fitting summary'!E6</f>
        <v>17.223790138304945</v>
      </c>
      <c r="F4">
        <f>'Raw data and fitting summary'!F6</f>
        <v>17.792620881229677</v>
      </c>
      <c r="G4">
        <f>'Raw data and fitting summary'!G6</f>
        <v>18.396435374221959</v>
      </c>
      <c r="H4">
        <f>'Raw data and fitting summary'!H6</f>
        <v>19.02241727156165</v>
      </c>
      <c r="I4">
        <f>'Raw data and fitting summary'!I6</f>
        <v>19.655682452551567</v>
      </c>
      <c r="J4">
        <f>'Raw data and fitting summary'!J6</f>
        <v>20.280643325973504</v>
      </c>
      <c r="K4">
        <f>'Raw data and fitting summary'!K6</f>
        <v>20.88251343744907</v>
      </c>
      <c r="L4">
        <f>'Raw data and fitting summary'!L6</f>
        <v>21.448652542283984</v>
      </c>
      <c r="M4">
        <f>'Raw data and fitting summary'!M6</f>
        <v>21.969504826413239</v>
      </c>
      <c r="N4">
        <f>'Raw data and fitting summary'!N6</f>
        <v>22.439009014688267</v>
      </c>
      <c r="O4">
        <f>'Raw data and fitting summary'!O6</f>
        <v>22.854502244520731</v>
      </c>
      <c r="P4">
        <f>'Raw data and fitting summary'!P6</f>
        <v>23.216245883644344</v>
      </c>
      <c r="Q4">
        <f>'Raw data and fitting summary'!Q6</f>
        <v>23.526745240253856</v>
      </c>
      <c r="R4">
        <f>'Raw data and fitting summary'!R6</f>
        <v>23.790022338049141</v>
      </c>
      <c r="S4">
        <f>'Raw data and fitting summary'!D43</f>
        <v>0.1569587666626755</v>
      </c>
      <c r="T4">
        <f>'Raw data and fitting summary'!F43</f>
        <v>23.326161521595957</v>
      </c>
      <c r="U4">
        <f>'Raw data and fitting summary'!H43</f>
        <v>72614.871463753836</v>
      </c>
      <c r="V4">
        <f>'Raw data and fitting summary'!I43</f>
        <v>145232.47747923512</v>
      </c>
      <c r="X4">
        <f>($T$4*B4/((B4*(1+$C$3/$V$4))+$S$4*(1+$C$3/$U$4)))*C20</f>
        <v>20.161618714279523</v>
      </c>
      <c r="Y4">
        <f>($T$4*B4/((B4*(1+$D$3/$V$4))+$S$4*(1+$D$3/$U$4)))*D20</f>
        <v>20.161611780444563</v>
      </c>
      <c r="Z4">
        <f>($T$4*B4/((B4*(1+$E$3/$V$4))+$S$4*(1+$E$3/$U$4)))*E20</f>
        <v>20.161610046986571</v>
      </c>
      <c r="AA4">
        <f>($T$4*B4/((B4*(1+$F$3/$V$4))+$S$4*(1+$F$3/$U$4)))*F20</f>
        <v>20.161607880164492</v>
      </c>
      <c r="AB4">
        <f>($T$4*B4/((B4*(1+$G$3/$V$4))+$S$4*(1+$G$3/$U$4)))*G20</f>
        <v>20.161605171637554</v>
      </c>
      <c r="AC4">
        <f>($T$4*B4/((B4*(1+$H$3/$V$4))+$S$4*(1+$H$3/$U$4)))*H20</f>
        <v>20.161601785979904</v>
      </c>
      <c r="AD4">
        <f>($T$4*B4/((B4*(1+$I$3/$V$4))+$S$4*(1+$I$3/$U$4)))*I20</f>
        <v>20.161597553909438</v>
      </c>
      <c r="AE4">
        <f>($T$4*B4/((B4*(1+$J$3/$V$4))+$S$4*(1+$J$3/$U$4)))*J20</f>
        <v>20.161592263823859</v>
      </c>
      <c r="AF4">
        <f>($T$4*B4/((B4*(1+$K$3/$V$4))+$S$4*(1+$K$3/$U$4)))*K20</f>
        <v>20.161585651220786</v>
      </c>
      <c r="AG4">
        <f>($T$4*B4/((B4*(1+$L$3/$V$4))+$S$4*(1+$L$3/$U$4)))*L20</f>
        <v>20.161577385473045</v>
      </c>
      <c r="AH4">
        <f>($T$4*B4/((B4*(1+$M$3/$V$4))+$S$4*(1+$M$3/$U$4)))*M20</f>
        <v>20.161567053297897</v>
      </c>
      <c r="AI4">
        <f>($T$4*B4/((B4*(1+$N$3/$V$4))+$S$4*(1+$N$3/$U$4)))*N20</f>
        <v>20.161554138093859</v>
      </c>
      <c r="AJ4">
        <f>($T$4*B4/((B4*(1+$O$3/$V$4))+$S$4*(1+$O$3/$U$4)))*O20</f>
        <v>20.161537994112081</v>
      </c>
      <c r="AK4">
        <f>($T$4*B4/((B4*(1+$P$3/$V$4))+$S$4*(1+$P$3/$U$4)))*P20</f>
        <v>20.161517814171205</v>
      </c>
      <c r="AL4">
        <f>($T$4*B4/((B4*(1+$Q$3/$V$4))+$S$4*(1+$Q$3/$U$4)))*Q20</f>
        <v>20.161492589301925</v>
      </c>
      <c r="AM4">
        <f>($T$4*B4/((B4*(1+$R$3/$V$4))+$S$4*(1+$R$3/$U$4)))*R20</f>
        <v>20.161461058304091</v>
      </c>
      <c r="AO4">
        <f>IFERROR(X4, 0)</f>
        <v>20.161618714279523</v>
      </c>
      <c r="AP4">
        <f t="shared" ref="AP4:BD18" si="4">IFERROR(Y4, 0)</f>
        <v>20.161611780444563</v>
      </c>
      <c r="AQ4">
        <f t="shared" si="4"/>
        <v>20.161610046986571</v>
      </c>
      <c r="AR4">
        <f t="shared" si="4"/>
        <v>20.161607880164492</v>
      </c>
      <c r="AS4">
        <f t="shared" si="4"/>
        <v>20.161605171637554</v>
      </c>
      <c r="AT4">
        <f t="shared" si="4"/>
        <v>20.161601785979904</v>
      </c>
      <c r="AU4">
        <f t="shared" si="4"/>
        <v>20.161597553909438</v>
      </c>
      <c r="AV4">
        <f t="shared" si="4"/>
        <v>20.161592263823859</v>
      </c>
      <c r="AW4">
        <f t="shared" si="4"/>
        <v>20.161585651220786</v>
      </c>
      <c r="AX4">
        <f t="shared" si="4"/>
        <v>20.161577385473045</v>
      </c>
      <c r="AY4">
        <f t="shared" si="4"/>
        <v>20.161567053297897</v>
      </c>
      <c r="AZ4">
        <f t="shared" si="4"/>
        <v>20.161554138093859</v>
      </c>
      <c r="BA4">
        <f t="shared" si="4"/>
        <v>20.161537994112081</v>
      </c>
      <c r="BB4">
        <f t="shared" si="4"/>
        <v>20.161517814171205</v>
      </c>
      <c r="BC4">
        <f t="shared" si="4"/>
        <v>20.161492589301925</v>
      </c>
      <c r="BD4">
        <f t="shared" si="4"/>
        <v>20.161461058304091</v>
      </c>
      <c r="BF4">
        <f>(C4-AO4)^2</f>
        <v>42.578953831867089</v>
      </c>
      <c r="BG4">
        <f>(D4-AP4)^2</f>
        <v>11.984685860118217</v>
      </c>
      <c r="BH4">
        <f t="shared" ref="BH4:BU18" si="5">(E4-AQ4)^2</f>
        <v>8.6307858158461137</v>
      </c>
      <c r="BI4">
        <f t="shared" si="5"/>
        <v>5.6120994011221832</v>
      </c>
      <c r="BJ4">
        <f t="shared" si="5"/>
        <v>3.1158244137082129</v>
      </c>
      <c r="BK4">
        <f t="shared" si="5"/>
        <v>1.2977413578903532</v>
      </c>
      <c r="BL4">
        <f t="shared" si="5"/>
        <v>0.25595008978194522</v>
      </c>
      <c r="BM4">
        <f t="shared" si="5"/>
        <v>1.4173155398958479E-2</v>
      </c>
      <c r="BN4">
        <f t="shared" si="5"/>
        <v>0.51973687295601423</v>
      </c>
      <c r="BO4">
        <f t="shared" si="5"/>
        <v>1.6565624592799035</v>
      </c>
      <c r="BP4">
        <f t="shared" si="5"/>
        <v>3.26863899145726</v>
      </c>
      <c r="BQ4">
        <f t="shared" si="5"/>
        <v>5.1868007149236517</v>
      </c>
      <c r="BR4">
        <f t="shared" si="5"/>
        <v>7.2520564539790229</v>
      </c>
      <c r="BS4">
        <f t="shared" si="5"/>
        <v>9.3313635784270907</v>
      </c>
      <c r="BT4">
        <f t="shared" si="5"/>
        <v>11.324925404738996</v>
      </c>
      <c r="BU4">
        <f t="shared" si="5"/>
        <v>13.166456960865032</v>
      </c>
      <c r="BW4">
        <f>ABS((AO4-C4)/AO4)</f>
        <v>0.32364738022222184</v>
      </c>
      <c r="BX4">
        <f t="shared" ref="BX4:CL18" si="6">ABS((AP4-D4)/AP4)</f>
        <v>0.17170703123702949</v>
      </c>
      <c r="BY4">
        <f t="shared" si="6"/>
        <v>0.14571355669686326</v>
      </c>
      <c r="BZ4">
        <f t="shared" si="6"/>
        <v>0.11749990442307359</v>
      </c>
      <c r="CA4">
        <f t="shared" si="6"/>
        <v>8.7551054709609985E-2</v>
      </c>
      <c r="CB4">
        <f t="shared" si="6"/>
        <v>5.650267902872811E-2</v>
      </c>
      <c r="CC4">
        <f t="shared" si="6"/>
        <v>2.5093006643204806E-2</v>
      </c>
      <c r="CD4">
        <f t="shared" si="6"/>
        <v>5.904844249988073E-3</v>
      </c>
      <c r="CE4">
        <f t="shared" si="6"/>
        <v>3.5757494410397807E-2</v>
      </c>
      <c r="CF4">
        <f t="shared" si="6"/>
        <v>6.3838018831716567E-2</v>
      </c>
      <c r="CG4">
        <f t="shared" si="6"/>
        <v>8.9672482716050134E-2</v>
      </c>
      <c r="CH4">
        <f t="shared" si="6"/>
        <v>0.11296028376559103</v>
      </c>
      <c r="CI4">
        <f t="shared" si="6"/>
        <v>0.13356938598608378</v>
      </c>
      <c r="CJ4">
        <f t="shared" si="6"/>
        <v>0.15151280263859995</v>
      </c>
      <c r="CK4">
        <f t="shared" si="6"/>
        <v>0.16691485692570193</v>
      </c>
      <c r="CL4">
        <f t="shared" si="6"/>
        <v>0.17997511535755092</v>
      </c>
      <c r="CN4">
        <f>IFERROR(BW4, 0)</f>
        <v>0.32364738022222184</v>
      </c>
      <c r="CO4">
        <f t="shared" ref="CO4:DC18" si="7">IFERROR(BX4, 0)</f>
        <v>0.17170703123702949</v>
      </c>
      <c r="CP4">
        <f t="shared" si="7"/>
        <v>0.14571355669686326</v>
      </c>
      <c r="CQ4">
        <f t="shared" si="7"/>
        <v>0.11749990442307359</v>
      </c>
      <c r="CR4">
        <f t="shared" si="7"/>
        <v>8.7551054709609985E-2</v>
      </c>
      <c r="CS4">
        <f t="shared" si="7"/>
        <v>5.650267902872811E-2</v>
      </c>
      <c r="CT4">
        <f t="shared" si="7"/>
        <v>2.5093006643204806E-2</v>
      </c>
      <c r="CU4">
        <f t="shared" si="7"/>
        <v>5.904844249988073E-3</v>
      </c>
      <c r="CV4">
        <f t="shared" si="7"/>
        <v>3.5757494410397807E-2</v>
      </c>
      <c r="CW4">
        <f t="shared" si="7"/>
        <v>6.3838018831716567E-2</v>
      </c>
      <c r="CX4">
        <f t="shared" si="7"/>
        <v>8.9672482716050134E-2</v>
      </c>
      <c r="CY4">
        <f t="shared" si="7"/>
        <v>0.11296028376559103</v>
      </c>
      <c r="CZ4">
        <f t="shared" si="7"/>
        <v>0.13356938598608378</v>
      </c>
      <c r="DA4">
        <f t="shared" si="7"/>
        <v>0.15151280263859995</v>
      </c>
      <c r="DB4">
        <f t="shared" si="7"/>
        <v>0.16691485692570193</v>
      </c>
      <c r="DC4">
        <f t="shared" si="7"/>
        <v>0.17997511535755092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16.247506558394129</v>
      </c>
      <c r="E5">
        <f>'Raw data and fitting summary'!E7</f>
        <v>16.743155801994128</v>
      </c>
      <c r="F5">
        <f>'Raw data and fitting summary'!F7</f>
        <v>17.280187829874031</v>
      </c>
      <c r="G5">
        <f>'Raw data and fitting summary'!G7</f>
        <v>17.849166963347106</v>
      </c>
      <c r="H5">
        <f>'Raw data and fitting summary'!H7</f>
        <v>18.437862740486139</v>
      </c>
      <c r="I5">
        <f>'Raw data and fitting summary'!I7</f>
        <v>19.032197727701767</v>
      </c>
      <c r="J5">
        <f>'Raw data and fitting summary'!J7</f>
        <v>19.617549131207213</v>
      </c>
      <c r="K5">
        <f>'Raw data and fitting summary'!K7</f>
        <v>20.1801593559161</v>
      </c>
      <c r="L5">
        <f>'Raw data and fitting summary'!L7</f>
        <v>20.708374654484839</v>
      </c>
      <c r="M5">
        <f>'Raw data and fitting summary'!M7</f>
        <v>21.193487451650626</v>
      </c>
      <c r="N5">
        <f>'Raw data and fitting summary'!N7</f>
        <v>21.630079756931256</v>
      </c>
      <c r="O5">
        <f>'Raw data and fitting summary'!O7</f>
        <v>22.015898251192368</v>
      </c>
      <c r="P5">
        <f>'Raw data and fitting summary'!P7</f>
        <v>22.351387054161165</v>
      </c>
      <c r="Q5">
        <f>'Raw data and fitting summary'!Q7</f>
        <v>22.639040348964016</v>
      </c>
      <c r="R5">
        <f>'Raw data and fitting summary'!R7</f>
        <v>22.882721575649057</v>
      </c>
      <c r="X5">
        <f t="shared" ref="X5:X18" si="8">($T$4*B5/((B5*(1+$C$3/$V$4))+$S$4*(1+$C$3/$U$4)))*C21</f>
        <v>19.500243759044505</v>
      </c>
      <c r="Y5">
        <f t="shared" ref="Y5:Y18" si="9">($T$4*B5/((B5*(1+$D$3/$V$4))+$S$4*(1+$D$3/$U$4)))*D21</f>
        <v>19.500236885225732</v>
      </c>
      <c r="Z5">
        <f t="shared" ref="Z5:Z18" si="10">($T$4*B5/((B5*(1+$E$3/$V$4))+$S$4*(1+$E$3/$U$4)))*E21</f>
        <v>19.500235166771795</v>
      </c>
      <c r="AA5">
        <f t="shared" ref="AA5:AA18" si="11">($T$4*B5/((B5*(1+$F$3/$V$4))+$S$4*(1+$F$3/$U$4)))*F21</f>
        <v>19.500233018704797</v>
      </c>
      <c r="AB5">
        <f t="shared" ref="AB5:AB18" si="12">($T$4*B5/((B5*(1+$G$3/$V$4))+$S$4*(1+$G$3/$U$4)))*G21</f>
        <v>19.500230333621719</v>
      </c>
      <c r="AC5">
        <f t="shared" ref="AC5:AC18" si="13">($T$4*B5/((B5*(1+$H$3/$V$4))+$S$4*(1+$H$3/$U$4)))*H21</f>
        <v>19.500226977268909</v>
      </c>
      <c r="AD5">
        <f t="shared" ref="AD5:AD18" si="14">($T$4*B5/((B5*(1+$I$3/$V$4))+$S$4*(1+$I$3/$U$4)))*I21</f>
        <v>19.500222781829521</v>
      </c>
      <c r="AE5">
        <f t="shared" ref="AE5:AE18" si="15">($T$4*B5/((B5*(1+$J$3/$V$4))+$S$4*(1+$J$3/$U$4)))*J21</f>
        <v>19.500217537532826</v>
      </c>
      <c r="AF5">
        <f t="shared" ref="AF5:AF18" si="16">($T$4*B5/((B5*(1+$K$3/$V$4))+$S$4*(1+$K$3/$U$4)))*K21</f>
        <v>19.500210982165928</v>
      </c>
      <c r="AG5">
        <f t="shared" ref="AG5:AG18" si="17">($T$4*B5/((B5*(1+$L$3/$V$4))+$S$4*(1+$L$3/$U$4)))*L21</f>
        <v>19.500202787963499</v>
      </c>
      <c r="AH5">
        <f t="shared" ref="AH5:AH18" si="18">($T$4*B5/((B5*(1+$M$3/$V$4))+$S$4*(1+$M$3/$U$4)))*M21</f>
        <v>19.500192545220148</v>
      </c>
      <c r="AI5">
        <f t="shared" ref="AI5:AI18" si="19">($T$4*B5/((B5*(1+$N$3/$V$4))+$S$4*(1+$N$3/$U$4)))*N21</f>
        <v>19.50017974180609</v>
      </c>
      <c r="AJ5">
        <f t="shared" ref="AJ5:AJ18" si="20">($T$4*B5/((B5*(1+$O$3/$V$4))+$S$4*(1+$O$3/$U$4)))*O21</f>
        <v>19.500163737562165</v>
      </c>
      <c r="AK5">
        <f t="shared" ref="AK5:AK18" si="21">($T$4*B5/((B5*(1+$P$3/$V$4))+$S$4*(1+$P$3/$U$4)))*P21</f>
        <v>19.500143732294195</v>
      </c>
      <c r="AL5">
        <f t="shared" ref="AL5:AL18" si="22">($T$4*B5/((B5*(1+$Q$3/$V$4))+$S$4*(1+$Q$3/$U$4)))*Q21</f>
        <v>19.500118725766956</v>
      </c>
      <c r="AM5">
        <f t="shared" ref="AM5:AM18" si="23">($T$4*B5/((B5*(1+$R$3/$V$4))+$S$4*(1+$R$3/$U$4)))*R21</f>
        <v>19.500087467698101</v>
      </c>
      <c r="AO5">
        <f t="shared" ref="AO5:AO18" si="24">IFERROR(X5, 0)</f>
        <v>19.500243759044505</v>
      </c>
      <c r="AP5">
        <f t="shared" si="4"/>
        <v>19.500236885225732</v>
      </c>
      <c r="AQ5">
        <f t="shared" si="4"/>
        <v>19.500235166771795</v>
      </c>
      <c r="AR5">
        <f t="shared" si="4"/>
        <v>19.500233018704797</v>
      </c>
      <c r="AS5">
        <f t="shared" si="4"/>
        <v>19.500230333621719</v>
      </c>
      <c r="AT5">
        <f t="shared" si="4"/>
        <v>19.500226977268909</v>
      </c>
      <c r="AU5">
        <f t="shared" si="4"/>
        <v>19.500222781829521</v>
      </c>
      <c r="AV5">
        <f t="shared" si="4"/>
        <v>19.500217537532826</v>
      </c>
      <c r="AW5">
        <f t="shared" si="4"/>
        <v>19.500210982165928</v>
      </c>
      <c r="AX5">
        <f t="shared" si="4"/>
        <v>19.500202787963499</v>
      </c>
      <c r="AY5">
        <f t="shared" si="4"/>
        <v>19.500192545220148</v>
      </c>
      <c r="AZ5">
        <f t="shared" si="4"/>
        <v>19.50017974180609</v>
      </c>
      <c r="BA5">
        <f t="shared" si="4"/>
        <v>19.500163737562165</v>
      </c>
      <c r="BB5">
        <f t="shared" si="4"/>
        <v>19.500143732294195</v>
      </c>
      <c r="BC5">
        <f t="shared" si="4"/>
        <v>19.500118725766956</v>
      </c>
      <c r="BD5">
        <f t="shared" si="4"/>
        <v>19.500087467698101</v>
      </c>
      <c r="BF5">
        <f t="shared" ref="BF5:BG18" si="25">(C5-AO5)^2</f>
        <v>38.03078419874516</v>
      </c>
      <c r="BG5">
        <f t="shared" si="25"/>
        <v>10.580254579090028</v>
      </c>
      <c r="BH5">
        <f t="shared" si="5"/>
        <v>7.6014866236828222</v>
      </c>
      <c r="BI5">
        <f t="shared" si="5"/>
        <v>4.9286006404506351</v>
      </c>
      <c r="BJ5">
        <f t="shared" si="5"/>
        <v>2.7260102526625651</v>
      </c>
      <c r="BK5">
        <f t="shared" si="5"/>
        <v>1.1286177715950372</v>
      </c>
      <c r="BL5">
        <f t="shared" si="5"/>
        <v>0.21904745129128683</v>
      </c>
      <c r="BM5">
        <f t="shared" si="5"/>
        <v>1.3766702874171257E-2</v>
      </c>
      <c r="BN5">
        <f t="shared" si="5"/>
        <v>0.4623297909655032</v>
      </c>
      <c r="BO5">
        <f t="shared" si="5"/>
        <v>1.4596792590536589</v>
      </c>
      <c r="BP5">
        <f t="shared" si="5"/>
        <v>2.8672476401433986</v>
      </c>
      <c r="BQ5">
        <f t="shared" si="5"/>
        <v>4.536474074430183</v>
      </c>
      <c r="BR5">
        <f t="shared" si="5"/>
        <v>6.3289201430701958</v>
      </c>
      <c r="BS5">
        <f t="shared" si="5"/>
        <v>8.1295884804909981</v>
      </c>
      <c r="BT5">
        <f t="shared" si="5"/>
        <v>9.8528289565740668</v>
      </c>
      <c r="BU5">
        <f t="shared" si="5"/>
        <v>11.442213508273161</v>
      </c>
      <c r="BW5">
        <f t="shared" ref="BW5:BW18" si="26">ABS((AO5-C5)/AO5)</f>
        <v>0.31624786345816153</v>
      </c>
      <c r="BX5">
        <f t="shared" si="6"/>
        <v>0.16680465709091052</v>
      </c>
      <c r="BY5">
        <f t="shared" si="6"/>
        <v>0.14138698026963811</v>
      </c>
      <c r="BZ5">
        <f t="shared" si="6"/>
        <v>0.11384711078587008</v>
      </c>
      <c r="CA5">
        <f t="shared" si="6"/>
        <v>8.4668916316742102E-2</v>
      </c>
      <c r="CB5">
        <f t="shared" si="6"/>
        <v>5.4479583136193763E-2</v>
      </c>
      <c r="CC5">
        <f t="shared" si="6"/>
        <v>2.4001010622497279E-2</v>
      </c>
      <c r="CD5">
        <f t="shared" si="6"/>
        <v>6.01693768023631E-3</v>
      </c>
      <c r="CE5">
        <f t="shared" si="6"/>
        <v>3.4868770105719565E-2</v>
      </c>
      <c r="CF5">
        <f t="shared" si="6"/>
        <v>6.1956887303094316E-2</v>
      </c>
      <c r="CG5">
        <f t="shared" si="6"/>
        <v>8.6834778810711513E-2</v>
      </c>
      <c r="CH5">
        <f t="shared" si="6"/>
        <v>0.10922463502010248</v>
      </c>
      <c r="CI5">
        <f t="shared" si="6"/>
        <v>0.12901094306117405</v>
      </c>
      <c r="CJ5">
        <f t="shared" si="6"/>
        <v>0.14621652850409639</v>
      </c>
      <c r="CK5">
        <f t="shared" si="6"/>
        <v>0.16096935958904546</v>
      </c>
      <c r="CL5">
        <f t="shared" si="6"/>
        <v>0.17346763769928161</v>
      </c>
      <c r="CN5">
        <f t="shared" ref="CN5:CN18" si="27">IFERROR(BW5, 0)</f>
        <v>0.31624786345816153</v>
      </c>
      <c r="CO5">
        <f t="shared" si="7"/>
        <v>0.16680465709091052</v>
      </c>
      <c r="CP5">
        <f t="shared" si="7"/>
        <v>0.14138698026963811</v>
      </c>
      <c r="CQ5">
        <f t="shared" si="7"/>
        <v>0.11384711078587008</v>
      </c>
      <c r="CR5">
        <f t="shared" si="7"/>
        <v>8.4668916316742102E-2</v>
      </c>
      <c r="CS5">
        <f t="shared" si="7"/>
        <v>5.4479583136193763E-2</v>
      </c>
      <c r="CT5">
        <f t="shared" si="7"/>
        <v>2.4001010622497279E-2</v>
      </c>
      <c r="CU5">
        <f t="shared" si="7"/>
        <v>6.01693768023631E-3</v>
      </c>
      <c r="CV5">
        <f t="shared" si="7"/>
        <v>3.4868770105719565E-2</v>
      </c>
      <c r="CW5">
        <f t="shared" si="7"/>
        <v>6.1956887303094316E-2</v>
      </c>
      <c r="CX5">
        <f t="shared" si="7"/>
        <v>8.6834778810711513E-2</v>
      </c>
      <c r="CY5">
        <f t="shared" si="7"/>
        <v>0.10922463502010248</v>
      </c>
      <c r="CZ5">
        <f t="shared" si="7"/>
        <v>0.12901094306117405</v>
      </c>
      <c r="DA5">
        <f t="shared" si="7"/>
        <v>0.14621652850409639</v>
      </c>
      <c r="DB5">
        <f t="shared" si="7"/>
        <v>0.16096935958904546</v>
      </c>
      <c r="DC5">
        <f t="shared" si="7"/>
        <v>0.17346763769928161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15.715551302445661</v>
      </c>
      <c r="E6">
        <f>'Raw data and fitting summary'!E8</f>
        <v>16.178813318488242</v>
      </c>
      <c r="F6">
        <f>'Raw data and fitting summary'!F8</f>
        <v>16.67971168233468</v>
      </c>
      <c r="G6">
        <f>'Raw data and fitting summary'!G8</f>
        <v>17.209228639800816</v>
      </c>
      <c r="H6">
        <f>'Raw data and fitting summary'!H8</f>
        <v>17.755822294024298</v>
      </c>
      <c r="I6">
        <f>'Raw data and fitting summary'!I8</f>
        <v>18.306343660578055</v>
      </c>
      <c r="J6">
        <f>'Raw data and fitting summary'!J8</f>
        <v>18.847263470536273</v>
      </c>
      <c r="K6">
        <f>'Raw data and fitting summary'!K8</f>
        <v>19.365975058493007</v>
      </c>
      <c r="L6">
        <f>'Raw data and fitting summary'!L8</f>
        <v>19.85191448218109</v>
      </c>
      <c r="M6">
        <f>'Raw data and fitting summary'!M8</f>
        <v>20.297298810718612</v>
      </c>
      <c r="N6">
        <f>'Raw data and fitting summary'!N8</f>
        <v>20.697399741972998</v>
      </c>
      <c r="O6">
        <f>'Raw data and fitting summary'!O8</f>
        <v>21.050391426617011</v>
      </c>
      <c r="P6">
        <f>'Raw data and fitting summary'!P8</f>
        <v>21.356894919532976</v>
      </c>
      <c r="Q6">
        <f>'Raw data and fitting summary'!Q8</f>
        <v>21.619369955740694</v>
      </c>
      <c r="R6">
        <f>'Raw data and fitting summary'!R8</f>
        <v>21.841486861781672</v>
      </c>
      <c r="X6">
        <f t="shared" si="8"/>
        <v>18.732140228956442</v>
      </c>
      <c r="Y6">
        <f t="shared" si="9"/>
        <v>18.732133439093861</v>
      </c>
      <c r="Z6">
        <f t="shared" si="10"/>
        <v>18.732131741628983</v>
      </c>
      <c r="AA6">
        <f t="shared" si="11"/>
        <v>18.732129619798318</v>
      </c>
      <c r="AB6">
        <f t="shared" si="12"/>
        <v>18.732126967510666</v>
      </c>
      <c r="AC6">
        <f t="shared" si="13"/>
        <v>18.732123652152154</v>
      </c>
      <c r="AD6">
        <f t="shared" si="14"/>
        <v>18.732119507955666</v>
      </c>
      <c r="AE6">
        <f t="shared" si="15"/>
        <v>18.73211432771264</v>
      </c>
      <c r="AF6">
        <f t="shared" si="16"/>
        <v>18.732107852412881</v>
      </c>
      <c r="AG6">
        <f t="shared" si="17"/>
        <v>18.732099758294478</v>
      </c>
      <c r="AH6">
        <f t="shared" si="18"/>
        <v>18.732089640656309</v>
      </c>
      <c r="AI6">
        <f t="shared" si="19"/>
        <v>18.73207699362397</v>
      </c>
      <c r="AJ6">
        <f t="shared" si="20"/>
        <v>18.73206118485756</v>
      </c>
      <c r="AK6">
        <f t="shared" si="21"/>
        <v>18.732041423937073</v>
      </c>
      <c r="AL6">
        <f t="shared" si="22"/>
        <v>18.732016722845092</v>
      </c>
      <c r="AM6">
        <f t="shared" si="23"/>
        <v>18.731985846571725</v>
      </c>
      <c r="AO6">
        <f t="shared" si="24"/>
        <v>18.732140228956442</v>
      </c>
      <c r="AP6">
        <f t="shared" si="4"/>
        <v>18.732133439093861</v>
      </c>
      <c r="AQ6">
        <f t="shared" si="4"/>
        <v>18.732131741628983</v>
      </c>
      <c r="AR6">
        <f t="shared" si="4"/>
        <v>18.732129619798318</v>
      </c>
      <c r="AS6">
        <f t="shared" si="4"/>
        <v>18.732126967510666</v>
      </c>
      <c r="AT6">
        <f t="shared" si="4"/>
        <v>18.732123652152154</v>
      </c>
      <c r="AU6">
        <f t="shared" si="4"/>
        <v>18.732119507955666</v>
      </c>
      <c r="AV6">
        <f t="shared" si="4"/>
        <v>18.73211432771264</v>
      </c>
      <c r="AW6">
        <f t="shared" si="4"/>
        <v>18.732107852412881</v>
      </c>
      <c r="AX6">
        <f t="shared" si="4"/>
        <v>18.732099758294478</v>
      </c>
      <c r="AY6">
        <f t="shared" si="4"/>
        <v>18.732089640656309</v>
      </c>
      <c r="AZ6">
        <f t="shared" si="4"/>
        <v>18.73207699362397</v>
      </c>
      <c r="BA6">
        <f t="shared" si="4"/>
        <v>18.73206118485756</v>
      </c>
      <c r="BB6">
        <f t="shared" si="4"/>
        <v>18.732041423937073</v>
      </c>
      <c r="BC6">
        <f t="shared" si="4"/>
        <v>18.732016722845092</v>
      </c>
      <c r="BD6">
        <f t="shared" si="4"/>
        <v>18.731985846571725</v>
      </c>
      <c r="BF6">
        <f t="shared" si="25"/>
        <v>33.168007482392156</v>
      </c>
      <c r="BG6">
        <f t="shared" si="25"/>
        <v>9.0997677871450193</v>
      </c>
      <c r="BH6">
        <f t="shared" si="5"/>
        <v>6.5194349699499208</v>
      </c>
      <c r="BI6">
        <f t="shared" si="5"/>
        <v>4.2124193900224922</v>
      </c>
      <c r="BJ6">
        <f t="shared" si="5"/>
        <v>2.3192193165414579</v>
      </c>
      <c r="BK6">
        <f t="shared" si="5"/>
        <v>0.95316434188229548</v>
      </c>
      <c r="BL6">
        <f t="shared" si="5"/>
        <v>0.18128507221012305</v>
      </c>
      <c r="BM6">
        <f t="shared" si="5"/>
        <v>1.325932509301735E-2</v>
      </c>
      <c r="BN6">
        <f t="shared" si="5"/>
        <v>0.40178763494382469</v>
      </c>
      <c r="BO6">
        <f t="shared" si="5"/>
        <v>1.2539850158332508</v>
      </c>
      <c r="BP6">
        <f t="shared" si="5"/>
        <v>2.4498797460471238</v>
      </c>
      <c r="BQ6">
        <f t="shared" si="5"/>
        <v>3.8624935051781755</v>
      </c>
      <c r="BR6">
        <f t="shared" si="5"/>
        <v>5.3746551098564348</v>
      </c>
      <c r="BS6">
        <f t="shared" si="5"/>
        <v>6.889855873342035</v>
      </c>
      <c r="BT6">
        <f t="shared" si="5"/>
        <v>8.3368086915126867</v>
      </c>
      <c r="BU6">
        <f t="shared" si="5"/>
        <v>9.6689965635916906</v>
      </c>
      <c r="BW6">
        <f t="shared" si="26"/>
        <v>0.30744843811711681</v>
      </c>
      <c r="BX6">
        <f t="shared" si="6"/>
        <v>0.16103783087262283</v>
      </c>
      <c r="BY6">
        <f t="shared" si="6"/>
        <v>0.13630687944962636</v>
      </c>
      <c r="BZ6">
        <f t="shared" si="6"/>
        <v>0.10956671660516383</v>
      </c>
      <c r="CA6">
        <f t="shared" si="6"/>
        <v>8.1298740412724724E-2</v>
      </c>
      <c r="CB6">
        <f t="shared" si="6"/>
        <v>5.2119096385298914E-2</v>
      </c>
      <c r="CC6">
        <f t="shared" si="6"/>
        <v>2.2729720851758464E-2</v>
      </c>
      <c r="CD6">
        <f t="shared" si="6"/>
        <v>6.1471514004844E-3</v>
      </c>
      <c r="CE6">
        <f t="shared" si="6"/>
        <v>3.3838541346988743E-2</v>
      </c>
      <c r="CF6">
        <f t="shared" si="6"/>
        <v>5.9780523184047453E-2</v>
      </c>
      <c r="CG6">
        <f t="shared" si="6"/>
        <v>8.3557638260771408E-2</v>
      </c>
      <c r="CH6">
        <f t="shared" si="6"/>
        <v>0.10491750322283988</v>
      </c>
      <c r="CI6">
        <f t="shared" si="6"/>
        <v>0.12376268787940541</v>
      </c>
      <c r="CJ6">
        <f t="shared" si="6"/>
        <v>0.14012639819607103</v>
      </c>
      <c r="CK6">
        <f t="shared" si="6"/>
        <v>0.15414000935490624</v>
      </c>
      <c r="CL6">
        <f t="shared" si="6"/>
        <v>0.16599953900664724</v>
      </c>
      <c r="CN6">
        <f t="shared" si="27"/>
        <v>0.30744843811711681</v>
      </c>
      <c r="CO6">
        <f t="shared" si="7"/>
        <v>0.16103783087262283</v>
      </c>
      <c r="CP6">
        <f t="shared" si="7"/>
        <v>0.13630687944962636</v>
      </c>
      <c r="CQ6">
        <f t="shared" si="7"/>
        <v>0.10956671660516383</v>
      </c>
      <c r="CR6">
        <f t="shared" si="7"/>
        <v>8.1298740412724724E-2</v>
      </c>
      <c r="CS6">
        <f t="shared" si="7"/>
        <v>5.2119096385298914E-2</v>
      </c>
      <c r="CT6">
        <f t="shared" si="7"/>
        <v>2.2729720851758464E-2</v>
      </c>
      <c r="CU6">
        <f t="shared" si="7"/>
        <v>6.1471514004844E-3</v>
      </c>
      <c r="CV6">
        <f t="shared" si="7"/>
        <v>3.3838541346988743E-2</v>
      </c>
      <c r="CW6">
        <f t="shared" si="7"/>
        <v>5.9780523184047453E-2</v>
      </c>
      <c r="CX6">
        <f t="shared" si="7"/>
        <v>8.3557638260771408E-2</v>
      </c>
      <c r="CY6">
        <f t="shared" si="7"/>
        <v>0.10491750322283988</v>
      </c>
      <c r="CZ6">
        <f t="shared" si="7"/>
        <v>0.12376268787940541</v>
      </c>
      <c r="DA6">
        <f t="shared" si="7"/>
        <v>0.14012639819607103</v>
      </c>
      <c r="DB6">
        <f t="shared" si="7"/>
        <v>0.15414000935490624</v>
      </c>
      <c r="DC6">
        <f t="shared" si="7"/>
        <v>0.16599953900664724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15.097665528587131</v>
      </c>
      <c r="E7">
        <f>'Raw data and fitting summary'!E9</f>
        <v>15.52472071867294</v>
      </c>
      <c r="F7">
        <f>'Raw data and fitting summary'!F9</f>
        <v>15.985359625831297</v>
      </c>
      <c r="G7">
        <f>'Raw data and fitting summary'!G9</f>
        <v>16.471066281519605</v>
      </c>
      <c r="H7">
        <f>'Raw data and fitting summary'!H9</f>
        <v>16.971093839967843</v>
      </c>
      <c r="I7">
        <f>'Raw data and fitting summary'!I9</f>
        <v>17.473341090521824</v>
      </c>
      <c r="J7">
        <f>'Raw data and fitting summary'!J9</f>
        <v>17.965491711017314</v>
      </c>
      <c r="K7">
        <f>'Raw data and fitting summary'!K9</f>
        <v>18.436196611236053</v>
      </c>
      <c r="L7">
        <f>'Raw data and fitting summary'!L9</f>
        <v>18.876065428418045</v>
      </c>
      <c r="M7">
        <f>'Raw data and fitting summary'!M9</f>
        <v>19.278295368886376</v>
      </c>
      <c r="N7">
        <f>'Raw data and fitting summary'!N9</f>
        <v>19.638874640620351</v>
      </c>
      <c r="O7">
        <f>'Raw data and fitting summary'!O9</f>
        <v>19.956406607461318</v>
      </c>
      <c r="P7">
        <f>'Raw data and fitting summary'!P9</f>
        <v>20.23167177341006</v>
      </c>
      <c r="Q7">
        <f>'Raw data and fitting summary'!Q9</f>
        <v>20.467065130322265</v>
      </c>
      <c r="R7">
        <f>'Raw data and fitting summary'!R9</f>
        <v>20.66602658042347</v>
      </c>
      <c r="X7">
        <f t="shared" si="8"/>
        <v>17.853110377249038</v>
      </c>
      <c r="Y7">
        <f t="shared" si="9"/>
        <v>17.853103702264807</v>
      </c>
      <c r="Z7">
        <f t="shared" si="10"/>
        <v>17.853102033519534</v>
      </c>
      <c r="AA7">
        <f t="shared" si="11"/>
        <v>17.853099947588372</v>
      </c>
      <c r="AB7">
        <f t="shared" si="12"/>
        <v>17.853097340175115</v>
      </c>
      <c r="AC7">
        <f t="shared" si="13"/>
        <v>17.853094080909603</v>
      </c>
      <c r="AD7">
        <f t="shared" si="14"/>
        <v>17.853090006829394</v>
      </c>
      <c r="AE7">
        <f t="shared" si="15"/>
        <v>17.853084914231747</v>
      </c>
      <c r="AF7">
        <f t="shared" si="16"/>
        <v>17.853078548488774</v>
      </c>
      <c r="AG7">
        <f t="shared" si="17"/>
        <v>17.853070591316438</v>
      </c>
      <c r="AH7">
        <f t="shared" si="18"/>
        <v>17.853060644860996</v>
      </c>
      <c r="AI7">
        <f t="shared" si="19"/>
        <v>17.853048211807273</v>
      </c>
      <c r="AJ7">
        <f t="shared" si="20"/>
        <v>17.85303267051448</v>
      </c>
      <c r="AK7">
        <f t="shared" si="21"/>
        <v>17.853013243936537</v>
      </c>
      <c r="AL7">
        <f t="shared" si="22"/>
        <v>17.852988960773555</v>
      </c>
      <c r="AM7">
        <f t="shared" si="23"/>
        <v>17.852958606912726</v>
      </c>
      <c r="AO7">
        <f t="shared" si="24"/>
        <v>17.853110377249038</v>
      </c>
      <c r="AP7">
        <f t="shared" si="4"/>
        <v>17.853103702264807</v>
      </c>
      <c r="AQ7">
        <f t="shared" si="4"/>
        <v>17.853102033519534</v>
      </c>
      <c r="AR7">
        <f t="shared" si="4"/>
        <v>17.853099947588372</v>
      </c>
      <c r="AS7">
        <f t="shared" si="4"/>
        <v>17.853097340175115</v>
      </c>
      <c r="AT7">
        <f t="shared" si="4"/>
        <v>17.853094080909603</v>
      </c>
      <c r="AU7">
        <f t="shared" si="4"/>
        <v>17.853090006829394</v>
      </c>
      <c r="AV7">
        <f t="shared" si="4"/>
        <v>17.853084914231747</v>
      </c>
      <c r="AW7">
        <f t="shared" si="4"/>
        <v>17.853078548488774</v>
      </c>
      <c r="AX7">
        <f t="shared" si="4"/>
        <v>17.853070591316438</v>
      </c>
      <c r="AY7">
        <f t="shared" si="4"/>
        <v>17.853060644860996</v>
      </c>
      <c r="AZ7">
        <f t="shared" si="4"/>
        <v>17.853048211807273</v>
      </c>
      <c r="BA7">
        <f t="shared" si="4"/>
        <v>17.85303267051448</v>
      </c>
      <c r="BB7">
        <f t="shared" si="4"/>
        <v>17.853013243936537</v>
      </c>
      <c r="BC7">
        <f t="shared" si="4"/>
        <v>17.852988960773555</v>
      </c>
      <c r="BD7">
        <f t="shared" si="4"/>
        <v>17.852958606912726</v>
      </c>
      <c r="BF7">
        <f t="shared" si="25"/>
        <v>28.133378890096886</v>
      </c>
      <c r="BG7">
        <f t="shared" si="25"/>
        <v>7.5924395289601696</v>
      </c>
      <c r="BH7">
        <f t="shared" si="5"/>
        <v>5.4213595473267517</v>
      </c>
      <c r="BI7">
        <f t="shared" si="5"/>
        <v>3.4884539095172244</v>
      </c>
      <c r="BJ7">
        <f t="shared" si="5"/>
        <v>1.9100098470884703</v>
      </c>
      <c r="BK7">
        <f t="shared" si="5"/>
        <v>0.77792442502132342</v>
      </c>
      <c r="BL7">
        <f t="shared" si="5"/>
        <v>0.14420923943677347</v>
      </c>
      <c r="BM7">
        <f t="shared" si="5"/>
        <v>1.2635287963591825E-2</v>
      </c>
      <c r="BN7">
        <f t="shared" si="5"/>
        <v>0.3400266751021388</v>
      </c>
      <c r="BO7">
        <f t="shared" si="5"/>
        <v>1.0465184367365423</v>
      </c>
      <c r="BP7">
        <f t="shared" si="5"/>
        <v>2.0312940185677002</v>
      </c>
      <c r="BQ7">
        <f t="shared" si="5"/>
        <v>3.1891760338472701</v>
      </c>
      <c r="BR7">
        <f t="shared" si="5"/>
        <v>4.42418191862724</v>
      </c>
      <c r="BS7">
        <f t="shared" si="5"/>
        <v>5.6580163998371402</v>
      </c>
      <c r="BT7">
        <f t="shared" si="5"/>
        <v>6.8333942202024565</v>
      </c>
      <c r="BU7">
        <f t="shared" si="5"/>
        <v>7.9133514235918447</v>
      </c>
      <c r="BW7">
        <f t="shared" si="26"/>
        <v>0.29709617301000529</v>
      </c>
      <c r="BX7">
        <f t="shared" si="6"/>
        <v>0.15433944817830905</v>
      </c>
      <c r="BY7">
        <f t="shared" si="6"/>
        <v>0.13041886561086213</v>
      </c>
      <c r="BZ7">
        <f t="shared" si="6"/>
        <v>0.10461714364677453</v>
      </c>
      <c r="CA7">
        <f t="shared" si="6"/>
        <v>7.7411276728184486E-2</v>
      </c>
      <c r="CB7">
        <f t="shared" si="6"/>
        <v>4.9403214756196655E-2</v>
      </c>
      <c r="CC7">
        <f t="shared" si="6"/>
        <v>2.1270766918348765E-2</v>
      </c>
      <c r="CD7">
        <f t="shared" si="6"/>
        <v>6.2962114013114462E-3</v>
      </c>
      <c r="CE7">
        <f t="shared" si="6"/>
        <v>3.2662045437347721E-2</v>
      </c>
      <c r="CF7">
        <f t="shared" si="6"/>
        <v>5.7300778141726572E-2</v>
      </c>
      <c r="CG7">
        <f t="shared" si="6"/>
        <v>7.983139431252835E-2</v>
      </c>
      <c r="CH7">
        <f t="shared" si="6"/>
        <v>0.10002921672681113</v>
      </c>
      <c r="CI7">
        <f t="shared" si="6"/>
        <v>0.11781605824430633</v>
      </c>
      <c r="CJ7">
        <f t="shared" si="6"/>
        <v>0.1332356895148438</v>
      </c>
      <c r="CK7">
        <f t="shared" si="6"/>
        <v>0.14642232599215388</v>
      </c>
      <c r="CL7">
        <f t="shared" si="6"/>
        <v>0.15756872770777136</v>
      </c>
      <c r="CN7">
        <f t="shared" si="27"/>
        <v>0.29709617301000529</v>
      </c>
      <c r="CO7">
        <f t="shared" si="7"/>
        <v>0.15433944817830905</v>
      </c>
      <c r="CP7">
        <f t="shared" si="7"/>
        <v>0.13041886561086213</v>
      </c>
      <c r="CQ7">
        <f t="shared" si="7"/>
        <v>0.10461714364677453</v>
      </c>
      <c r="CR7">
        <f t="shared" si="7"/>
        <v>7.7411276728184486E-2</v>
      </c>
      <c r="CS7">
        <f t="shared" si="7"/>
        <v>4.9403214756196655E-2</v>
      </c>
      <c r="CT7">
        <f t="shared" si="7"/>
        <v>2.1270766918348765E-2</v>
      </c>
      <c r="CU7">
        <f t="shared" si="7"/>
        <v>6.2962114013114462E-3</v>
      </c>
      <c r="CV7">
        <f t="shared" si="7"/>
        <v>3.2662045437347721E-2</v>
      </c>
      <c r="CW7">
        <f t="shared" si="7"/>
        <v>5.7300778141726572E-2</v>
      </c>
      <c r="CX7">
        <f t="shared" si="7"/>
        <v>7.983139431252835E-2</v>
      </c>
      <c r="CY7">
        <f t="shared" si="7"/>
        <v>0.10002921672681113</v>
      </c>
      <c r="CZ7">
        <f t="shared" si="7"/>
        <v>0.11781605824430633</v>
      </c>
      <c r="DA7">
        <f t="shared" si="7"/>
        <v>0.1332356895148438</v>
      </c>
      <c r="DB7">
        <f t="shared" si="7"/>
        <v>0.14642232599215388</v>
      </c>
      <c r="DC7">
        <f t="shared" si="7"/>
        <v>0.15756872770777136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14.390432654159531</v>
      </c>
      <c r="E8">
        <f>'Raw data and fitting summary'!E10</f>
        <v>14.777901718082981</v>
      </c>
      <c r="F8">
        <f>'Raw data and fitting summary'!F10</f>
        <v>15.194693480981794</v>
      </c>
      <c r="G8">
        <f>'Raw data and fitting summary'!G10</f>
        <v>15.6328819248918</v>
      </c>
      <c r="H8">
        <f>'Raw data and fitting summary'!H10</f>
        <v>16.082618489765334</v>
      </c>
      <c r="I8">
        <f>'Raw data and fitting summary'!I10</f>
        <v>16.532956986794034</v>
      </c>
      <c r="J8">
        <f>'Raw data and fitting summary'!J10</f>
        <v>16.9728928632113</v>
      </c>
      <c r="K8">
        <f>'Raw data and fitting summary'!K10</f>
        <v>17.392414166209107</v>
      </c>
      <c r="L8">
        <f>'Raw data and fitting summary'!L10</f>
        <v>17.783357671441827</v>
      </c>
      <c r="M8">
        <f>'Raw data and fitting summary'!M10</f>
        <v>18.139926669950054</v>
      </c>
      <c r="N8">
        <f>'Raw data and fitting summary'!N10</f>
        <v>18.458827139924217</v>
      </c>
      <c r="O8">
        <f>'Raw data and fitting summary'!O10</f>
        <v>18.739073990282357</v>
      </c>
      <c r="P8">
        <f>'Raw data and fitting summary'!P10</f>
        <v>18.981577240617721</v>
      </c>
      <c r="Q8">
        <f>'Raw data and fitting summary'!Q10</f>
        <v>19.188631013416909</v>
      </c>
      <c r="R8">
        <f>'Raw data and fitting summary'!R10</f>
        <v>19.363407156638772</v>
      </c>
      <c r="X8">
        <f t="shared" si="8"/>
        <v>16.86390948555265</v>
      </c>
      <c r="Y8">
        <f t="shared" si="9"/>
        <v>16.863902963837738</v>
      </c>
      <c r="Z8">
        <f t="shared" si="10"/>
        <v>16.863901333409796</v>
      </c>
      <c r="AA8">
        <f t="shared" si="11"/>
        <v>16.863899295375315</v>
      </c>
      <c r="AB8">
        <f t="shared" si="12"/>
        <v>16.863896747832907</v>
      </c>
      <c r="AC8">
        <f t="shared" si="13"/>
        <v>16.86389356340597</v>
      </c>
      <c r="AD8">
        <f t="shared" si="14"/>
        <v>16.863889582873998</v>
      </c>
      <c r="AE8">
        <f t="shared" si="15"/>
        <v>16.863884607211681</v>
      </c>
      <c r="AF8">
        <f t="shared" si="16"/>
        <v>16.863878387637904</v>
      </c>
      <c r="AG8">
        <f t="shared" si="17"/>
        <v>16.863870613177134</v>
      </c>
      <c r="AH8">
        <f t="shared" si="18"/>
        <v>16.863860895111259</v>
      </c>
      <c r="AI8">
        <f t="shared" si="19"/>
        <v>16.863848747544658</v>
      </c>
      <c r="AJ8">
        <f t="shared" si="20"/>
        <v>16.863833563111026</v>
      </c>
      <c r="AK8">
        <f t="shared" si="21"/>
        <v>16.863814582607429</v>
      </c>
      <c r="AL8">
        <f t="shared" si="22"/>
        <v>16.863790857038023</v>
      </c>
      <c r="AM8">
        <f t="shared" si="23"/>
        <v>16.863761200170146</v>
      </c>
      <c r="AO8">
        <f t="shared" si="24"/>
        <v>16.86390948555265</v>
      </c>
      <c r="AP8">
        <f t="shared" si="4"/>
        <v>16.863902963837738</v>
      </c>
      <c r="AQ8">
        <f t="shared" si="4"/>
        <v>16.863901333409796</v>
      </c>
      <c r="AR8">
        <f t="shared" si="4"/>
        <v>16.863899295375315</v>
      </c>
      <c r="AS8">
        <f t="shared" si="4"/>
        <v>16.863896747832907</v>
      </c>
      <c r="AT8">
        <f t="shared" si="4"/>
        <v>16.86389356340597</v>
      </c>
      <c r="AU8">
        <f t="shared" si="4"/>
        <v>16.863889582873998</v>
      </c>
      <c r="AV8">
        <f t="shared" si="4"/>
        <v>16.863884607211681</v>
      </c>
      <c r="AW8">
        <f t="shared" si="4"/>
        <v>16.863878387637904</v>
      </c>
      <c r="AX8">
        <f t="shared" si="4"/>
        <v>16.863870613177134</v>
      </c>
      <c r="AY8">
        <f t="shared" si="4"/>
        <v>16.863860895111259</v>
      </c>
      <c r="AZ8">
        <f t="shared" si="4"/>
        <v>16.863848747544658</v>
      </c>
      <c r="BA8">
        <f t="shared" si="4"/>
        <v>16.863833563111026</v>
      </c>
      <c r="BB8">
        <f t="shared" si="4"/>
        <v>16.863814582607429</v>
      </c>
      <c r="BC8">
        <f t="shared" si="4"/>
        <v>16.863790857038023</v>
      </c>
      <c r="BD8">
        <f t="shared" si="4"/>
        <v>16.863761200170146</v>
      </c>
      <c r="BF8">
        <f t="shared" si="25"/>
        <v>23.111042569884358</v>
      </c>
      <c r="BG8">
        <f t="shared" si="25"/>
        <v>6.1180553728596072</v>
      </c>
      <c r="BH8">
        <f t="shared" si="5"/>
        <v>4.3513943951436183</v>
      </c>
      <c r="BI8">
        <f t="shared" si="5"/>
        <v>2.7862480508051388</v>
      </c>
      <c r="BJ8">
        <f t="shared" si="5"/>
        <v>1.5153974943007258</v>
      </c>
      <c r="BK8">
        <f t="shared" si="5"/>
        <v>0.6103907406921808</v>
      </c>
      <c r="BL8">
        <f t="shared" si="5"/>
        <v>0.10951638314822508</v>
      </c>
      <c r="BM8">
        <f t="shared" si="5"/>
        <v>1.1882799876078484E-2</v>
      </c>
      <c r="BN8">
        <f t="shared" si="5"/>
        <v>0.27935006922986849</v>
      </c>
      <c r="BO8">
        <f t="shared" si="5"/>
        <v>0.8454564503162586</v>
      </c>
      <c r="BP8">
        <f t="shared" si="5"/>
        <v>1.6283438617149339</v>
      </c>
      <c r="BQ8">
        <f t="shared" si="5"/>
        <v>2.5439560721576835</v>
      </c>
      <c r="BR8">
        <f t="shared" si="5"/>
        <v>3.5165266596977158</v>
      </c>
      <c r="BS8">
        <f t="shared" si="5"/>
        <v>4.4849186756628185</v>
      </c>
      <c r="BT8">
        <f t="shared" si="5"/>
        <v>5.4048817527118063</v>
      </c>
      <c r="BU8">
        <f t="shared" si="5"/>
        <v>6.2482299076899528</v>
      </c>
      <c r="BW8">
        <f t="shared" si="26"/>
        <v>0.28506999376469533</v>
      </c>
      <c r="BX8">
        <f t="shared" si="6"/>
        <v>0.14667247048220189</v>
      </c>
      <c r="BY8">
        <f t="shared" si="6"/>
        <v>0.12369614682185975</v>
      </c>
      <c r="BZ8">
        <f t="shared" si="6"/>
        <v>9.8981011755168463E-2</v>
      </c>
      <c r="CA8">
        <f t="shared" si="6"/>
        <v>7.2997056454303696E-2</v>
      </c>
      <c r="CB8">
        <f t="shared" si="6"/>
        <v>4.6328273521363657E-2</v>
      </c>
      <c r="CC8">
        <f t="shared" si="6"/>
        <v>1.9623740682934793E-2</v>
      </c>
      <c r="CD8">
        <f t="shared" si="6"/>
        <v>6.4640062796090707E-3</v>
      </c>
      <c r="CE8">
        <f t="shared" si="6"/>
        <v>3.134129447699574E-2</v>
      </c>
      <c r="CF8">
        <f t="shared" si="6"/>
        <v>5.4524081650995454E-2</v>
      </c>
      <c r="CG8">
        <f t="shared" si="6"/>
        <v>7.5668661095794468E-2</v>
      </c>
      <c r="CH8">
        <f t="shared" si="6"/>
        <v>9.4579737772599801E-2</v>
      </c>
      <c r="CI8">
        <f t="shared" si="6"/>
        <v>0.11119894062956989</v>
      </c>
      <c r="CJ8">
        <f t="shared" si="6"/>
        <v>0.12558028598075649</v>
      </c>
      <c r="CK8">
        <f t="shared" si="6"/>
        <v>0.13785987836825109</v>
      </c>
      <c r="CL8">
        <f t="shared" si="6"/>
        <v>0.14822588666894823</v>
      </c>
      <c r="CN8">
        <f t="shared" si="27"/>
        <v>0.28506999376469533</v>
      </c>
      <c r="CO8">
        <f t="shared" si="7"/>
        <v>0.14667247048220189</v>
      </c>
      <c r="CP8">
        <f t="shared" si="7"/>
        <v>0.12369614682185975</v>
      </c>
      <c r="CQ8">
        <f t="shared" si="7"/>
        <v>9.8981011755168463E-2</v>
      </c>
      <c r="CR8">
        <f t="shared" si="7"/>
        <v>7.2997056454303696E-2</v>
      </c>
      <c r="CS8">
        <f t="shared" si="7"/>
        <v>4.6328273521363657E-2</v>
      </c>
      <c r="CT8">
        <f t="shared" si="7"/>
        <v>1.9623740682934793E-2</v>
      </c>
      <c r="CU8">
        <f t="shared" si="7"/>
        <v>6.4640062796090707E-3</v>
      </c>
      <c r="CV8">
        <f t="shared" si="7"/>
        <v>3.134129447699574E-2</v>
      </c>
      <c r="CW8">
        <f t="shared" si="7"/>
        <v>5.4524081650995454E-2</v>
      </c>
      <c r="CX8">
        <f t="shared" si="7"/>
        <v>7.5668661095794468E-2</v>
      </c>
      <c r="CY8">
        <f t="shared" si="7"/>
        <v>9.4579737772599801E-2</v>
      </c>
      <c r="CZ8">
        <f t="shared" si="7"/>
        <v>0.11119894062956989</v>
      </c>
      <c r="DA8">
        <f t="shared" si="7"/>
        <v>0.12558028598075649</v>
      </c>
      <c r="DB8">
        <f t="shared" si="7"/>
        <v>0.13785987836825109</v>
      </c>
      <c r="DC8">
        <f t="shared" si="7"/>
        <v>0.14822588666894823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13.594414174154938</v>
      </c>
      <c r="E9">
        <f>'Raw data and fitting summary'!E11</f>
        <v>13.939688246072961</v>
      </c>
      <c r="F9">
        <f>'Raw data and fitting summary'!F11</f>
        <v>14.309947140913312</v>
      </c>
      <c r="G9">
        <f>'Raw data and fitting summary'!G11</f>
        <v>14.697940638511128</v>
      </c>
      <c r="H9">
        <f>'Raw data and fitting summary'!H11</f>
        <v>15.094809022463313</v>
      </c>
      <c r="I9">
        <f>'Raw data and fitting summary'!I11</f>
        <v>15.490844877238063</v>
      </c>
      <c r="J9">
        <f>'Raw data and fitting summary'!J11</f>
        <v>15.876421504004544</v>
      </c>
      <c r="K9">
        <f>'Raw data and fitting summary'!K11</f>
        <v>16.24290515833091</v>
      </c>
      <c r="L9">
        <f>'Raw data and fitting summary'!L11</f>
        <v>16.583373680706252</v>
      </c>
      <c r="M9">
        <f>'Raw data and fitting summary'!M11</f>
        <v>16.893026211342864</v>
      </c>
      <c r="N9">
        <f>'Raw data and fitting summary'!N11</f>
        <v>17.169258553650987</v>
      </c>
      <c r="O9">
        <f>'Raw data and fitting summary'!O11</f>
        <v>17.411459157021433</v>
      </c>
      <c r="P9">
        <f>'Raw data and fitting summary'!P11</f>
        <v>17.620626390747745</v>
      </c>
      <c r="Q9">
        <f>'Raw data and fitting summary'!Q11</f>
        <v>17.798914226579011</v>
      </c>
      <c r="R9">
        <f>'Raw data and fitting summary'!R11</f>
        <v>17.949192015339499</v>
      </c>
      <c r="U9" t="str">
        <f>BI1</f>
        <v>Sum R2</v>
      </c>
      <c r="V9">
        <f>BJ1</f>
        <v>629.36217597378868</v>
      </c>
      <c r="X9">
        <f t="shared" si="8"/>
        <v>15.771574899035476</v>
      </c>
      <c r="Y9">
        <f t="shared" si="9"/>
        <v>15.771568576089132</v>
      </c>
      <c r="Z9">
        <f t="shared" si="10"/>
        <v>15.771566995353339</v>
      </c>
      <c r="AA9">
        <f t="shared" si="11"/>
        <v>15.771565019434043</v>
      </c>
      <c r="AB9">
        <f t="shared" si="12"/>
        <v>15.77156254953562</v>
      </c>
      <c r="AC9">
        <f t="shared" si="13"/>
        <v>15.771559462163674</v>
      </c>
      <c r="AD9">
        <f t="shared" si="14"/>
        <v>15.771555602950446</v>
      </c>
      <c r="AE9">
        <f t="shared" si="15"/>
        <v>15.771550778936568</v>
      </c>
      <c r="AF9">
        <f t="shared" si="16"/>
        <v>15.771544748923368</v>
      </c>
      <c r="AG9">
        <f t="shared" si="17"/>
        <v>15.771537211413351</v>
      </c>
      <c r="AH9">
        <f t="shared" si="18"/>
        <v>15.771527789535964</v>
      </c>
      <c r="AI9">
        <f t="shared" si="19"/>
        <v>15.77151601220506</v>
      </c>
      <c r="AJ9">
        <f t="shared" si="20"/>
        <v>15.771501290566166</v>
      </c>
      <c r="AK9">
        <f t="shared" si="21"/>
        <v>15.771482888556193</v>
      </c>
      <c r="AL9">
        <f t="shared" si="22"/>
        <v>15.771459886104116</v>
      </c>
      <c r="AM9">
        <f t="shared" si="23"/>
        <v>15.771431133133378</v>
      </c>
      <c r="AO9">
        <f t="shared" si="24"/>
        <v>15.771574899035476</v>
      </c>
      <c r="AP9">
        <f t="shared" si="4"/>
        <v>15.771568576089132</v>
      </c>
      <c r="AQ9">
        <f t="shared" si="4"/>
        <v>15.771566995353339</v>
      </c>
      <c r="AR9">
        <f t="shared" si="4"/>
        <v>15.771565019434043</v>
      </c>
      <c r="AS9">
        <f t="shared" si="4"/>
        <v>15.77156254953562</v>
      </c>
      <c r="AT9">
        <f t="shared" si="4"/>
        <v>15.771559462163674</v>
      </c>
      <c r="AU9">
        <f t="shared" si="4"/>
        <v>15.771555602950446</v>
      </c>
      <c r="AV9">
        <f t="shared" si="4"/>
        <v>15.771550778936568</v>
      </c>
      <c r="AW9">
        <f t="shared" si="4"/>
        <v>15.771544748923368</v>
      </c>
      <c r="AX9">
        <f t="shared" si="4"/>
        <v>15.771537211413351</v>
      </c>
      <c r="AY9">
        <f t="shared" si="4"/>
        <v>15.771527789535964</v>
      </c>
      <c r="AZ9">
        <f t="shared" si="4"/>
        <v>15.77151601220506</v>
      </c>
      <c r="BA9">
        <f t="shared" si="4"/>
        <v>15.771501290566166</v>
      </c>
      <c r="BB9">
        <f t="shared" si="4"/>
        <v>15.771482888556193</v>
      </c>
      <c r="BC9">
        <f t="shared" si="4"/>
        <v>15.771459886104116</v>
      </c>
      <c r="BD9">
        <f t="shared" si="4"/>
        <v>15.771431133133378</v>
      </c>
      <c r="BF9">
        <f t="shared" si="25"/>
        <v>18.308729101592057</v>
      </c>
      <c r="BG9">
        <f t="shared" si="25"/>
        <v>4.7400012898614383</v>
      </c>
      <c r="BH9">
        <f t="shared" si="5"/>
        <v>3.3557797520650414</v>
      </c>
      <c r="BI9">
        <f t="shared" si="5"/>
        <v>2.1363268228114403</v>
      </c>
      <c r="BJ9">
        <f t="shared" si="5"/>
        <v>1.1526640078318833</v>
      </c>
      <c r="BK9">
        <f t="shared" si="5"/>
        <v>0.45799115763463283</v>
      </c>
      <c r="BL9">
        <f t="shared" si="5"/>
        <v>7.8798511529973025E-2</v>
      </c>
      <c r="BM9">
        <f t="shared" si="5"/>
        <v>1.0997868976282896E-2</v>
      </c>
      <c r="BN9">
        <f t="shared" si="5"/>
        <v>0.22218063555684506</v>
      </c>
      <c r="BO9">
        <f t="shared" si="5"/>
        <v>0.65907845287396338</v>
      </c>
      <c r="BP9">
        <f t="shared" si="5"/>
        <v>1.2577587101153662</v>
      </c>
      <c r="BQ9">
        <f t="shared" si="5"/>
        <v>1.9536842121677196</v>
      </c>
      <c r="BR9">
        <f t="shared" si="5"/>
        <v>2.6894618037485127</v>
      </c>
      <c r="BS9">
        <f t="shared" si="5"/>
        <v>3.4193316916972387</v>
      </c>
      <c r="BT9">
        <f t="shared" si="5"/>
        <v>4.1105711027104919</v>
      </c>
      <c r="BU9">
        <f t="shared" si="5"/>
        <v>4.7426424600671817</v>
      </c>
      <c r="BW9">
        <f t="shared" si="26"/>
        <v>0.27130265052090607</v>
      </c>
      <c r="BX9">
        <f t="shared" si="6"/>
        <v>0.13804298484520569</v>
      </c>
      <c r="BY9">
        <f t="shared" si="6"/>
        <v>0.11615071285054242</v>
      </c>
      <c r="BZ9">
        <f t="shared" si="6"/>
        <v>9.2674244865344382E-2</v>
      </c>
      <c r="CA9">
        <f t="shared" si="6"/>
        <v>6.8073274772391168E-2</v>
      </c>
      <c r="CB9">
        <f t="shared" si="6"/>
        <v>4.2909544951715214E-2</v>
      </c>
      <c r="CC9">
        <f t="shared" si="6"/>
        <v>1.7798543959726451E-2</v>
      </c>
      <c r="CD9">
        <f t="shared" si="6"/>
        <v>6.6493603918793961E-3</v>
      </c>
      <c r="CE9">
        <f t="shared" si="6"/>
        <v>2.9886762324896454E-2</v>
      </c>
      <c r="CF9">
        <f t="shared" si="6"/>
        <v>5.1474783872392682E-2</v>
      </c>
      <c r="CG9">
        <f t="shared" si="6"/>
        <v>7.1109054035398342E-2</v>
      </c>
      <c r="CH9">
        <f t="shared" si="6"/>
        <v>8.8624488626474457E-2</v>
      </c>
      <c r="CI9">
        <f t="shared" si="6"/>
        <v>0.1039823562919923</v>
      </c>
      <c r="CJ9">
        <f t="shared" si="6"/>
        <v>0.11724601391371339</v>
      </c>
      <c r="CK9">
        <f t="shared" si="6"/>
        <v>0.12855210330029374</v>
      </c>
      <c r="CL9">
        <f t="shared" si="6"/>
        <v>0.13808264220429409</v>
      </c>
      <c r="CN9">
        <f t="shared" si="27"/>
        <v>0.27130265052090607</v>
      </c>
      <c r="CO9">
        <f t="shared" si="7"/>
        <v>0.13804298484520569</v>
      </c>
      <c r="CP9">
        <f t="shared" si="7"/>
        <v>0.11615071285054242</v>
      </c>
      <c r="CQ9">
        <f t="shared" si="7"/>
        <v>9.2674244865344382E-2</v>
      </c>
      <c r="CR9">
        <f t="shared" si="7"/>
        <v>6.8073274772391168E-2</v>
      </c>
      <c r="CS9">
        <f t="shared" si="7"/>
        <v>4.2909544951715214E-2</v>
      </c>
      <c r="CT9">
        <f t="shared" si="7"/>
        <v>1.7798543959726451E-2</v>
      </c>
      <c r="CU9">
        <f t="shared" si="7"/>
        <v>6.6493603918793961E-3</v>
      </c>
      <c r="CV9">
        <f t="shared" si="7"/>
        <v>2.9886762324896454E-2</v>
      </c>
      <c r="CW9">
        <f t="shared" si="7"/>
        <v>5.1474783872392682E-2</v>
      </c>
      <c r="CX9">
        <f t="shared" si="7"/>
        <v>7.1109054035398342E-2</v>
      </c>
      <c r="CY9">
        <f t="shared" si="7"/>
        <v>8.8624488626474457E-2</v>
      </c>
      <c r="CZ9">
        <f t="shared" si="7"/>
        <v>0.1039823562919923</v>
      </c>
      <c r="DA9">
        <f t="shared" si="7"/>
        <v>0.11724601391371339</v>
      </c>
      <c r="DB9">
        <f t="shared" si="7"/>
        <v>0.12855210330029374</v>
      </c>
      <c r="DC9">
        <f t="shared" si="7"/>
        <v>0.13808264220429409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12.715223050377695</v>
      </c>
      <c r="E10">
        <f>'Raw data and fitting summary'!E12</f>
        <v>13.016786123440282</v>
      </c>
      <c r="F10">
        <f>'Raw data and fitting summary'!F12</f>
        <v>13.33907391769289</v>
      </c>
      <c r="G10">
        <f>'Raw data and fitting summary'!G12</f>
        <v>13.675586707711018</v>
      </c>
      <c r="H10">
        <f>'Raw data and fitting summary'!H12</f>
        <v>14.018520708308433</v>
      </c>
      <c r="I10">
        <f>'Raw data and fitting summary'!I12</f>
        <v>14.359455995089533</v>
      </c>
      <c r="J10">
        <f>'Raw data and fitting summary'!J12</f>
        <v>14.690166257673143</v>
      </c>
      <c r="K10">
        <f>'Raw data and fitting summary'!K12</f>
        <v>15.003389790584274</v>
      </c>
      <c r="L10">
        <f>'Raw data and fitting summary'!L12</f>
        <v>15.293413970395379</v>
      </c>
      <c r="M10">
        <f>'Raw data and fitting summary'!M12</f>
        <v>15.556384698928648</v>
      </c>
      <c r="N10">
        <f>'Raw data and fitting summary'!N12</f>
        <v>15.790330592479963</v>
      </c>
      <c r="O10">
        <f>'Raw data and fitting summary'!O12</f>
        <v>15.994957539968921</v>
      </c>
      <c r="P10">
        <f>'Raw data and fitting summary'!P12</f>
        <v>16.1713033958087</v>
      </c>
      <c r="Q10">
        <f>'Raw data and fitting summary'!Q12</f>
        <v>16.321343651078216</v>
      </c>
      <c r="R10">
        <f>'Raw data and fitting summary'!R12</f>
        <v>16.447618048149934</v>
      </c>
      <c r="U10" s="4" t="s">
        <v>39</v>
      </c>
      <c r="V10">
        <f>CR1</f>
        <v>18.524455206489165</v>
      </c>
      <c r="X10">
        <f t="shared" si="8"/>
        <v>14.59024795901407</v>
      </c>
      <c r="Y10">
        <f t="shared" si="9"/>
        <v>14.59024188590098</v>
      </c>
      <c r="Z10">
        <f t="shared" si="10"/>
        <v>14.590240367623499</v>
      </c>
      <c r="AA10">
        <f t="shared" si="11"/>
        <v>14.590238469777091</v>
      </c>
      <c r="AB10">
        <f t="shared" si="12"/>
        <v>14.590236097469775</v>
      </c>
      <c r="AC10">
        <f t="shared" si="13"/>
        <v>14.590233132086713</v>
      </c>
      <c r="AD10">
        <f t="shared" si="14"/>
        <v>14.590229425359581</v>
      </c>
      <c r="AE10">
        <f t="shared" si="15"/>
        <v>14.590224791953318</v>
      </c>
      <c r="AF10">
        <f t="shared" si="16"/>
        <v>14.590219000199626</v>
      </c>
      <c r="AG10">
        <f t="shared" si="17"/>
        <v>14.590211760513974</v>
      </c>
      <c r="AH10">
        <f t="shared" si="18"/>
        <v>14.590202710917019</v>
      </c>
      <c r="AI10">
        <f t="shared" si="19"/>
        <v>14.590191398936604</v>
      </c>
      <c r="AJ10">
        <f t="shared" si="20"/>
        <v>14.590177258985758</v>
      </c>
      <c r="AK10">
        <f t="shared" si="21"/>
        <v>14.59015958408574</v>
      </c>
      <c r="AL10">
        <f t="shared" si="22"/>
        <v>14.590137490520938</v>
      </c>
      <c r="AM10">
        <f t="shared" si="23"/>
        <v>14.590109873659028</v>
      </c>
      <c r="AO10">
        <f t="shared" si="24"/>
        <v>14.59024795901407</v>
      </c>
      <c r="AP10">
        <f t="shared" si="4"/>
        <v>14.59024188590098</v>
      </c>
      <c r="AQ10">
        <f t="shared" si="4"/>
        <v>14.590240367623499</v>
      </c>
      <c r="AR10">
        <f t="shared" si="4"/>
        <v>14.590238469777091</v>
      </c>
      <c r="AS10">
        <f t="shared" si="4"/>
        <v>14.590236097469775</v>
      </c>
      <c r="AT10">
        <f t="shared" si="4"/>
        <v>14.590233132086713</v>
      </c>
      <c r="AU10">
        <f t="shared" si="4"/>
        <v>14.590229425359581</v>
      </c>
      <c r="AV10">
        <f t="shared" si="4"/>
        <v>14.590224791953318</v>
      </c>
      <c r="AW10">
        <f t="shared" si="4"/>
        <v>14.590219000199626</v>
      </c>
      <c r="AX10">
        <f t="shared" si="4"/>
        <v>14.590211760513974</v>
      </c>
      <c r="AY10">
        <f t="shared" si="4"/>
        <v>14.590202710917019</v>
      </c>
      <c r="AZ10">
        <f t="shared" si="4"/>
        <v>14.590191398936604</v>
      </c>
      <c r="BA10">
        <f t="shared" si="4"/>
        <v>14.590177258985758</v>
      </c>
      <c r="BB10">
        <f t="shared" si="4"/>
        <v>14.59015958408574</v>
      </c>
      <c r="BC10">
        <f t="shared" si="4"/>
        <v>14.590137490520938</v>
      </c>
      <c r="BD10">
        <f t="shared" si="4"/>
        <v>14.590109873659028</v>
      </c>
      <c r="BF10">
        <f t="shared" si="25"/>
        <v>13.92966559341027</v>
      </c>
      <c r="BG10">
        <f t="shared" si="25"/>
        <v>3.5156956335670961</v>
      </c>
      <c r="BH10">
        <f t="shared" si="5"/>
        <v>2.4757582585381805</v>
      </c>
      <c r="BI10">
        <f t="shared" si="5"/>
        <v>1.5654127363920609</v>
      </c>
      <c r="BJ10">
        <f t="shared" si="5"/>
        <v>0.83658350618606758</v>
      </c>
      <c r="BK10">
        <f t="shared" si="5"/>
        <v>0.32685509550243541</v>
      </c>
      <c r="BL10">
        <f t="shared" si="5"/>
        <v>5.325637611860478E-2</v>
      </c>
      <c r="BM10">
        <f t="shared" si="5"/>
        <v>9.988296570226908E-3</v>
      </c>
      <c r="BN10">
        <f t="shared" si="5"/>
        <v>0.17071010202707437</v>
      </c>
      <c r="BO10">
        <f t="shared" si="5"/>
        <v>0.49449334798209255</v>
      </c>
      <c r="BP10">
        <f t="shared" si="5"/>
        <v>0.93350763395810299</v>
      </c>
      <c r="BQ10">
        <f t="shared" si="5"/>
        <v>1.4403340838789045</v>
      </c>
      <c r="BR10">
        <f t="shared" si="5"/>
        <v>1.9734076378391334</v>
      </c>
      <c r="BS10">
        <f t="shared" si="5"/>
        <v>2.5000157533498109</v>
      </c>
      <c r="BT10">
        <f t="shared" si="5"/>
        <v>2.9970747703514715</v>
      </c>
      <c r="BU10">
        <f t="shared" si="5"/>
        <v>3.4503366183005393</v>
      </c>
      <c r="BW10">
        <f t="shared" si="26"/>
        <v>0.25580420102670487</v>
      </c>
      <c r="BX10">
        <f t="shared" si="6"/>
        <v>0.12851184032357793</v>
      </c>
      <c r="BY10">
        <f t="shared" si="6"/>
        <v>0.10784292818607664</v>
      </c>
      <c r="BZ10">
        <f t="shared" si="6"/>
        <v>8.5753536837380892E-2</v>
      </c>
      <c r="CA10">
        <f t="shared" si="6"/>
        <v>6.268914249560191E-2</v>
      </c>
      <c r="CB10">
        <f t="shared" si="6"/>
        <v>3.918459825847298E-2</v>
      </c>
      <c r="CC10">
        <f t="shared" si="6"/>
        <v>1.5816984335348151E-2</v>
      </c>
      <c r="CD10">
        <f t="shared" si="6"/>
        <v>6.8498921123507066E-3</v>
      </c>
      <c r="CE10">
        <f t="shared" si="6"/>
        <v>2.8318340552598589E-2</v>
      </c>
      <c r="CF10">
        <f t="shared" si="6"/>
        <v>4.8196847408651579E-2</v>
      </c>
      <c r="CG10">
        <f t="shared" si="6"/>
        <v>6.6221286102398677E-2</v>
      </c>
      <c r="CH10">
        <f t="shared" si="6"/>
        <v>8.225657640316017E-2</v>
      </c>
      <c r="CI10">
        <f t="shared" si="6"/>
        <v>9.6282605485001255E-2</v>
      </c>
      <c r="CJ10">
        <f t="shared" si="6"/>
        <v>0.1083705632286296</v>
      </c>
      <c r="CK10">
        <f t="shared" si="6"/>
        <v>0.11865591819693438</v>
      </c>
      <c r="CL10">
        <f t="shared" si="6"/>
        <v>0.12731282975767372</v>
      </c>
      <c r="CN10">
        <f t="shared" si="27"/>
        <v>0.25580420102670487</v>
      </c>
      <c r="CO10">
        <f t="shared" si="7"/>
        <v>0.12851184032357793</v>
      </c>
      <c r="CP10">
        <f t="shared" si="7"/>
        <v>0.10784292818607664</v>
      </c>
      <c r="CQ10">
        <f t="shared" si="7"/>
        <v>8.5753536837380892E-2</v>
      </c>
      <c r="CR10">
        <f t="shared" si="7"/>
        <v>6.268914249560191E-2</v>
      </c>
      <c r="CS10">
        <f t="shared" si="7"/>
        <v>3.918459825847298E-2</v>
      </c>
      <c r="CT10">
        <f t="shared" si="7"/>
        <v>1.5816984335348151E-2</v>
      </c>
      <c r="CU10">
        <f t="shared" si="7"/>
        <v>6.8498921123507066E-3</v>
      </c>
      <c r="CV10">
        <f t="shared" si="7"/>
        <v>2.8318340552598589E-2</v>
      </c>
      <c r="CW10">
        <f t="shared" si="7"/>
        <v>4.8196847408651579E-2</v>
      </c>
      <c r="CX10">
        <f t="shared" si="7"/>
        <v>6.6221286102398677E-2</v>
      </c>
      <c r="CY10">
        <f t="shared" si="7"/>
        <v>8.225657640316017E-2</v>
      </c>
      <c r="CZ10">
        <f t="shared" si="7"/>
        <v>9.6282605485001255E-2</v>
      </c>
      <c r="DA10">
        <f t="shared" si="7"/>
        <v>0.1083705632286296</v>
      </c>
      <c r="DB10">
        <f t="shared" si="7"/>
        <v>0.11865591819693438</v>
      </c>
      <c r="DC10">
        <f t="shared" si="7"/>
        <v>0.12731282975767372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11.764191558325733</v>
      </c>
      <c r="E11">
        <f>'Raw data and fitting summary'!E13</f>
        <v>12.021873903415372</v>
      </c>
      <c r="F11">
        <f>'Raw data and fitting summary'!F13</f>
        <v>12.296258393748875</v>
      </c>
      <c r="G11">
        <f>'Raw data and fitting summary'!G13</f>
        <v>12.581649538392391</v>
      </c>
      <c r="H11">
        <f>'Raw data and fitting summary'!H13</f>
        <v>12.871332863168263</v>
      </c>
      <c r="I11">
        <f>'Raw data and fitting summary'!I13</f>
        <v>13.158180407749915</v>
      </c>
      <c r="J11">
        <f>'Raw data and fitting summary'!J13</f>
        <v>13.435338408890871</v>
      </c>
      <c r="K11">
        <f>'Raw data and fitting summary'!K13</f>
        <v>13.696860219204472</v>
      </c>
      <c r="L11">
        <f>'Raw data and fitting summary'!L13</f>
        <v>13.938165604500131</v>
      </c>
      <c r="M11">
        <f>'Raw data and fitting summary'!M13</f>
        <v>14.156262007532545</v>
      </c>
      <c r="N11">
        <f>'Raw data and fitting summary'!N13</f>
        <v>14.349729424626368</v>
      </c>
      <c r="O11">
        <f>'Raw data and fitting summary'!O13</f>
        <v>14.518522507733</v>
      </c>
      <c r="P11">
        <f>'Raw data and fitting summary'!P13</f>
        <v>14.663667537615892</v>
      </c>
      <c r="Q11">
        <f>'Raw data and fitting summary'!Q13</f>
        <v>14.786929039296949</v>
      </c>
      <c r="R11">
        <f>'Raw data and fitting summary'!R13</f>
        <v>14.890501356225776</v>
      </c>
      <c r="X11">
        <f t="shared" si="8"/>
        <v>13.341145195710325</v>
      </c>
      <c r="Y11">
        <f t="shared" si="9"/>
        <v>13.341139426178042</v>
      </c>
      <c r="Z11">
        <f t="shared" si="10"/>
        <v>13.34113798379575</v>
      </c>
      <c r="AA11">
        <f t="shared" si="11"/>
        <v>13.341136180818324</v>
      </c>
      <c r="AB11">
        <f t="shared" si="12"/>
        <v>13.34113392709723</v>
      </c>
      <c r="AC11">
        <f t="shared" si="13"/>
        <v>13.341131109946931</v>
      </c>
      <c r="AD11">
        <f t="shared" si="14"/>
        <v>13.341127588510728</v>
      </c>
      <c r="AE11">
        <f t="shared" si="15"/>
        <v>13.341123186718091</v>
      </c>
      <c r="AF11">
        <f t="shared" si="16"/>
        <v>13.341117684481379</v>
      </c>
      <c r="AG11">
        <f t="shared" si="17"/>
        <v>13.341110806691871</v>
      </c>
      <c r="AH11">
        <f t="shared" si="18"/>
        <v>13.341102209464959</v>
      </c>
      <c r="AI11">
        <f t="shared" si="19"/>
        <v>13.341091462946896</v>
      </c>
      <c r="AJ11">
        <f t="shared" si="20"/>
        <v>13.34107802982367</v>
      </c>
      <c r="AK11">
        <f t="shared" si="21"/>
        <v>13.341061238457675</v>
      </c>
      <c r="AL11">
        <f t="shared" si="22"/>
        <v>13.341040249309621</v>
      </c>
      <c r="AM11">
        <f t="shared" si="23"/>
        <v>13.341014012967431</v>
      </c>
      <c r="AO11">
        <f t="shared" si="24"/>
        <v>13.341145195710325</v>
      </c>
      <c r="AP11">
        <f t="shared" si="4"/>
        <v>13.341139426178042</v>
      </c>
      <c r="AQ11">
        <f t="shared" si="4"/>
        <v>13.34113798379575</v>
      </c>
      <c r="AR11">
        <f t="shared" si="4"/>
        <v>13.341136180818324</v>
      </c>
      <c r="AS11">
        <f t="shared" si="4"/>
        <v>13.34113392709723</v>
      </c>
      <c r="AT11">
        <f t="shared" si="4"/>
        <v>13.341131109946931</v>
      </c>
      <c r="AU11">
        <f t="shared" si="4"/>
        <v>13.341127588510728</v>
      </c>
      <c r="AV11">
        <f t="shared" si="4"/>
        <v>13.341123186718091</v>
      </c>
      <c r="AW11">
        <f t="shared" si="4"/>
        <v>13.341117684481379</v>
      </c>
      <c r="AX11">
        <f t="shared" si="4"/>
        <v>13.341110806691871</v>
      </c>
      <c r="AY11">
        <f t="shared" si="4"/>
        <v>13.341102209464959</v>
      </c>
      <c r="AZ11">
        <f t="shared" si="4"/>
        <v>13.341091462946896</v>
      </c>
      <c r="BA11">
        <f t="shared" si="4"/>
        <v>13.34107802982367</v>
      </c>
      <c r="BB11">
        <f t="shared" si="4"/>
        <v>13.341061238457675</v>
      </c>
      <c r="BC11">
        <f t="shared" si="4"/>
        <v>13.341040249309621</v>
      </c>
      <c r="BD11">
        <f t="shared" si="4"/>
        <v>13.341014012967431</v>
      </c>
      <c r="BF11">
        <f t="shared" si="25"/>
        <v>10.139794067941242</v>
      </c>
      <c r="BG11">
        <f t="shared" si="25"/>
        <v>2.4867645779239456</v>
      </c>
      <c r="BH11">
        <f t="shared" si="5"/>
        <v>1.7404577137818853</v>
      </c>
      <c r="BI11">
        <f t="shared" si="5"/>
        <v>1.0917695899111493</v>
      </c>
      <c r="BJ11">
        <f t="shared" si="5"/>
        <v>0.57681653668636368</v>
      </c>
      <c r="BK11">
        <f t="shared" si="5"/>
        <v>0.22071039267630993</v>
      </c>
      <c r="BL11">
        <f t="shared" si="5"/>
        <v>3.3469670948329568E-2</v>
      </c>
      <c r="BM11">
        <f t="shared" si="5"/>
        <v>8.8765080890662752E-3</v>
      </c>
      <c r="BN11">
        <f t="shared" si="5"/>
        <v>0.12655275101121144</v>
      </c>
      <c r="BO11">
        <f t="shared" si="5"/>
        <v>0.35647443158586262</v>
      </c>
      <c r="BP11">
        <f t="shared" si="5"/>
        <v>0.66448549638558863</v>
      </c>
      <c r="BQ11">
        <f t="shared" si="5"/>
        <v>1.0173505377409207</v>
      </c>
      <c r="BR11">
        <f t="shared" si="5"/>
        <v>1.3863754985591732</v>
      </c>
      <c r="BS11">
        <f t="shared" si="5"/>
        <v>1.7492874225729944</v>
      </c>
      <c r="BT11">
        <f t="shared" si="5"/>
        <v>2.0905943930110169</v>
      </c>
      <c r="BU11">
        <f t="shared" si="5"/>
        <v>2.4009110269178056</v>
      </c>
      <c r="BW11">
        <f t="shared" si="26"/>
        <v>0.23868298287614589</v>
      </c>
      <c r="BX11">
        <f t="shared" si="6"/>
        <v>0.11820188797052938</v>
      </c>
      <c r="BY11">
        <f t="shared" si="6"/>
        <v>9.8886922688511777E-2</v>
      </c>
      <c r="BZ11">
        <f t="shared" si="6"/>
        <v>7.8320000104020973E-2</v>
      </c>
      <c r="CA11">
        <f t="shared" si="6"/>
        <v>5.6928023723849121E-2</v>
      </c>
      <c r="CB11">
        <f t="shared" si="6"/>
        <v>3.5214274030212753E-2</v>
      </c>
      <c r="CC11">
        <f t="shared" si="6"/>
        <v>1.3713022347403798E-2</v>
      </c>
      <c r="CD11">
        <f t="shared" si="6"/>
        <v>7.0620157579068706E-3</v>
      </c>
      <c r="CE11">
        <f t="shared" si="6"/>
        <v>2.6665122303575772E-2</v>
      </c>
      <c r="CF11">
        <f t="shared" si="6"/>
        <v>4.4753004937848125E-2</v>
      </c>
      <c r="CG11">
        <f t="shared" si="6"/>
        <v>6.1101383174267609E-2</v>
      </c>
      <c r="CH11">
        <f t="shared" si="6"/>
        <v>7.5603856287233304E-2</v>
      </c>
      <c r="CI11">
        <f t="shared" si="6"/>
        <v>8.8257071525792707E-2</v>
      </c>
      <c r="CJ11">
        <f t="shared" si="6"/>
        <v>9.913801275011011E-2</v>
      </c>
      <c r="CK11">
        <f t="shared" si="6"/>
        <v>0.10837901415237464</v>
      </c>
      <c r="CL11">
        <f t="shared" si="6"/>
        <v>0.11614464550837347</v>
      </c>
      <c r="CN11">
        <f t="shared" si="27"/>
        <v>0.23868298287614589</v>
      </c>
      <c r="CO11">
        <f t="shared" si="7"/>
        <v>0.11820188797052938</v>
      </c>
      <c r="CP11">
        <f t="shared" si="7"/>
        <v>9.8886922688511777E-2</v>
      </c>
      <c r="CQ11">
        <f t="shared" si="7"/>
        <v>7.8320000104020973E-2</v>
      </c>
      <c r="CR11">
        <f t="shared" si="7"/>
        <v>5.6928023723849121E-2</v>
      </c>
      <c r="CS11">
        <f t="shared" si="7"/>
        <v>3.5214274030212753E-2</v>
      </c>
      <c r="CT11">
        <f t="shared" si="7"/>
        <v>1.3713022347403798E-2</v>
      </c>
      <c r="CU11">
        <f t="shared" si="7"/>
        <v>7.0620157579068706E-3</v>
      </c>
      <c r="CV11">
        <f t="shared" si="7"/>
        <v>2.6665122303575772E-2</v>
      </c>
      <c r="CW11">
        <f t="shared" si="7"/>
        <v>4.4753004937848125E-2</v>
      </c>
      <c r="CX11">
        <f t="shared" si="7"/>
        <v>6.1101383174267609E-2</v>
      </c>
      <c r="CY11">
        <f t="shared" si="7"/>
        <v>7.5603856287233304E-2</v>
      </c>
      <c r="CZ11">
        <f t="shared" si="7"/>
        <v>8.8257071525792707E-2</v>
      </c>
      <c r="DA11">
        <f t="shared" si="7"/>
        <v>9.913801275011011E-2</v>
      </c>
      <c r="DB11">
        <f t="shared" si="7"/>
        <v>0.10837901415237464</v>
      </c>
      <c r="DC11">
        <f t="shared" si="7"/>
        <v>0.11614464550837347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10.758356307661559</v>
      </c>
      <c r="E12">
        <f>'Raw data and fitting summary'!E14</f>
        <v>10.973455984492851</v>
      </c>
      <c r="F12">
        <f>'Raw data and fitting summary'!F14</f>
        <v>11.201615452356709</v>
      </c>
      <c r="G12">
        <f>'Raw data and fitting summary'!G14</f>
        <v>11.437967542873823</v>
      </c>
      <c r="H12">
        <f>'Raw data and fitting summary'!H14</f>
        <v>11.676879591714892</v>
      </c>
      <c r="I12">
        <f>'Raw data and fitting summary'!I14</f>
        <v>11.912471547048572</v>
      </c>
      <c r="J12">
        <f>'Raw data and fitting summary'!J14</f>
        <v>12.139183451454191</v>
      </c>
      <c r="K12">
        <f>'Raw data and fitting summary'!K14</f>
        <v>12.352279234575748</v>
      </c>
      <c r="L12">
        <f>'Raw data and fitting summary'!L14</f>
        <v>12.548194699804997</v>
      </c>
      <c r="M12">
        <f>'Raw data and fitting summary'!M14</f>
        <v>12.724685716122877</v>
      </c>
      <c r="N12">
        <f>'Raw data and fitting summary'!N14</f>
        <v>12.880786460654424</v>
      </c>
      <c r="O12">
        <f>'Raw data and fitting summary'!O14</f>
        <v>13.01662698571926</v>
      </c>
      <c r="P12">
        <f>'Raw data and fitting summary'!P14</f>
        <v>13.133175122863575</v>
      </c>
      <c r="Q12">
        <f>'Raw data and fitting summary'!Q14</f>
        <v>13.231962362967579</v>
      </c>
      <c r="R12">
        <f>'Raw data and fitting summary'!R14</f>
        <v>13.314836011884998</v>
      </c>
      <c r="X12">
        <f t="shared" si="8"/>
        <v>12.051456087680533</v>
      </c>
      <c r="Y12">
        <f t="shared" si="9"/>
        <v>12.051450674102131</v>
      </c>
      <c r="Z12">
        <f t="shared" si="10"/>
        <v>12.051449320708292</v>
      </c>
      <c r="AA12">
        <f t="shared" si="11"/>
        <v>12.051447628966418</v>
      </c>
      <c r="AB12">
        <f t="shared" si="12"/>
        <v>12.051445514289746</v>
      </c>
      <c r="AC12">
        <f t="shared" si="13"/>
        <v>12.051442870944946</v>
      </c>
      <c r="AD12">
        <f t="shared" si="14"/>
        <v>12.05143956676558</v>
      </c>
      <c r="AE12">
        <f t="shared" si="15"/>
        <v>12.051435436543922</v>
      </c>
      <c r="AF12">
        <f t="shared" si="16"/>
        <v>12.051430273770826</v>
      </c>
      <c r="AG12">
        <f t="shared" si="17"/>
        <v>12.05142382031068</v>
      </c>
      <c r="AH12">
        <f t="shared" si="18"/>
        <v>12.051415753495217</v>
      </c>
      <c r="AI12">
        <f t="shared" si="19"/>
        <v>12.05140566999107</v>
      </c>
      <c r="AJ12">
        <f t="shared" si="20"/>
        <v>12.051393065634619</v>
      </c>
      <c r="AK12">
        <f t="shared" si="21"/>
        <v>12.051377310226131</v>
      </c>
      <c r="AL12">
        <f t="shared" si="22"/>
        <v>12.05135761602345</v>
      </c>
      <c r="AM12">
        <f t="shared" si="23"/>
        <v>12.051332998360621</v>
      </c>
      <c r="AO12">
        <f t="shared" si="24"/>
        <v>12.051456087680533</v>
      </c>
      <c r="AP12">
        <f t="shared" si="4"/>
        <v>12.051450674102131</v>
      </c>
      <c r="AQ12">
        <f t="shared" si="4"/>
        <v>12.051449320708292</v>
      </c>
      <c r="AR12">
        <f t="shared" si="4"/>
        <v>12.051447628966418</v>
      </c>
      <c r="AS12">
        <f t="shared" si="4"/>
        <v>12.051445514289746</v>
      </c>
      <c r="AT12">
        <f t="shared" si="4"/>
        <v>12.051442870944946</v>
      </c>
      <c r="AU12">
        <f t="shared" si="4"/>
        <v>12.05143956676558</v>
      </c>
      <c r="AV12">
        <f t="shared" si="4"/>
        <v>12.051435436543922</v>
      </c>
      <c r="AW12">
        <f t="shared" si="4"/>
        <v>12.051430273770826</v>
      </c>
      <c r="AX12">
        <f t="shared" si="4"/>
        <v>12.05142382031068</v>
      </c>
      <c r="AY12">
        <f t="shared" si="4"/>
        <v>12.051415753495217</v>
      </c>
      <c r="AZ12">
        <f t="shared" si="4"/>
        <v>12.05140566999107</v>
      </c>
      <c r="BA12">
        <f t="shared" si="4"/>
        <v>12.051393065634619</v>
      </c>
      <c r="BB12">
        <f t="shared" si="4"/>
        <v>12.051377310226131</v>
      </c>
      <c r="BC12">
        <f t="shared" si="4"/>
        <v>12.05135761602345</v>
      </c>
      <c r="BD12">
        <f t="shared" si="4"/>
        <v>12.051332998360621</v>
      </c>
      <c r="BF12">
        <f t="shared" si="25"/>
        <v>7.0396472616678043</v>
      </c>
      <c r="BG12">
        <f t="shared" si="25"/>
        <v>1.6720930405203445</v>
      </c>
      <c r="BH12">
        <f t="shared" si="5"/>
        <v>1.1620696329248958</v>
      </c>
      <c r="BI12">
        <f t="shared" si="5"/>
        <v>0.72221472840119605</v>
      </c>
      <c r="BJ12">
        <f t="shared" si="5"/>
        <v>0.37635522141259642</v>
      </c>
      <c r="BK12">
        <f t="shared" si="5"/>
        <v>0.1402976501475717</v>
      </c>
      <c r="BL12">
        <f t="shared" si="5"/>
        <v>1.931211050406691E-2</v>
      </c>
      <c r="BM12">
        <f t="shared" si="5"/>
        <v>7.6997141206926276E-3</v>
      </c>
      <c r="BN12">
        <f t="shared" si="5"/>
        <v>9.0510097217401539E-2</v>
      </c>
      <c r="BO12">
        <f t="shared" si="5"/>
        <v>0.2467813067135573</v>
      </c>
      <c r="BP12">
        <f t="shared" si="5"/>
        <v>0.45329244257665147</v>
      </c>
      <c r="BQ12">
        <f t="shared" si="5"/>
        <v>0.68787249592137012</v>
      </c>
      <c r="BR12">
        <f t="shared" si="5"/>
        <v>0.93167652048196303</v>
      </c>
      <c r="BS12">
        <f t="shared" si="5"/>
        <v>1.1702865074271571</v>
      </c>
      <c r="BT12">
        <f t="shared" si="5"/>
        <v>1.3938275685070098</v>
      </c>
      <c r="BU12">
        <f t="shared" si="5"/>
        <v>1.5964398651851803</v>
      </c>
      <c r="BW12">
        <f t="shared" si="26"/>
        <v>0.22015873770916228</v>
      </c>
      <c r="BX12">
        <f t="shared" si="6"/>
        <v>0.1072978184459865</v>
      </c>
      <c r="BY12">
        <f t="shared" si="6"/>
        <v>8.9449269339173923E-2</v>
      </c>
      <c r="BZ12">
        <f t="shared" si="6"/>
        <v>7.0517020259631191E-2</v>
      </c>
      <c r="CA12">
        <f t="shared" si="6"/>
        <v>5.0904928432734878E-2</v>
      </c>
      <c r="CB12">
        <f t="shared" si="6"/>
        <v>3.1080367989221952E-2</v>
      </c>
      <c r="CC12">
        <f t="shared" si="6"/>
        <v>1.1531238151850563E-2</v>
      </c>
      <c r="CD12">
        <f t="shared" si="6"/>
        <v>7.2811255864332295E-3</v>
      </c>
      <c r="CE12">
        <f t="shared" si="6"/>
        <v>2.4963755668047198E-2</v>
      </c>
      <c r="CF12">
        <f t="shared" si="6"/>
        <v>4.1220928489552583E-2</v>
      </c>
      <c r="CG12">
        <f t="shared" si="6"/>
        <v>5.5866462198218926E-2</v>
      </c>
      <c r="CH12">
        <f t="shared" si="6"/>
        <v>6.8820253286185198E-2</v>
      </c>
      <c r="CI12">
        <f t="shared" si="6"/>
        <v>8.0093140670772098E-2</v>
      </c>
      <c r="CJ12">
        <f t="shared" si="6"/>
        <v>8.9765491925930307E-2</v>
      </c>
      <c r="CK12">
        <f t="shared" si="6"/>
        <v>9.7964460483223881E-2</v>
      </c>
      <c r="CL12">
        <f t="shared" si="6"/>
        <v>0.10484342385163985</v>
      </c>
      <c r="CN12">
        <f t="shared" si="27"/>
        <v>0.22015873770916228</v>
      </c>
      <c r="CO12">
        <f t="shared" si="7"/>
        <v>0.1072978184459865</v>
      </c>
      <c r="CP12">
        <f t="shared" si="7"/>
        <v>8.9449269339173923E-2</v>
      </c>
      <c r="CQ12">
        <f t="shared" si="7"/>
        <v>7.0517020259631191E-2</v>
      </c>
      <c r="CR12">
        <f t="shared" si="7"/>
        <v>5.0904928432734878E-2</v>
      </c>
      <c r="CS12">
        <f t="shared" si="7"/>
        <v>3.1080367989221952E-2</v>
      </c>
      <c r="CT12">
        <f t="shared" si="7"/>
        <v>1.1531238151850563E-2</v>
      </c>
      <c r="CU12">
        <f t="shared" si="7"/>
        <v>7.2811255864332295E-3</v>
      </c>
      <c r="CV12">
        <f t="shared" si="7"/>
        <v>2.4963755668047198E-2</v>
      </c>
      <c r="CW12">
        <f t="shared" si="7"/>
        <v>4.1220928489552583E-2</v>
      </c>
      <c r="CX12">
        <f t="shared" si="7"/>
        <v>5.5866462198218926E-2</v>
      </c>
      <c r="CY12">
        <f t="shared" si="7"/>
        <v>6.8820253286185198E-2</v>
      </c>
      <c r="CZ12">
        <f t="shared" si="7"/>
        <v>8.0093140670772098E-2</v>
      </c>
      <c r="DA12">
        <f t="shared" si="7"/>
        <v>8.9765491925930307E-2</v>
      </c>
      <c r="DB12">
        <f t="shared" si="7"/>
        <v>9.7964460483223881E-2</v>
      </c>
      <c r="DC12">
        <f t="shared" si="7"/>
        <v>0.10484342385163985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9.7195794806673792</v>
      </c>
      <c r="E13">
        <f>'Raw data and fitting summary'!E15</f>
        <v>9.8948081906164358</v>
      </c>
      <c r="F13">
        <f>'Raw data and fitting summary'!F15</f>
        <v>10.079939431579477</v>
      </c>
      <c r="G13">
        <f>'Raw data and fitting summary'!G15</f>
        <v>10.270923591921392</v>
      </c>
      <c r="H13">
        <f>'Raw data and fitting summary'!H15</f>
        <v>10.463159599902244</v>
      </c>
      <c r="I13">
        <f>'Raw data and fitting summary'!I15</f>
        <v>10.65192514837592</v>
      </c>
      <c r="J13">
        <f>'Raw data and fitting summary'!J15</f>
        <v>10.832831183448617</v>
      </c>
      <c r="K13">
        <f>'Raw data and fitting summary'!K15</f>
        <v>11.002210432357664</v>
      </c>
      <c r="L13">
        <f>'Raw data and fitting summary'!L15</f>
        <v>11.15737130148289</v>
      </c>
      <c r="M13">
        <f>'Raw data and fitting summary'!M15</f>
        <v>11.296689343637146</v>
      </c>
      <c r="N13">
        <f>'Raw data and fitting summary'!N15</f>
        <v>11.419550822042686</v>
      </c>
      <c r="O13">
        <f>'Raw data and fitting summary'!O15</f>
        <v>11.526191615643933</v>
      </c>
      <c r="P13">
        <f>'Raw data and fitting summary'!P15</f>
        <v>11.617484107967519</v>
      </c>
      <c r="Q13">
        <f>'Raw data and fitting summary'!Q15</f>
        <v>11.694718139709217</v>
      </c>
      <c r="R13">
        <f>'Raw data and fitting summary'!R15</f>
        <v>11.759407309079942</v>
      </c>
      <c r="X13">
        <f t="shared" si="8"/>
        <v>10.752187967701889</v>
      </c>
      <c r="Y13">
        <f t="shared" si="9"/>
        <v>10.752182956392113</v>
      </c>
      <c r="Z13">
        <f t="shared" si="10"/>
        <v>10.7521817035654</v>
      </c>
      <c r="AA13">
        <f t="shared" si="11"/>
        <v>10.752180137532415</v>
      </c>
      <c r="AB13">
        <f t="shared" si="12"/>
        <v>10.752178179991827</v>
      </c>
      <c r="AC13">
        <f t="shared" si="13"/>
        <v>10.752175733067096</v>
      </c>
      <c r="AD13">
        <f t="shared" si="14"/>
        <v>10.752172674412748</v>
      </c>
      <c r="AE13">
        <f t="shared" si="15"/>
        <v>10.752168851097261</v>
      </c>
      <c r="AF13">
        <f t="shared" si="16"/>
        <v>10.752164071956724</v>
      </c>
      <c r="AG13">
        <f t="shared" si="17"/>
        <v>10.752158098037027</v>
      </c>
      <c r="AH13">
        <f t="shared" si="18"/>
        <v>10.752150630646744</v>
      </c>
      <c r="AI13">
        <f t="shared" si="19"/>
        <v>10.752141296423472</v>
      </c>
      <c r="AJ13">
        <f t="shared" si="20"/>
        <v>10.752129628667177</v>
      </c>
      <c r="AK13">
        <f t="shared" si="21"/>
        <v>10.752115044007414</v>
      </c>
      <c r="AL13">
        <f t="shared" si="22"/>
        <v>10.752096813238351</v>
      </c>
      <c r="AM13">
        <f t="shared" si="23"/>
        <v>10.752074024863964</v>
      </c>
      <c r="AO13">
        <f t="shared" si="24"/>
        <v>10.752187967701889</v>
      </c>
      <c r="AP13">
        <f t="shared" si="4"/>
        <v>10.752182956392113</v>
      </c>
      <c r="AQ13">
        <f t="shared" si="4"/>
        <v>10.7521817035654</v>
      </c>
      <c r="AR13">
        <f t="shared" si="4"/>
        <v>10.752180137532415</v>
      </c>
      <c r="AS13">
        <f t="shared" si="4"/>
        <v>10.752178179991827</v>
      </c>
      <c r="AT13">
        <f t="shared" si="4"/>
        <v>10.752175733067096</v>
      </c>
      <c r="AU13">
        <f t="shared" si="4"/>
        <v>10.752172674412748</v>
      </c>
      <c r="AV13">
        <f t="shared" si="4"/>
        <v>10.752168851097261</v>
      </c>
      <c r="AW13">
        <f t="shared" si="4"/>
        <v>10.752164071956724</v>
      </c>
      <c r="AX13">
        <f t="shared" si="4"/>
        <v>10.752158098037027</v>
      </c>
      <c r="AY13">
        <f t="shared" si="4"/>
        <v>10.752150630646744</v>
      </c>
      <c r="AZ13">
        <f t="shared" si="4"/>
        <v>10.752141296423472</v>
      </c>
      <c r="BA13">
        <f t="shared" si="4"/>
        <v>10.752129628667177</v>
      </c>
      <c r="BB13">
        <f t="shared" si="4"/>
        <v>10.752115044007414</v>
      </c>
      <c r="BC13">
        <f t="shared" si="4"/>
        <v>10.752096813238351</v>
      </c>
      <c r="BD13">
        <f t="shared" si="4"/>
        <v>10.752074024863964</v>
      </c>
      <c r="BF13">
        <f t="shared" si="25"/>
        <v>4.650429390363537</v>
      </c>
      <c r="BG13">
        <f t="shared" si="25"/>
        <v>1.0662699380788017</v>
      </c>
      <c r="BH13">
        <f t="shared" si="5"/>
        <v>0.7350893407064476</v>
      </c>
      <c r="BI13">
        <f t="shared" si="5"/>
        <v>0.45190756674010363</v>
      </c>
      <c r="BJ13">
        <f t="shared" si="5"/>
        <v>0.23160597853884396</v>
      </c>
      <c r="BK13">
        <f t="shared" si="5"/>
        <v>8.3530325229563315E-2</v>
      </c>
      <c r="BL13">
        <f t="shared" si="5"/>
        <v>1.0049566476504478E-2</v>
      </c>
      <c r="BM13">
        <f t="shared" si="5"/>
        <v>6.5064118603605416E-3</v>
      </c>
      <c r="BN13">
        <f t="shared" si="5"/>
        <v>6.2523182349756984E-2</v>
      </c>
      <c r="BO13">
        <f t="shared" si="5"/>
        <v>0.16419774024685807</v>
      </c>
      <c r="BP13">
        <f t="shared" si="5"/>
        <v>0.29652240994524343</v>
      </c>
      <c r="BQ13">
        <f t="shared" si="5"/>
        <v>0.44543547488726321</v>
      </c>
      <c r="BR13">
        <f t="shared" si="5"/>
        <v>0.59917195968240355</v>
      </c>
      <c r="BS13">
        <f t="shared" si="5"/>
        <v>0.74886361685918679</v>
      </c>
      <c r="BT13">
        <f t="shared" si="5"/>
        <v>0.88853496511769381</v>
      </c>
      <c r="BU13">
        <f t="shared" si="5"/>
        <v>1.0147203454893481</v>
      </c>
      <c r="BW13">
        <f t="shared" si="26"/>
        <v>0.20056247453734491</v>
      </c>
      <c r="BX13">
        <f t="shared" si="6"/>
        <v>9.6036635529053865E-2</v>
      </c>
      <c r="BY13">
        <f t="shared" si="6"/>
        <v>7.9739492559418049E-2</v>
      </c>
      <c r="BZ13">
        <f t="shared" si="6"/>
        <v>6.2521339612453153E-2</v>
      </c>
      <c r="CA13">
        <f t="shared" si="6"/>
        <v>4.4758799567326431E-2</v>
      </c>
      <c r="CB13">
        <f t="shared" si="6"/>
        <v>2.6879781389362475E-2</v>
      </c>
      <c r="CC13">
        <f t="shared" si="6"/>
        <v>9.3234669003586356E-3</v>
      </c>
      <c r="CD13">
        <f t="shared" si="6"/>
        <v>7.5019592296603444E-3</v>
      </c>
      <c r="CE13">
        <f t="shared" si="6"/>
        <v>2.3255445018096337E-2</v>
      </c>
      <c r="CF13">
        <f t="shared" si="6"/>
        <v>3.7686685756586909E-2</v>
      </c>
      <c r="CG13">
        <f t="shared" si="6"/>
        <v>5.064463210162895E-2</v>
      </c>
      <c r="CH13">
        <f t="shared" si="6"/>
        <v>6.2072242841639022E-2</v>
      </c>
      <c r="CI13">
        <f t="shared" si="6"/>
        <v>7.1991504353980523E-2</v>
      </c>
      <c r="CJ13">
        <f t="shared" si="6"/>
        <v>8.0483612797875442E-2</v>
      </c>
      <c r="CK13">
        <f t="shared" si="6"/>
        <v>8.7668604816716081E-2</v>
      </c>
      <c r="CL13">
        <f t="shared" si="6"/>
        <v>9.3687346449302628E-2</v>
      </c>
      <c r="CN13">
        <f t="shared" si="27"/>
        <v>0.20056247453734491</v>
      </c>
      <c r="CO13">
        <f t="shared" si="7"/>
        <v>9.6036635529053865E-2</v>
      </c>
      <c r="CP13">
        <f t="shared" si="7"/>
        <v>7.9739492559418049E-2</v>
      </c>
      <c r="CQ13">
        <f t="shared" si="7"/>
        <v>6.2521339612453153E-2</v>
      </c>
      <c r="CR13">
        <f t="shared" si="7"/>
        <v>4.4758799567326431E-2</v>
      </c>
      <c r="CS13">
        <f t="shared" si="7"/>
        <v>2.6879781389362475E-2</v>
      </c>
      <c r="CT13">
        <f t="shared" si="7"/>
        <v>9.3234669003586356E-3</v>
      </c>
      <c r="CU13">
        <f t="shared" si="7"/>
        <v>7.5019592296603444E-3</v>
      </c>
      <c r="CV13">
        <f t="shared" si="7"/>
        <v>2.3255445018096337E-2</v>
      </c>
      <c r="CW13">
        <f t="shared" si="7"/>
        <v>3.7686685756586909E-2</v>
      </c>
      <c r="CX13">
        <f t="shared" si="7"/>
        <v>5.064463210162895E-2</v>
      </c>
      <c r="CY13">
        <f t="shared" si="7"/>
        <v>6.2072242841639022E-2</v>
      </c>
      <c r="CZ13">
        <f t="shared" si="7"/>
        <v>7.1991504353980523E-2</v>
      </c>
      <c r="DA13">
        <f t="shared" si="7"/>
        <v>8.0483612797875442E-2</v>
      </c>
      <c r="DB13">
        <f t="shared" si="7"/>
        <v>8.7668604816716081E-2</v>
      </c>
      <c r="DC13">
        <f t="shared" si="7"/>
        <v>9.3687346449302628E-2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8.6728204902266324</v>
      </c>
      <c r="E14">
        <f>'Raw data and fitting summary'!E16</f>
        <v>8.8120683806077587</v>
      </c>
      <c r="F14">
        <f>'Raw data and fitting summary'!F16</f>
        <v>8.9586003653248767</v>
      </c>
      <c r="G14">
        <f>'Raw data and fitting summary'!G16</f>
        <v>9.1091388056714742</v>
      </c>
      <c r="H14">
        <f>'Raw data and fitting summary'!H16</f>
        <v>9.2600258353553677</v>
      </c>
      <c r="I14">
        <f>'Raw data and fitting summary'!I16</f>
        <v>9.4075697920212473</v>
      </c>
      <c r="J14">
        <f>'Raw data and fitting summary'!J16</f>
        <v>9.5483984223109193</v>
      </c>
      <c r="K14">
        <f>'Raw data and fitting summary'!K16</f>
        <v>9.6797492825302616</v>
      </c>
      <c r="L14">
        <f>'Raw data and fitting summary'!L16</f>
        <v>9.7996481167740654</v>
      </c>
      <c r="M14">
        <f>'Raw data and fitting summary'!M16</f>
        <v>9.906959341839773</v>
      </c>
      <c r="N14">
        <f>'Raw data and fitting summary'!N16</f>
        <v>10.001324885264344</v>
      </c>
      <c r="O14">
        <f>'Raw data and fitting summary'!O16</f>
        <v>10.083027697800729</v>
      </c>
      <c r="P14">
        <f>'Raw data and fitting summary'!P16</f>
        <v>10.152821175408381</v>
      </c>
      <c r="Q14">
        <f>'Raw data and fitting summary'!Q16</f>
        <v>10.211759007086171</v>
      </c>
      <c r="R14">
        <f>'Raw data and fitting summary'!R16</f>
        <v>10.261047853347081</v>
      </c>
      <c r="X14">
        <f t="shared" si="8"/>
        <v>9.4752755220002438</v>
      </c>
      <c r="Y14">
        <f t="shared" si="9"/>
        <v>9.4752709487452158</v>
      </c>
      <c r="Z14">
        <f t="shared" si="10"/>
        <v>9.4752698054321485</v>
      </c>
      <c r="AA14">
        <f t="shared" si="11"/>
        <v>9.4752683762912007</v>
      </c>
      <c r="AB14">
        <f t="shared" si="12"/>
        <v>9.4752665898656243</v>
      </c>
      <c r="AC14">
        <f t="shared" si="13"/>
        <v>9.4752643568345984</v>
      </c>
      <c r="AD14">
        <f t="shared" si="14"/>
        <v>9.4752615655472994</v>
      </c>
      <c r="AE14">
        <f t="shared" si="15"/>
        <v>9.4752580764404861</v>
      </c>
      <c r="AF14">
        <f t="shared" si="16"/>
        <v>9.4752537150605853</v>
      </c>
      <c r="AG14">
        <f t="shared" si="17"/>
        <v>9.4752482633413511</v>
      </c>
      <c r="AH14">
        <f t="shared" si="18"/>
        <v>9.4752414487011354</v>
      </c>
      <c r="AI14">
        <f t="shared" si="19"/>
        <v>9.4752329304146432</v>
      </c>
      <c r="AJ14">
        <f t="shared" si="20"/>
        <v>9.4752222825780734</v>
      </c>
      <c r="AK14">
        <f t="shared" si="21"/>
        <v>9.4752089728160112</v>
      </c>
      <c r="AL14">
        <f t="shared" si="22"/>
        <v>9.4751923356660175</v>
      </c>
      <c r="AM14">
        <f t="shared" si="23"/>
        <v>9.4751715393106846</v>
      </c>
      <c r="AO14">
        <f t="shared" si="24"/>
        <v>9.4752755220002438</v>
      </c>
      <c r="AP14">
        <f t="shared" si="4"/>
        <v>9.4752709487452158</v>
      </c>
      <c r="AQ14">
        <f t="shared" si="4"/>
        <v>9.4752698054321485</v>
      </c>
      <c r="AR14">
        <f t="shared" si="4"/>
        <v>9.4752683762912007</v>
      </c>
      <c r="AS14">
        <f t="shared" si="4"/>
        <v>9.4752665898656243</v>
      </c>
      <c r="AT14">
        <f t="shared" si="4"/>
        <v>9.4752643568345984</v>
      </c>
      <c r="AU14">
        <f t="shared" si="4"/>
        <v>9.4752615655472994</v>
      </c>
      <c r="AV14">
        <f t="shared" si="4"/>
        <v>9.4752580764404861</v>
      </c>
      <c r="AW14">
        <f t="shared" si="4"/>
        <v>9.4752537150605853</v>
      </c>
      <c r="AX14">
        <f t="shared" si="4"/>
        <v>9.4752482633413511</v>
      </c>
      <c r="AY14">
        <f t="shared" si="4"/>
        <v>9.4752414487011354</v>
      </c>
      <c r="AZ14">
        <f t="shared" si="4"/>
        <v>9.4752329304146432</v>
      </c>
      <c r="BA14">
        <f t="shared" si="4"/>
        <v>9.4752222825780734</v>
      </c>
      <c r="BB14">
        <f t="shared" si="4"/>
        <v>9.4752089728160112</v>
      </c>
      <c r="BC14">
        <f t="shared" si="4"/>
        <v>9.4751923356660175</v>
      </c>
      <c r="BD14">
        <f t="shared" si="4"/>
        <v>9.4751715393106846</v>
      </c>
      <c r="BF14">
        <f t="shared" si="25"/>
        <v>2.9192356936211947</v>
      </c>
      <c r="BG14">
        <f t="shared" si="25"/>
        <v>0.64392673837668479</v>
      </c>
      <c r="BH14">
        <f t="shared" si="5"/>
        <v>0.43983612988910076</v>
      </c>
      <c r="BI14">
        <f t="shared" si="5"/>
        <v>0.26694583355589746</v>
      </c>
      <c r="BJ14">
        <f t="shared" si="5"/>
        <v>0.13404955435891819</v>
      </c>
      <c r="BK14">
        <f t="shared" si="5"/>
        <v>4.6327621128565269E-2</v>
      </c>
      <c r="BL14">
        <f t="shared" si="5"/>
        <v>4.5821762031023209E-3</v>
      </c>
      <c r="BM14">
        <f t="shared" si="5"/>
        <v>5.3495101940465896E-3</v>
      </c>
      <c r="BN14">
        <f t="shared" si="5"/>
        <v>4.1818437114744901E-2</v>
      </c>
      <c r="BO14">
        <f t="shared" si="5"/>
        <v>0.10523526490716657</v>
      </c>
      <c r="BP14">
        <f t="shared" si="5"/>
        <v>0.18638033925606412</v>
      </c>
      <c r="BQ14">
        <f t="shared" si="5"/>
        <v>0.27677274495757953</v>
      </c>
      <c r="BR14">
        <f t="shared" si="5"/>
        <v>0.36942742277398444</v>
      </c>
      <c r="BS14">
        <f t="shared" si="5"/>
        <v>0.45915829710208234</v>
      </c>
      <c r="BT14">
        <f t="shared" si="5"/>
        <v>0.54253046144696371</v>
      </c>
      <c r="BU14">
        <f t="shared" si="5"/>
        <v>0.61760158096343354</v>
      </c>
      <c r="BW14">
        <f t="shared" si="26"/>
        <v>0.18031951601004084</v>
      </c>
      <c r="BX14">
        <f t="shared" si="6"/>
        <v>8.4688919489405184E-2</v>
      </c>
      <c r="BY14">
        <f t="shared" si="6"/>
        <v>6.9992880249613379E-2</v>
      </c>
      <c r="BZ14">
        <f t="shared" si="6"/>
        <v>5.4528060889453944E-2</v>
      </c>
      <c r="CA14">
        <f t="shared" si="6"/>
        <v>3.8640367605672028E-2</v>
      </c>
      <c r="CB14">
        <f t="shared" si="6"/>
        <v>2.2715832864755602E-2</v>
      </c>
      <c r="CC14">
        <f t="shared" si="6"/>
        <v>7.1440532863160187E-3</v>
      </c>
      <c r="CD14">
        <f t="shared" si="6"/>
        <v>7.7190874676322657E-3</v>
      </c>
      <c r="CE14">
        <f t="shared" si="6"/>
        <v>2.1582067733409361E-2</v>
      </c>
      <c r="CF14">
        <f t="shared" si="6"/>
        <v>3.423655448562548E-2</v>
      </c>
      <c r="CG14">
        <f t="shared" si="6"/>
        <v>4.5562732672930192E-2</v>
      </c>
      <c r="CH14">
        <f t="shared" si="6"/>
        <v>5.5522851914383338E-2</v>
      </c>
      <c r="CI14">
        <f t="shared" si="6"/>
        <v>6.4146823905146436E-2</v>
      </c>
      <c r="CJ14">
        <f t="shared" si="6"/>
        <v>7.1514222486956353E-2</v>
      </c>
      <c r="CK14">
        <f t="shared" si="6"/>
        <v>7.7736329282478811E-2</v>
      </c>
      <c r="CL14">
        <f t="shared" si="6"/>
        <v>8.2940589600509665E-2</v>
      </c>
      <c r="CN14">
        <f t="shared" si="27"/>
        <v>0.18031951601004084</v>
      </c>
      <c r="CO14">
        <f t="shared" si="7"/>
        <v>8.4688919489405184E-2</v>
      </c>
      <c r="CP14">
        <f t="shared" si="7"/>
        <v>6.9992880249613379E-2</v>
      </c>
      <c r="CQ14">
        <f t="shared" si="7"/>
        <v>5.4528060889453944E-2</v>
      </c>
      <c r="CR14">
        <f t="shared" si="7"/>
        <v>3.8640367605672028E-2</v>
      </c>
      <c r="CS14">
        <f t="shared" si="7"/>
        <v>2.2715832864755602E-2</v>
      </c>
      <c r="CT14">
        <f t="shared" si="7"/>
        <v>7.1440532863160187E-3</v>
      </c>
      <c r="CU14">
        <f t="shared" si="7"/>
        <v>7.7190874676322657E-3</v>
      </c>
      <c r="CV14">
        <f t="shared" si="7"/>
        <v>2.1582067733409361E-2</v>
      </c>
      <c r="CW14">
        <f t="shared" si="7"/>
        <v>3.423655448562548E-2</v>
      </c>
      <c r="CX14">
        <f t="shared" si="7"/>
        <v>4.5562732672930192E-2</v>
      </c>
      <c r="CY14">
        <f t="shared" si="7"/>
        <v>5.5522851914383338E-2</v>
      </c>
      <c r="CZ14">
        <f t="shared" si="7"/>
        <v>6.4146823905146436E-2</v>
      </c>
      <c r="DA14">
        <f t="shared" si="7"/>
        <v>7.1514222486956353E-2</v>
      </c>
      <c r="DB14">
        <f t="shared" si="7"/>
        <v>7.7736329282478811E-2</v>
      </c>
      <c r="DC14">
        <f t="shared" si="7"/>
        <v>8.2940589600509665E-2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7.6438114234455048</v>
      </c>
      <c r="E15">
        <f>'Raw data and fitting summary'!E17</f>
        <v>7.751771033908736</v>
      </c>
      <c r="F15">
        <f>'Raw data and fitting summary'!F17</f>
        <v>7.8649356144236373</v>
      </c>
      <c r="G15">
        <f>'Raw data and fitting summary'!G17</f>
        <v>7.9807246475194047</v>
      </c>
      <c r="H15">
        <f>'Raw data and fitting summary'!H17</f>
        <v>8.0963070421104533</v>
      </c>
      <c r="I15">
        <f>'Raw data and fitting summary'!I17</f>
        <v>8.2088717421718407</v>
      </c>
      <c r="J15">
        <f>'Raw data and fitting summary'!J17</f>
        <v>8.3158943195806057</v>
      </c>
      <c r="K15">
        <f>'Raw data and fitting summary'!K17</f>
        <v>8.4153476437057222</v>
      </c>
      <c r="L15">
        <f>'Raw data and fitting summary'!L17</f>
        <v>8.5058226780799622</v>
      </c>
      <c r="M15">
        <f>'Raw data and fitting summary'!M17</f>
        <v>8.586551646292591</v>
      </c>
      <c r="N15">
        <f>'Raw data and fitting summary'!N17</f>
        <v>8.6573493642985948</v>
      </c>
      <c r="O15">
        <f>'Raw data and fitting summary'!O17</f>
        <v>8.7185020207999706</v>
      </c>
      <c r="P15">
        <f>'Raw data and fitting summary'!P17</f>
        <v>8.7706346990460382</v>
      </c>
      <c r="Q15">
        <f>'Raw data and fitting summary'!Q17</f>
        <v>8.8145827523175484</v>
      </c>
      <c r="R15">
        <f>'Raw data and fitting summary'!R17</f>
        <v>8.8512826073688249</v>
      </c>
      <c r="X15">
        <f t="shared" si="8"/>
        <v>8.2505047750762319</v>
      </c>
      <c r="Y15">
        <f t="shared" si="9"/>
        <v>8.2505006617675196</v>
      </c>
      <c r="Z15">
        <f t="shared" si="10"/>
        <v>8.2504996334409828</v>
      </c>
      <c r="AA15">
        <f t="shared" si="11"/>
        <v>8.2504983480331724</v>
      </c>
      <c r="AB15">
        <f t="shared" si="12"/>
        <v>8.2504967412739738</v>
      </c>
      <c r="AC15">
        <f t="shared" si="13"/>
        <v>8.2504947328258513</v>
      </c>
      <c r="AD15">
        <f t="shared" si="14"/>
        <v>8.2504922222670753</v>
      </c>
      <c r="AE15">
        <f t="shared" si="15"/>
        <v>8.2504890840707557</v>
      </c>
      <c r="AF15">
        <f t="shared" si="16"/>
        <v>8.2504851613287133</v>
      </c>
      <c r="AG15">
        <f t="shared" si="17"/>
        <v>8.2504802579064016</v>
      </c>
      <c r="AH15">
        <f t="shared" si="18"/>
        <v>8.2504741286367125</v>
      </c>
      <c r="AI15">
        <f t="shared" si="19"/>
        <v>8.2504664670624059</v>
      </c>
      <c r="AJ15">
        <f t="shared" si="20"/>
        <v>8.2504568901145348</v>
      </c>
      <c r="AK15">
        <f t="shared" si="21"/>
        <v>8.2504449189609605</v>
      </c>
      <c r="AL15">
        <f t="shared" si="22"/>
        <v>8.2504299550678422</v>
      </c>
      <c r="AM15">
        <f t="shared" si="23"/>
        <v>8.2504112502777804</v>
      </c>
      <c r="AO15">
        <f t="shared" si="24"/>
        <v>8.2505047750762319</v>
      </c>
      <c r="AP15">
        <f t="shared" si="4"/>
        <v>8.2505006617675196</v>
      </c>
      <c r="AQ15">
        <f t="shared" si="4"/>
        <v>8.2504996334409828</v>
      </c>
      <c r="AR15">
        <f t="shared" si="4"/>
        <v>8.2504983480331724</v>
      </c>
      <c r="AS15">
        <f t="shared" si="4"/>
        <v>8.2504967412739738</v>
      </c>
      <c r="AT15">
        <f t="shared" si="4"/>
        <v>8.2504947328258513</v>
      </c>
      <c r="AU15">
        <f t="shared" si="4"/>
        <v>8.2504922222670753</v>
      </c>
      <c r="AV15">
        <f t="shared" si="4"/>
        <v>8.2504890840707557</v>
      </c>
      <c r="AW15">
        <f t="shared" si="4"/>
        <v>8.2504851613287133</v>
      </c>
      <c r="AX15">
        <f t="shared" si="4"/>
        <v>8.2504802579064016</v>
      </c>
      <c r="AY15">
        <f t="shared" si="4"/>
        <v>8.2504741286367125</v>
      </c>
      <c r="AZ15">
        <f t="shared" si="4"/>
        <v>8.2504664670624059</v>
      </c>
      <c r="BA15">
        <f t="shared" si="4"/>
        <v>8.2504568901145348</v>
      </c>
      <c r="BB15">
        <f t="shared" si="4"/>
        <v>8.2504449189609605</v>
      </c>
      <c r="BC15">
        <f t="shared" si="4"/>
        <v>8.2504299550678422</v>
      </c>
      <c r="BD15">
        <f t="shared" si="4"/>
        <v>8.2504112502777804</v>
      </c>
      <c r="BF15">
        <f t="shared" si="25"/>
        <v>1.7407830789351129</v>
      </c>
      <c r="BG15">
        <f t="shared" si="25"/>
        <v>0.36807183189574649</v>
      </c>
      <c r="BH15">
        <f t="shared" si="5"/>
        <v>0.24873021599139619</v>
      </c>
      <c r="BI15">
        <f t="shared" si="5"/>
        <v>0.1486586215484573</v>
      </c>
      <c r="BJ15">
        <f t="shared" si="5"/>
        <v>7.277698256872403E-2</v>
      </c>
      <c r="BK15">
        <f t="shared" si="5"/>
        <v>2.3773843968147249E-2</v>
      </c>
      <c r="BL15">
        <f t="shared" si="5"/>
        <v>1.7322643633578252E-3</v>
      </c>
      <c r="BM15">
        <f t="shared" si="5"/>
        <v>4.2778448320989438E-3</v>
      </c>
      <c r="BN15">
        <f t="shared" si="5"/>
        <v>2.7179638095509551E-2</v>
      </c>
      <c r="BO15">
        <f t="shared" si="5"/>
        <v>6.5199751540091153E-2</v>
      </c>
      <c r="BP15">
        <f t="shared" si="5"/>
        <v>0.11294809787373737</v>
      </c>
      <c r="BQ15">
        <f t="shared" si="5"/>
        <v>0.16555369206331502</v>
      </c>
      <c r="BR15">
        <f t="shared" si="5"/>
        <v>0.21906624435834673</v>
      </c>
      <c r="BS15">
        <f t="shared" si="5"/>
        <v>0.27059740730496146</v>
      </c>
      <c r="BT15">
        <f t="shared" si="5"/>
        <v>0.31826837864466817</v>
      </c>
      <c r="BU15">
        <f t="shared" si="5"/>
        <v>0.36104638777243347</v>
      </c>
      <c r="BW15">
        <f t="shared" si="26"/>
        <v>0.15991595953360799</v>
      </c>
      <c r="BX15">
        <f t="shared" si="6"/>
        <v>7.3533627011677941E-2</v>
      </c>
      <c r="BY15">
        <f t="shared" si="6"/>
        <v>6.0448290611491762E-2</v>
      </c>
      <c r="BZ15">
        <f t="shared" si="6"/>
        <v>4.6732053913015929E-2</v>
      </c>
      <c r="CA15">
        <f t="shared" si="6"/>
        <v>3.2697678965801655E-2</v>
      </c>
      <c r="CB15">
        <f t="shared" si="6"/>
        <v>1.8688296363845773E-2</v>
      </c>
      <c r="CC15">
        <f t="shared" si="6"/>
        <v>5.0446057003612531E-3</v>
      </c>
      <c r="CD15">
        <f t="shared" si="6"/>
        <v>7.9274373729101809E-3</v>
      </c>
      <c r="CE15">
        <f t="shared" si="6"/>
        <v>1.9982156097891616E-2</v>
      </c>
      <c r="CF15">
        <f t="shared" si="6"/>
        <v>3.0948794760022238E-2</v>
      </c>
      <c r="CG15">
        <f t="shared" si="6"/>
        <v>4.0734327799342017E-2</v>
      </c>
      <c r="CH15">
        <f t="shared" si="6"/>
        <v>4.9316350640360856E-2</v>
      </c>
      <c r="CI15">
        <f t="shared" si="6"/>
        <v>5.6729601392891869E-2</v>
      </c>
      <c r="CJ15">
        <f t="shared" si="6"/>
        <v>6.3049906422572535E-2</v>
      </c>
      <c r="CK15">
        <f t="shared" si="6"/>
        <v>6.8378593639616847E-2</v>
      </c>
      <c r="CL15">
        <f t="shared" si="6"/>
        <v>7.2829261337828938E-2</v>
      </c>
      <c r="CN15">
        <f t="shared" si="27"/>
        <v>0.15991595953360799</v>
      </c>
      <c r="CO15">
        <f t="shared" si="7"/>
        <v>7.3533627011677941E-2</v>
      </c>
      <c r="CP15">
        <f t="shared" si="7"/>
        <v>6.0448290611491762E-2</v>
      </c>
      <c r="CQ15">
        <f t="shared" si="7"/>
        <v>4.6732053913015929E-2</v>
      </c>
      <c r="CR15">
        <f t="shared" si="7"/>
        <v>3.2697678965801655E-2</v>
      </c>
      <c r="CS15">
        <f t="shared" si="7"/>
        <v>1.8688296363845773E-2</v>
      </c>
      <c r="CT15">
        <f t="shared" si="7"/>
        <v>5.0446057003612531E-3</v>
      </c>
      <c r="CU15">
        <f t="shared" si="7"/>
        <v>7.9274373729101809E-3</v>
      </c>
      <c r="CV15">
        <f t="shared" si="7"/>
        <v>1.9982156097891616E-2</v>
      </c>
      <c r="CW15">
        <f t="shared" si="7"/>
        <v>3.0948794760022238E-2</v>
      </c>
      <c r="CX15">
        <f t="shared" si="7"/>
        <v>4.0734327799342017E-2</v>
      </c>
      <c r="CY15">
        <f t="shared" si="7"/>
        <v>4.9316350640360856E-2</v>
      </c>
      <c r="CZ15">
        <f t="shared" si="7"/>
        <v>5.6729601392891869E-2</v>
      </c>
      <c r="DA15">
        <f t="shared" si="7"/>
        <v>6.3049906422572535E-2</v>
      </c>
      <c r="DB15">
        <f t="shared" si="7"/>
        <v>6.8378593639616847E-2</v>
      </c>
      <c r="DC15">
        <f t="shared" si="7"/>
        <v>7.2829261337828938E-2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6.6565779366231723</v>
      </c>
      <c r="E16">
        <f>'Raw data and fitting summary'!E18</f>
        <v>6.7383023712585546</v>
      </c>
      <c r="F16">
        <f>'Raw data and fitting summary'!F18</f>
        <v>6.8236480474822603</v>
      </c>
      <c r="G16">
        <f>'Raw data and fitting summary'!G18</f>
        <v>6.9106371069119277</v>
      </c>
      <c r="H16">
        <f>'Raw data and fitting summary'!H18</f>
        <v>6.9971340325864091</v>
      </c>
      <c r="I16">
        <f>'Raw data and fitting summary'!I18</f>
        <v>7.0810509829579669</v>
      </c>
      <c r="J16">
        <f>'Raw data and fitting summary'!J18</f>
        <v>7.1605435803486071</v>
      </c>
      <c r="K16">
        <f>'Raw data and fitting summary'!K18</f>
        <v>7.2341596045643666</v>
      </c>
      <c r="L16">
        <f>'Raw data and fitting summary'!L18</f>
        <v>7.300918005839045</v>
      </c>
      <c r="M16">
        <f>'Raw data and fitting summary'!M18</f>
        <v>7.3603155095173083</v>
      </c>
      <c r="N16">
        <f>'Raw data and fitting summary'!N18</f>
        <v>7.412274831382657</v>
      </c>
      <c r="O16">
        <f>'Raw data and fitting summary'!O18</f>
        <v>7.4570572455559025</v>
      </c>
      <c r="P16">
        <f>'Raw data and fitting summary'!P18</f>
        <v>7.4951625710464835</v>
      </c>
      <c r="Q16">
        <f>'Raw data and fitting summary'!Q18</f>
        <v>7.5272343725995654</v>
      </c>
      <c r="R16">
        <f>'Raw data and fitting summary'!R18</f>
        <v>7.5539809185087936</v>
      </c>
      <c r="X16">
        <f t="shared" si="8"/>
        <v>7.1028628629998458</v>
      </c>
      <c r="Y16">
        <f t="shared" si="9"/>
        <v>7.102859216020792</v>
      </c>
      <c r="Z16">
        <f t="shared" si="10"/>
        <v>7.102858304276614</v>
      </c>
      <c r="AA16">
        <f t="shared" si="11"/>
        <v>7.1028571645967213</v>
      </c>
      <c r="AB16">
        <f t="shared" si="12"/>
        <v>7.1028557399973682</v>
      </c>
      <c r="AC16">
        <f t="shared" si="13"/>
        <v>7.1028539592489803</v>
      </c>
      <c r="AD16">
        <f t="shared" si="14"/>
        <v>7.1028517333147532</v>
      </c>
      <c r="AE16">
        <f t="shared" si="15"/>
        <v>7.1028489508989292</v>
      </c>
      <c r="AF16">
        <f t="shared" si="16"/>
        <v>7.1028454728822163</v>
      </c>
      <c r="AG16">
        <f t="shared" si="17"/>
        <v>7.1028411253661119</v>
      </c>
      <c r="AH16">
        <f t="shared" si="18"/>
        <v>7.1028356909784698</v>
      </c>
      <c r="AI16">
        <f t="shared" si="19"/>
        <v>7.1028288980056073</v>
      </c>
      <c r="AJ16">
        <f t="shared" si="20"/>
        <v>7.1028204068078038</v>
      </c>
      <c r="AK16">
        <f t="shared" si="21"/>
        <v>7.1028097928390972</v>
      </c>
      <c r="AL16">
        <f t="shared" si="22"/>
        <v>7.1027965254228222</v>
      </c>
      <c r="AM16">
        <f t="shared" si="23"/>
        <v>7.1027799412221819</v>
      </c>
      <c r="AO16">
        <f t="shared" si="24"/>
        <v>7.1028628629998458</v>
      </c>
      <c r="AP16">
        <f t="shared" si="4"/>
        <v>7.102859216020792</v>
      </c>
      <c r="AQ16">
        <f t="shared" si="4"/>
        <v>7.102858304276614</v>
      </c>
      <c r="AR16">
        <f t="shared" si="4"/>
        <v>7.1028571645967213</v>
      </c>
      <c r="AS16">
        <f t="shared" si="4"/>
        <v>7.1028557399973682</v>
      </c>
      <c r="AT16">
        <f t="shared" si="4"/>
        <v>7.1028539592489803</v>
      </c>
      <c r="AU16">
        <f t="shared" si="4"/>
        <v>7.1028517333147532</v>
      </c>
      <c r="AV16">
        <f t="shared" si="4"/>
        <v>7.1028489508989292</v>
      </c>
      <c r="AW16">
        <f t="shared" si="4"/>
        <v>7.1028454728822163</v>
      </c>
      <c r="AX16">
        <f t="shared" si="4"/>
        <v>7.1028411253661119</v>
      </c>
      <c r="AY16">
        <f t="shared" si="4"/>
        <v>7.1028356909784698</v>
      </c>
      <c r="AZ16">
        <f t="shared" si="4"/>
        <v>7.1028288980056073</v>
      </c>
      <c r="BA16">
        <f t="shared" si="4"/>
        <v>7.1028204068078038</v>
      </c>
      <c r="BB16">
        <f t="shared" si="4"/>
        <v>7.1028097928390972</v>
      </c>
      <c r="BC16">
        <f t="shared" si="4"/>
        <v>7.1027965254228222</v>
      </c>
      <c r="BD16">
        <f t="shared" si="4"/>
        <v>7.1027799412221819</v>
      </c>
      <c r="BF16">
        <f t="shared" si="25"/>
        <v>0.98676379665950464</v>
      </c>
      <c r="BG16">
        <f t="shared" si="25"/>
        <v>0.19916698034077623</v>
      </c>
      <c r="BH16">
        <f t="shared" si="5"/>
        <v>0.13290102829866784</v>
      </c>
      <c r="BI16">
        <f t="shared" si="5"/>
        <v>7.7957731079836834E-2</v>
      </c>
      <c r="BJ16">
        <f t="shared" si="5"/>
        <v>3.6948002905235207E-2</v>
      </c>
      <c r="BK16">
        <f t="shared" si="5"/>
        <v>1.1176702893539441E-2</v>
      </c>
      <c r="BL16">
        <f t="shared" si="5"/>
        <v>4.7527271611891812E-4</v>
      </c>
      <c r="BM16">
        <f t="shared" si="5"/>
        <v>3.3286702673356343E-3</v>
      </c>
      <c r="BN16">
        <f t="shared" si="5"/>
        <v>1.7243401179437089E-2</v>
      </c>
      <c r="BO16">
        <f t="shared" si="5"/>
        <v>3.9234450577888644E-2</v>
      </c>
      <c r="BP16">
        <f t="shared" si="5"/>
        <v>6.6295856954793203E-2</v>
      </c>
      <c r="BQ16">
        <f t="shared" si="5"/>
        <v>9.5756785683593429E-2</v>
      </c>
      <c r="BR16">
        <f t="shared" si="5"/>
        <v>0.12548373792624651</v>
      </c>
      <c r="BS16">
        <f t="shared" si="5"/>
        <v>0.1539407025670545</v>
      </c>
      <c r="BT16">
        <f t="shared" si="5"/>
        <v>0.18014748611602838</v>
      </c>
      <c r="BU16">
        <f t="shared" si="5"/>
        <v>0.20358232190439346</v>
      </c>
      <c r="BW16">
        <f t="shared" si="26"/>
        <v>0.13985344666096217</v>
      </c>
      <c r="BX16">
        <f t="shared" si="6"/>
        <v>6.283121568720014E-2</v>
      </c>
      <c r="BY16">
        <f t="shared" si="6"/>
        <v>5.1325243641501504E-2</v>
      </c>
      <c r="BZ16">
        <f t="shared" si="6"/>
        <v>3.9309408966597695E-2</v>
      </c>
      <c r="CA16">
        <f t="shared" si="6"/>
        <v>2.7062162054485389E-2</v>
      </c>
      <c r="CB16">
        <f t="shared" si="6"/>
        <v>1.4884147593223152E-2</v>
      </c>
      <c r="CC16">
        <f t="shared" si="6"/>
        <v>3.0692954288393044E-3</v>
      </c>
      <c r="CD16">
        <f t="shared" si="6"/>
        <v>8.1227448096550161E-3</v>
      </c>
      <c r="CE16">
        <f t="shared" si="6"/>
        <v>1.8487538857981819E-2</v>
      </c>
      <c r="CF16">
        <f t="shared" si="6"/>
        <v>2.7886992961949911E-2</v>
      </c>
      <c r="CG16">
        <f t="shared" si="6"/>
        <v>3.6250285060918916E-2</v>
      </c>
      <c r="CH16">
        <f t="shared" si="6"/>
        <v>4.3566575771512454E-2</v>
      </c>
      <c r="CI16">
        <f t="shared" si="6"/>
        <v>4.9872701048244893E-2</v>
      </c>
      <c r="CJ16">
        <f t="shared" si="6"/>
        <v>5.5239094055840848E-2</v>
      </c>
      <c r="CK16">
        <f t="shared" si="6"/>
        <v>5.9756441798320667E-2</v>
      </c>
      <c r="CL16">
        <f t="shared" si="6"/>
        <v>6.3524560949437647E-2</v>
      </c>
      <c r="CN16">
        <f t="shared" si="27"/>
        <v>0.13985344666096217</v>
      </c>
      <c r="CO16">
        <f t="shared" si="7"/>
        <v>6.283121568720014E-2</v>
      </c>
      <c r="CP16">
        <f t="shared" si="7"/>
        <v>5.1325243641501504E-2</v>
      </c>
      <c r="CQ16">
        <f t="shared" si="7"/>
        <v>3.9309408966597695E-2</v>
      </c>
      <c r="CR16">
        <f t="shared" si="7"/>
        <v>2.7062162054485389E-2</v>
      </c>
      <c r="CS16">
        <f t="shared" si="7"/>
        <v>1.4884147593223152E-2</v>
      </c>
      <c r="CT16">
        <f t="shared" si="7"/>
        <v>3.0692954288393044E-3</v>
      </c>
      <c r="CU16">
        <f t="shared" si="7"/>
        <v>8.1227448096550161E-3</v>
      </c>
      <c r="CV16">
        <f t="shared" si="7"/>
        <v>1.8487538857981819E-2</v>
      </c>
      <c r="CW16">
        <f t="shared" si="7"/>
        <v>2.7886992961949911E-2</v>
      </c>
      <c r="CX16">
        <f t="shared" si="7"/>
        <v>3.6250285060918916E-2</v>
      </c>
      <c r="CY16">
        <f t="shared" si="7"/>
        <v>4.3566575771512454E-2</v>
      </c>
      <c r="CZ16">
        <f t="shared" si="7"/>
        <v>4.9872701048244893E-2</v>
      </c>
      <c r="DA16">
        <f t="shared" si="7"/>
        <v>5.5239094055840848E-2</v>
      </c>
      <c r="DB16">
        <f t="shared" si="7"/>
        <v>5.9756441798320667E-2</v>
      </c>
      <c r="DC16">
        <f t="shared" si="7"/>
        <v>6.3524560949437647E-2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5.7312984183159728</v>
      </c>
      <c r="E17">
        <f>'Raw data and fitting summary'!E19</f>
        <v>5.7917789229781764</v>
      </c>
      <c r="F17">
        <f>'Raw data and fitting summary'!F19</f>
        <v>5.8547197576571568</v>
      </c>
      <c r="G17">
        <f>'Raw data and fitting summary'!G19</f>
        <v>5.9186429092886623</v>
      </c>
      <c r="H17">
        <f>'Raw data and fitting summary'!H19</f>
        <v>5.9819757808467235</v>
      </c>
      <c r="I17">
        <f>'Raw data and fitting summary'!I19</f>
        <v>6.0432028685412131</v>
      </c>
      <c r="J17">
        <f>'Raw data and fitting summary'!J19</f>
        <v>6.1010060313116794</v>
      </c>
      <c r="K17">
        <f>'Raw data and fitting summary'!K19</f>
        <v>6.1543669281633404</v>
      </c>
      <c r="L17">
        <f>'Raw data and fitting summary'!L19</f>
        <v>6.2026170847534505</v>
      </c>
      <c r="M17">
        <f>'Raw data and fitting summary'!M19</f>
        <v>6.2454356389556613</v>
      </c>
      <c r="N17">
        <f>'Raw data and fitting summary'!N19</f>
        <v>6.2828064001541462</v>
      </c>
      <c r="O17">
        <f>'Raw data and fitting summary'!O19</f>
        <v>6.3149513087578359</v>
      </c>
      <c r="P17">
        <f>'Raw data and fitting summary'!P19</f>
        <v>6.3422568616500445</v>
      </c>
      <c r="Q17">
        <f>'Raw data and fitting summary'!Q19</f>
        <v>6.3652058285150659</v>
      </c>
      <c r="R17">
        <f>'Raw data and fitting summary'!R19</f>
        <v>6.384321236212064</v>
      </c>
      <c r="X17">
        <f t="shared" si="8"/>
        <v>6.0507855522660572</v>
      </c>
      <c r="Y17">
        <f t="shared" si="9"/>
        <v>6.0507823628309962</v>
      </c>
      <c r="Z17">
        <f t="shared" si="10"/>
        <v>6.0507815654727573</v>
      </c>
      <c r="AA17">
        <f t="shared" si="11"/>
        <v>6.0507805687752532</v>
      </c>
      <c r="AB17">
        <f t="shared" si="12"/>
        <v>6.0507793229038347</v>
      </c>
      <c r="AC17">
        <f t="shared" si="13"/>
        <v>6.0507777655652815</v>
      </c>
      <c r="AD17">
        <f t="shared" si="14"/>
        <v>6.0507758188932206</v>
      </c>
      <c r="AE17">
        <f t="shared" si="15"/>
        <v>6.0507733855549031</v>
      </c>
      <c r="AF17">
        <f t="shared" si="16"/>
        <v>6.0507703438847598</v>
      </c>
      <c r="AG17">
        <f t="shared" si="17"/>
        <v>6.0507665418013801</v>
      </c>
      <c r="AH17">
        <f t="shared" si="18"/>
        <v>6.0507617892038761</v>
      </c>
      <c r="AI17">
        <f t="shared" si="19"/>
        <v>6.0507558484674933</v>
      </c>
      <c r="AJ17">
        <f t="shared" si="20"/>
        <v>6.0507484225634212</v>
      </c>
      <c r="AK17">
        <f t="shared" si="21"/>
        <v>6.0507391402089619</v>
      </c>
      <c r="AL17">
        <f t="shared" si="22"/>
        <v>6.0507275373059377</v>
      </c>
      <c r="AM17">
        <f t="shared" si="23"/>
        <v>6.0507130337397355</v>
      </c>
      <c r="AO17">
        <f t="shared" si="24"/>
        <v>6.0507855522660572</v>
      </c>
      <c r="AP17">
        <f t="shared" si="4"/>
        <v>6.0507823628309962</v>
      </c>
      <c r="AQ17">
        <f t="shared" si="4"/>
        <v>6.0507815654727573</v>
      </c>
      <c r="AR17">
        <f t="shared" si="4"/>
        <v>6.0507805687752532</v>
      </c>
      <c r="AS17">
        <f t="shared" si="4"/>
        <v>6.0507793229038347</v>
      </c>
      <c r="AT17">
        <f t="shared" si="4"/>
        <v>6.0507777655652815</v>
      </c>
      <c r="AU17">
        <f t="shared" si="4"/>
        <v>6.0507758188932206</v>
      </c>
      <c r="AV17">
        <f t="shared" si="4"/>
        <v>6.0507733855549031</v>
      </c>
      <c r="AW17">
        <f t="shared" si="4"/>
        <v>6.0507703438847598</v>
      </c>
      <c r="AX17">
        <f t="shared" si="4"/>
        <v>6.0507665418013801</v>
      </c>
      <c r="AY17">
        <f t="shared" si="4"/>
        <v>6.0507617892038761</v>
      </c>
      <c r="AZ17">
        <f t="shared" si="4"/>
        <v>6.0507558484674933</v>
      </c>
      <c r="BA17">
        <f t="shared" si="4"/>
        <v>6.0507484225634212</v>
      </c>
      <c r="BB17">
        <f t="shared" si="4"/>
        <v>6.0507391402089619</v>
      </c>
      <c r="BC17">
        <f t="shared" si="4"/>
        <v>6.0507275373059377</v>
      </c>
      <c r="BD17">
        <f t="shared" si="4"/>
        <v>6.0507130337397355</v>
      </c>
      <c r="BF17">
        <f t="shared" si="25"/>
        <v>0.53250546778934837</v>
      </c>
      <c r="BG17">
        <f t="shared" si="25"/>
        <v>0.10206999080287861</v>
      </c>
      <c r="BH17">
        <f t="shared" si="5"/>
        <v>6.7082368819175647E-2</v>
      </c>
      <c r="BI17">
        <f t="shared" si="5"/>
        <v>3.8439841656285861E-2</v>
      </c>
      <c r="BJ17">
        <f t="shared" si="5"/>
        <v>1.7460031803079909E-2</v>
      </c>
      <c r="BK17">
        <f t="shared" si="5"/>
        <v>4.7337131012126776E-3</v>
      </c>
      <c r="BL17">
        <f t="shared" si="5"/>
        <v>5.7349577033969702E-5</v>
      </c>
      <c r="BM17">
        <f t="shared" si="5"/>
        <v>2.5233186997257787E-3</v>
      </c>
      <c r="BN17">
        <f t="shared" si="5"/>
        <v>1.0732252274189063E-2</v>
      </c>
      <c r="BO17">
        <f t="shared" si="5"/>
        <v>2.3058587394838594E-2</v>
      </c>
      <c r="BP17">
        <f t="shared" si="5"/>
        <v>3.7897907777180662E-2</v>
      </c>
      <c r="BQ17">
        <f t="shared" si="5"/>
        <v>5.3847458538079963E-2</v>
      </c>
      <c r="BR17">
        <f t="shared" si="5"/>
        <v>6.9803165073458892E-2</v>
      </c>
      <c r="BS17">
        <f t="shared" si="5"/>
        <v>8.4982581914200675E-2</v>
      </c>
      <c r="BT17">
        <f t="shared" si="5"/>
        <v>9.8896595641813231E-2</v>
      </c>
      <c r="BU17">
        <f t="shared" si="5"/>
        <v>0.11129443275681819</v>
      </c>
      <c r="BW17">
        <f t="shared" si="26"/>
        <v>0.12060082383037767</v>
      </c>
      <c r="BX17">
        <f t="shared" si="6"/>
        <v>5.2800435606073531E-2</v>
      </c>
      <c r="BY17">
        <f t="shared" si="6"/>
        <v>4.2804824416818051E-2</v>
      </c>
      <c r="BZ17">
        <f t="shared" si="6"/>
        <v>3.2402565072324432E-2</v>
      </c>
      <c r="CA17">
        <f t="shared" si="6"/>
        <v>2.1837916500276309E-2</v>
      </c>
      <c r="CB17">
        <f t="shared" si="6"/>
        <v>1.1370767095447975E-2</v>
      </c>
      <c r="CC17">
        <f t="shared" si="6"/>
        <v>1.2515668368279845E-3</v>
      </c>
      <c r="CD17">
        <f t="shared" si="6"/>
        <v>8.3018554085494984E-3</v>
      </c>
      <c r="CE17">
        <f t="shared" si="6"/>
        <v>1.712122232225869E-2</v>
      </c>
      <c r="CF17">
        <f t="shared" si="6"/>
        <v>2.5096083595858396E-2</v>
      </c>
      <c r="CG17">
        <f t="shared" si="6"/>
        <v>3.2173444689085888E-2</v>
      </c>
      <c r="CH17">
        <f t="shared" si="6"/>
        <v>3.835067180002405E-2</v>
      </c>
      <c r="CI17">
        <f t="shared" si="6"/>
        <v>4.3664496975150111E-2</v>
      </c>
      <c r="CJ17">
        <f t="shared" si="6"/>
        <v>4.8178861240911988E-2</v>
      </c>
      <c r="CK17">
        <f t="shared" si="6"/>
        <v>5.19736328020396E-2</v>
      </c>
      <c r="CL17">
        <f t="shared" si="6"/>
        <v>5.5135353571071105E-2</v>
      </c>
      <c r="CN17">
        <f t="shared" si="27"/>
        <v>0.12060082383037767</v>
      </c>
      <c r="CO17">
        <f t="shared" si="7"/>
        <v>5.2800435606073531E-2</v>
      </c>
      <c r="CP17">
        <f t="shared" si="7"/>
        <v>4.2804824416818051E-2</v>
      </c>
      <c r="CQ17">
        <f t="shared" si="7"/>
        <v>3.2402565072324432E-2</v>
      </c>
      <c r="CR17">
        <f t="shared" si="7"/>
        <v>2.1837916500276309E-2</v>
      </c>
      <c r="CS17">
        <f t="shared" si="7"/>
        <v>1.1370767095447975E-2</v>
      </c>
      <c r="CT17">
        <f t="shared" si="7"/>
        <v>1.2515668368279845E-3</v>
      </c>
      <c r="CU17">
        <f t="shared" si="7"/>
        <v>8.3018554085494984E-3</v>
      </c>
      <c r="CV17">
        <f t="shared" si="7"/>
        <v>1.712122232225869E-2</v>
      </c>
      <c r="CW17">
        <f t="shared" si="7"/>
        <v>2.5096083595858396E-2</v>
      </c>
      <c r="CX17">
        <f t="shared" si="7"/>
        <v>3.2173444689085888E-2</v>
      </c>
      <c r="CY17">
        <f t="shared" si="7"/>
        <v>3.835067180002405E-2</v>
      </c>
      <c r="CZ17">
        <f t="shared" si="7"/>
        <v>4.3664496975150111E-2</v>
      </c>
      <c r="DA17">
        <f t="shared" si="7"/>
        <v>4.8178861240911988E-2</v>
      </c>
      <c r="DB17">
        <f t="shared" si="7"/>
        <v>5.19736328020396E-2</v>
      </c>
      <c r="DC17">
        <f t="shared" si="7"/>
        <v>5.5135353571071105E-2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4.8828834885227668</v>
      </c>
      <c r="E18">
        <f>'Raw data and fitting summary'!E20</f>
        <v>4.9267147721853046</v>
      </c>
      <c r="F18">
        <f>'Raw data and fitting summary'!F20</f>
        <v>4.9721841524368484</v>
      </c>
      <c r="G18">
        <f>'Raw data and fitting summary'!G20</f>
        <v>5.0182125853395956</v>
      </c>
      <c r="H18">
        <f>'Raw data and fitting summary'!H20</f>
        <v>5.0636670543178299</v>
      </c>
      <c r="I18">
        <f>'Raw data and fitting summary'!I20</f>
        <v>5.107469941801825</v>
      </c>
      <c r="J18">
        <f>'Raw data and fitting summary'!J20</f>
        <v>5.1486973618782681</v>
      </c>
      <c r="K18">
        <f>'Raw data and fitting summary'!K20</f>
        <v>5.1866482937888261</v>
      </c>
      <c r="L18">
        <f>'Raw data and fitting summary'!L20</f>
        <v>5.2208754250677885</v>
      </c>
      <c r="M18">
        <f>'Raw data and fitting summary'!M20</f>
        <v>5.2511790405962184</v>
      </c>
      <c r="N18">
        <f>'Raw data and fitting summary'!N20</f>
        <v>5.2775731258339729</v>
      </c>
      <c r="O18">
        <f>'Raw data and fitting summary'!O20</f>
        <v>5.3002361567652478</v>
      </c>
      <c r="P18">
        <f>'Raw data and fitting summary'!P20</f>
        <v>5.3194582094470055</v>
      </c>
      <c r="Q18">
        <f>'Raw data and fitting summary'!Q20</f>
        <v>5.3355927623821389</v>
      </c>
      <c r="R18">
        <f>'Raw data and fitting summary'!R20</f>
        <v>5.3490177252808593</v>
      </c>
      <c r="X18">
        <f t="shared" si="8"/>
        <v>5.1055009214444054</v>
      </c>
      <c r="Y18">
        <f t="shared" si="9"/>
        <v>5.1054981676221773</v>
      </c>
      <c r="Z18">
        <f t="shared" si="10"/>
        <v>5.1054974791670853</v>
      </c>
      <c r="AA18">
        <f t="shared" si="11"/>
        <v>5.1054966185984796</v>
      </c>
      <c r="AB18">
        <f t="shared" si="12"/>
        <v>5.1054955428881321</v>
      </c>
      <c r="AC18">
        <f t="shared" si="13"/>
        <v>5.1054941982508328</v>
      </c>
      <c r="AD18">
        <f t="shared" si="14"/>
        <v>5.1054925174552075</v>
      </c>
      <c r="AE18">
        <f t="shared" si="15"/>
        <v>5.1054904164622315</v>
      </c>
      <c r="AF18">
        <f t="shared" si="16"/>
        <v>5.1054877902234423</v>
      </c>
      <c r="AG18">
        <f t="shared" si="17"/>
        <v>5.1054845074287547</v>
      </c>
      <c r="AH18">
        <f t="shared" si="18"/>
        <v>5.1054804039413337</v>
      </c>
      <c r="AI18">
        <f t="shared" si="19"/>
        <v>5.1054752745913312</v>
      </c>
      <c r="AJ18">
        <f t="shared" si="20"/>
        <v>5.1054688629183236</v>
      </c>
      <c r="AK18">
        <f t="shared" si="21"/>
        <v>5.1054608483497104</v>
      </c>
      <c r="AL18">
        <f t="shared" si="22"/>
        <v>5.1054508301743278</v>
      </c>
      <c r="AM18">
        <f t="shared" si="23"/>
        <v>5.10543830751039</v>
      </c>
      <c r="AO18">
        <f t="shared" si="24"/>
        <v>5.1055009214444054</v>
      </c>
      <c r="AP18">
        <f t="shared" si="4"/>
        <v>5.1054981676221773</v>
      </c>
      <c r="AQ18">
        <f t="shared" si="4"/>
        <v>5.1054974791670853</v>
      </c>
      <c r="AR18">
        <f t="shared" si="4"/>
        <v>5.1054966185984796</v>
      </c>
      <c r="AS18">
        <f t="shared" si="4"/>
        <v>5.1054955428881321</v>
      </c>
      <c r="AT18">
        <f t="shared" si="4"/>
        <v>5.1054941982508328</v>
      </c>
      <c r="AU18">
        <f t="shared" si="4"/>
        <v>5.1054925174552075</v>
      </c>
      <c r="AV18">
        <f t="shared" si="4"/>
        <v>5.1054904164622315</v>
      </c>
      <c r="AW18">
        <f t="shared" si="4"/>
        <v>5.1054877902234423</v>
      </c>
      <c r="AX18">
        <f t="shared" si="4"/>
        <v>5.1054845074287547</v>
      </c>
      <c r="AY18">
        <f t="shared" si="4"/>
        <v>5.1054804039413337</v>
      </c>
      <c r="AZ18">
        <f t="shared" si="4"/>
        <v>5.1054752745913312</v>
      </c>
      <c r="BA18">
        <f t="shared" si="4"/>
        <v>5.1054688629183236</v>
      </c>
      <c r="BB18">
        <f t="shared" si="4"/>
        <v>5.1054608483497104</v>
      </c>
      <c r="BC18">
        <f t="shared" si="4"/>
        <v>5.1054508301743278</v>
      </c>
      <c r="BD18">
        <f t="shared" si="4"/>
        <v>5.10543830751039</v>
      </c>
      <c r="BF18">
        <f t="shared" si="25"/>
        <v>0.27413695247044922</v>
      </c>
      <c r="BG18">
        <f t="shared" si="25"/>
        <v>4.9557295350533548E-2</v>
      </c>
      <c r="BH18">
        <f t="shared" si="5"/>
        <v>3.1963256315733247E-2</v>
      </c>
      <c r="BI18">
        <f t="shared" si="5"/>
        <v>1.7772213634096055E-2</v>
      </c>
      <c r="BJ18">
        <f t="shared" si="5"/>
        <v>7.6183146784196323E-3</v>
      </c>
      <c r="BK18">
        <f t="shared" si="5"/>
        <v>1.749509969592142E-3</v>
      </c>
      <c r="BL18">
        <f t="shared" si="5"/>
        <v>3.9102070465957172E-6</v>
      </c>
      <c r="BM18">
        <f t="shared" si="5"/>
        <v>1.8668401321843703E-3</v>
      </c>
      <c r="BN18">
        <f t="shared" si="5"/>
        <v>6.5870273389866656E-3</v>
      </c>
      <c r="BO18">
        <f t="shared" si="5"/>
        <v>1.3315063873578271E-2</v>
      </c>
      <c r="BP18">
        <f t="shared" si="5"/>
        <v>2.1228092723092111E-2</v>
      </c>
      <c r="BQ18">
        <f t="shared" si="5"/>
        <v>2.9617670402334415E-2</v>
      </c>
      <c r="BR18">
        <f t="shared" si="5"/>
        <v>3.7934298752454139E-2</v>
      </c>
      <c r="BS18">
        <f t="shared" si="5"/>
        <v>4.5794870556606138E-2</v>
      </c>
      <c r="BT18">
        <f t="shared" si="5"/>
        <v>5.2965308960344716E-2</v>
      </c>
      <c r="BU18">
        <f t="shared" si="5"/>
        <v>5.9330932761400827E-2</v>
      </c>
      <c r="BW18">
        <f t="shared" si="26"/>
        <v>0.102552306222011</v>
      </c>
      <c r="BX18">
        <f t="shared" si="6"/>
        <v>4.3602929976780426E-2</v>
      </c>
      <c r="BY18">
        <f t="shared" si="6"/>
        <v>3.5017685879055106E-2</v>
      </c>
      <c r="BZ18">
        <f t="shared" si="6"/>
        <v>2.611155703756534E-2</v>
      </c>
      <c r="CA18">
        <f t="shared" si="6"/>
        <v>1.7095883605288856E-2</v>
      </c>
      <c r="CB18">
        <f t="shared" si="6"/>
        <v>8.1925749611728264E-3</v>
      </c>
      <c r="CC18">
        <f t="shared" si="6"/>
        <v>3.8731314165222779E-4</v>
      </c>
      <c r="CD18">
        <f t="shared" si="6"/>
        <v>8.4628393928072847E-3</v>
      </c>
      <c r="CE18">
        <f t="shared" si="6"/>
        <v>1.5896718766187028E-2</v>
      </c>
      <c r="CF18">
        <f t="shared" si="6"/>
        <v>2.2601364761979742E-2</v>
      </c>
      <c r="CG18">
        <f t="shared" si="6"/>
        <v>2.8537693836295626E-2</v>
      </c>
      <c r="CH18">
        <f t="shared" si="6"/>
        <v>3.3708487846201007E-2</v>
      </c>
      <c r="CI18">
        <f t="shared" si="6"/>
        <v>3.8148757553208117E-2</v>
      </c>
      <c r="CJ18">
        <f t="shared" si="6"/>
        <v>4.191538579058298E-2</v>
      </c>
      <c r="CK18">
        <f t="shared" si="6"/>
        <v>4.5077690465183229E-2</v>
      </c>
      <c r="CL18">
        <f t="shared" si="6"/>
        <v>4.7709795535507728E-2</v>
      </c>
      <c r="CN18">
        <f t="shared" si="27"/>
        <v>0.102552306222011</v>
      </c>
      <c r="CO18">
        <f t="shared" si="7"/>
        <v>4.3602929976780426E-2</v>
      </c>
      <c r="CP18">
        <f t="shared" si="7"/>
        <v>3.5017685879055106E-2</v>
      </c>
      <c r="CQ18">
        <f t="shared" si="7"/>
        <v>2.611155703756534E-2</v>
      </c>
      <c r="CR18">
        <f t="shared" si="7"/>
        <v>1.7095883605288856E-2</v>
      </c>
      <c r="CS18">
        <f t="shared" si="7"/>
        <v>8.1925749611728264E-3</v>
      </c>
      <c r="CT18">
        <f t="shared" si="7"/>
        <v>3.8731314165222779E-4</v>
      </c>
      <c r="CU18">
        <f t="shared" si="7"/>
        <v>8.4628393928072847E-3</v>
      </c>
      <c r="CV18">
        <f t="shared" si="7"/>
        <v>1.5896718766187028E-2</v>
      </c>
      <c r="CW18">
        <f t="shared" si="7"/>
        <v>2.2601364761979742E-2</v>
      </c>
      <c r="CX18">
        <f t="shared" si="7"/>
        <v>2.8537693836295626E-2</v>
      </c>
      <c r="CY18">
        <f t="shared" si="7"/>
        <v>3.3708487846201007E-2</v>
      </c>
      <c r="CZ18">
        <f t="shared" si="7"/>
        <v>3.8148757553208117E-2</v>
      </c>
      <c r="DA18">
        <f t="shared" si="7"/>
        <v>4.191538579058298E-2</v>
      </c>
      <c r="DB18">
        <f t="shared" si="7"/>
        <v>4.5077690465183229E-2</v>
      </c>
      <c r="DC18">
        <f t="shared" si="7"/>
        <v>4.7709795535507728E-2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20.161618714279523</v>
      </c>
      <c r="AP20">
        <f t="shared" ref="AP20:BD34" si="30">IFERROR(Y4, NA())</f>
        <v>20.161611780444563</v>
      </c>
      <c r="AQ20">
        <f t="shared" si="30"/>
        <v>20.161610046986571</v>
      </c>
      <c r="AR20">
        <f t="shared" si="30"/>
        <v>20.161607880164492</v>
      </c>
      <c r="AS20">
        <f t="shared" si="30"/>
        <v>20.161605171637554</v>
      </c>
      <c r="AT20">
        <f t="shared" si="30"/>
        <v>20.161601785979904</v>
      </c>
      <c r="AU20">
        <f t="shared" si="30"/>
        <v>20.161597553909438</v>
      </c>
      <c r="AV20">
        <f t="shared" si="30"/>
        <v>20.161592263823859</v>
      </c>
      <c r="AW20">
        <f t="shared" si="30"/>
        <v>20.161585651220786</v>
      </c>
      <c r="AX20">
        <f t="shared" si="30"/>
        <v>20.161577385473045</v>
      </c>
      <c r="AY20">
        <f t="shared" si="30"/>
        <v>20.161567053297897</v>
      </c>
      <c r="AZ20">
        <f t="shared" si="30"/>
        <v>20.161554138093859</v>
      </c>
      <c r="BA20">
        <f t="shared" si="30"/>
        <v>20.161537994112081</v>
      </c>
      <c r="BB20">
        <f t="shared" si="30"/>
        <v>20.161517814171205</v>
      </c>
      <c r="BC20">
        <f t="shared" si="30"/>
        <v>20.161492589301925</v>
      </c>
      <c r="BD20">
        <f t="shared" si="30"/>
        <v>20.161461058304091</v>
      </c>
      <c r="BE20">
        <f t="shared" ref="BE20:BE34" si="31">IFERROR(AO52,NA())</f>
        <v>13.636363636363635</v>
      </c>
      <c r="BF20">
        <f t="shared" ref="BF20:BF34" si="32">IFERROR(AP52,NA())</f>
        <v>16.699721276670907</v>
      </c>
      <c r="BG20">
        <f t="shared" ref="BG20:BG34" si="33">IFERROR(AQ52,NA())</f>
        <v>17.223790138304945</v>
      </c>
      <c r="BH20">
        <f t="shared" ref="BH20:BH34" si="34">IFERROR(AR52,NA())</f>
        <v>17.792620881229677</v>
      </c>
      <c r="BI20">
        <f t="shared" ref="BI20:BI34" si="35">IFERROR(AS52,NA())</f>
        <v>18.396435374221959</v>
      </c>
      <c r="BJ20">
        <f t="shared" ref="BJ20:BJ34" si="36">IFERROR(AT52,NA())</f>
        <v>19.02241727156165</v>
      </c>
      <c r="BK20">
        <f t="shared" ref="BK20:BK34" si="37">IFERROR(AU52,NA())</f>
        <v>19.655682452551567</v>
      </c>
      <c r="BL20">
        <f t="shared" ref="BL20:BL34" si="38">IFERROR(AV52,NA())</f>
        <v>20.280643325973504</v>
      </c>
      <c r="BM20">
        <f t="shared" ref="BM20:BM34" si="39">IFERROR(AW52,NA())</f>
        <v>20.88251343744907</v>
      </c>
      <c r="BN20">
        <f t="shared" ref="BN20:BN34" si="40">IFERROR(AX52,NA())</f>
        <v>21.448652542283984</v>
      </c>
      <c r="BO20">
        <f t="shared" ref="BO20:BO34" si="41">IFERROR(AY52,NA())</f>
        <v>21.969504826413239</v>
      </c>
      <c r="BP20">
        <f t="shared" ref="BP20:BP34" si="42">IFERROR(AZ52,NA())</f>
        <v>22.439009014688267</v>
      </c>
      <c r="BQ20">
        <f t="shared" ref="BQ20:BQ34" si="43">IFERROR(BA52,NA())</f>
        <v>22.854502244520731</v>
      </c>
      <c r="BR20">
        <f t="shared" ref="BR20:BR34" si="44">IFERROR(BB52,NA())</f>
        <v>23.216245883644344</v>
      </c>
      <c r="BS20">
        <f t="shared" ref="BS20:BS34" si="45">IFERROR(BC52,NA())</f>
        <v>23.526745240253856</v>
      </c>
      <c r="BT20">
        <f t="shared" ref="BT20:BT34" si="46">IFERROR(BD52,NA())</f>
        <v>23.790022338049141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20.161618714279523</v>
      </c>
      <c r="AA21">
        <f t="shared" ref="AA21:AA35" si="49">X4-C4</f>
        <v>6.5252550779158884</v>
      </c>
      <c r="AB21">
        <f>IFERROR(AA21,"")</f>
        <v>6.5252550779158884</v>
      </c>
      <c r="AC21">
        <v>4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19.500243759044505</v>
      </c>
      <c r="AP21">
        <f t="shared" si="30"/>
        <v>19.500236885225732</v>
      </c>
      <c r="AQ21">
        <f t="shared" si="30"/>
        <v>19.500235166771795</v>
      </c>
      <c r="AR21">
        <f t="shared" si="30"/>
        <v>19.500233018704797</v>
      </c>
      <c r="AS21">
        <f t="shared" si="30"/>
        <v>19.500230333621719</v>
      </c>
      <c r="AT21">
        <f t="shared" si="30"/>
        <v>19.500226977268909</v>
      </c>
      <c r="AU21">
        <f t="shared" si="30"/>
        <v>19.500222781829521</v>
      </c>
      <c r="AV21">
        <f t="shared" si="30"/>
        <v>19.500217537532826</v>
      </c>
      <c r="AW21">
        <f t="shared" si="30"/>
        <v>19.500210982165928</v>
      </c>
      <c r="AX21">
        <f t="shared" si="30"/>
        <v>19.500202787963499</v>
      </c>
      <c r="AY21">
        <f t="shared" si="30"/>
        <v>19.500192545220148</v>
      </c>
      <c r="AZ21">
        <f t="shared" si="30"/>
        <v>19.50017974180609</v>
      </c>
      <c r="BA21">
        <f t="shared" si="30"/>
        <v>19.500163737562165</v>
      </c>
      <c r="BB21">
        <f t="shared" si="30"/>
        <v>19.500143732294195</v>
      </c>
      <c r="BC21">
        <f t="shared" si="30"/>
        <v>19.500118725766956</v>
      </c>
      <c r="BD21">
        <f t="shared" si="30"/>
        <v>19.500087467698101</v>
      </c>
      <c r="BE21">
        <f t="shared" si="31"/>
        <v>13.333333333333332</v>
      </c>
      <c r="BF21">
        <f t="shared" si="32"/>
        <v>16.247506558394129</v>
      </c>
      <c r="BG21">
        <f t="shared" si="33"/>
        <v>16.743155801994128</v>
      </c>
      <c r="BH21">
        <f t="shared" si="34"/>
        <v>17.280187829874031</v>
      </c>
      <c r="BI21">
        <f t="shared" si="35"/>
        <v>17.849166963347106</v>
      </c>
      <c r="BJ21">
        <f t="shared" si="36"/>
        <v>18.437862740486139</v>
      </c>
      <c r="BK21">
        <f t="shared" si="37"/>
        <v>19.032197727701767</v>
      </c>
      <c r="BL21">
        <f t="shared" si="38"/>
        <v>19.617549131207213</v>
      </c>
      <c r="BM21">
        <f t="shared" si="39"/>
        <v>20.1801593559161</v>
      </c>
      <c r="BN21">
        <f t="shared" si="40"/>
        <v>20.708374654484839</v>
      </c>
      <c r="BO21">
        <f t="shared" si="41"/>
        <v>21.193487451650626</v>
      </c>
      <c r="BP21">
        <f t="shared" si="42"/>
        <v>21.630079756931256</v>
      </c>
      <c r="BQ21">
        <f t="shared" si="43"/>
        <v>22.015898251192368</v>
      </c>
      <c r="BR21">
        <f t="shared" si="44"/>
        <v>22.351387054161165</v>
      </c>
      <c r="BS21">
        <f t="shared" si="45"/>
        <v>22.639040348964016</v>
      </c>
      <c r="BT21">
        <f t="shared" si="46"/>
        <v>22.882721575649057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19.500243759044505</v>
      </c>
      <c r="AA22">
        <f t="shared" si="49"/>
        <v>6.1669104257111726</v>
      </c>
      <c r="AB22">
        <f t="shared" ref="AB22:AB85" si="54">IFERROR(AA22,"")</f>
        <v>6.1669104257111726</v>
      </c>
      <c r="AC22">
        <v>4</v>
      </c>
      <c r="AM22">
        <f t="shared" si="29"/>
        <v>0.64000000000000012</v>
      </c>
      <c r="AN22">
        <f t="shared" si="50"/>
        <v>0.64000000000000012</v>
      </c>
      <c r="AO22">
        <f t="shared" si="51"/>
        <v>18.732140228956442</v>
      </c>
      <c r="AP22">
        <f t="shared" si="30"/>
        <v>18.732133439093861</v>
      </c>
      <c r="AQ22">
        <f t="shared" si="30"/>
        <v>18.732131741628983</v>
      </c>
      <c r="AR22">
        <f t="shared" si="30"/>
        <v>18.732129619798318</v>
      </c>
      <c r="AS22">
        <f t="shared" si="30"/>
        <v>18.732126967510666</v>
      </c>
      <c r="AT22">
        <f t="shared" si="30"/>
        <v>18.732123652152154</v>
      </c>
      <c r="AU22">
        <f t="shared" si="30"/>
        <v>18.732119507955666</v>
      </c>
      <c r="AV22">
        <f t="shared" si="30"/>
        <v>18.73211432771264</v>
      </c>
      <c r="AW22">
        <f t="shared" si="30"/>
        <v>18.732107852412881</v>
      </c>
      <c r="AX22">
        <f t="shared" si="30"/>
        <v>18.732099758294478</v>
      </c>
      <c r="AY22">
        <f t="shared" si="30"/>
        <v>18.732089640656309</v>
      </c>
      <c r="AZ22">
        <f t="shared" si="30"/>
        <v>18.73207699362397</v>
      </c>
      <c r="BA22">
        <f t="shared" si="30"/>
        <v>18.73206118485756</v>
      </c>
      <c r="BB22">
        <f t="shared" si="30"/>
        <v>18.732041423937073</v>
      </c>
      <c r="BC22">
        <f t="shared" si="30"/>
        <v>18.732016722845092</v>
      </c>
      <c r="BD22">
        <f t="shared" si="30"/>
        <v>18.731985846571725</v>
      </c>
      <c r="BE22">
        <f t="shared" si="31"/>
        <v>12.972972972972974</v>
      </c>
      <c r="BF22">
        <f t="shared" si="32"/>
        <v>15.715551302445661</v>
      </c>
      <c r="BG22">
        <f t="shared" si="33"/>
        <v>16.178813318488242</v>
      </c>
      <c r="BH22">
        <f t="shared" si="34"/>
        <v>16.67971168233468</v>
      </c>
      <c r="BI22">
        <f t="shared" si="35"/>
        <v>17.209228639800816</v>
      </c>
      <c r="BJ22">
        <f t="shared" si="36"/>
        <v>17.755822294024298</v>
      </c>
      <c r="BK22">
        <f t="shared" si="37"/>
        <v>18.306343660578055</v>
      </c>
      <c r="BL22">
        <f t="shared" si="38"/>
        <v>18.847263470536273</v>
      </c>
      <c r="BM22">
        <f t="shared" si="39"/>
        <v>19.365975058493007</v>
      </c>
      <c r="BN22">
        <f t="shared" si="40"/>
        <v>19.85191448218109</v>
      </c>
      <c r="BO22">
        <f t="shared" si="41"/>
        <v>20.297298810718612</v>
      </c>
      <c r="BP22">
        <f t="shared" si="42"/>
        <v>20.697399741972998</v>
      </c>
      <c r="BQ22">
        <f t="shared" si="43"/>
        <v>21.050391426617011</v>
      </c>
      <c r="BR22">
        <f t="shared" si="44"/>
        <v>21.356894919532976</v>
      </c>
      <c r="BS22">
        <f t="shared" si="45"/>
        <v>21.619369955740694</v>
      </c>
      <c r="BT22">
        <f t="shared" si="46"/>
        <v>21.841486861781672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18.732140228956442</v>
      </c>
      <c r="AA23">
        <f t="shared" si="49"/>
        <v>5.7591672559834688</v>
      </c>
      <c r="AB23">
        <f t="shared" si="54"/>
        <v>5.7591672559834688</v>
      </c>
      <c r="AC23">
        <v>4</v>
      </c>
      <c r="AM23">
        <f t="shared" si="29"/>
        <v>0.51200000000000012</v>
      </c>
      <c r="AN23">
        <f t="shared" si="50"/>
        <v>0.51200000000000012</v>
      </c>
      <c r="AO23">
        <f t="shared" si="51"/>
        <v>17.853110377249038</v>
      </c>
      <c r="AP23">
        <f t="shared" si="30"/>
        <v>17.853103702264807</v>
      </c>
      <c r="AQ23">
        <f t="shared" si="30"/>
        <v>17.853102033519534</v>
      </c>
      <c r="AR23">
        <f t="shared" si="30"/>
        <v>17.853099947588372</v>
      </c>
      <c r="AS23">
        <f t="shared" si="30"/>
        <v>17.853097340175115</v>
      </c>
      <c r="AT23">
        <f t="shared" si="30"/>
        <v>17.853094080909603</v>
      </c>
      <c r="AU23">
        <f t="shared" si="30"/>
        <v>17.853090006829394</v>
      </c>
      <c r="AV23">
        <f t="shared" si="30"/>
        <v>17.853084914231747</v>
      </c>
      <c r="AW23">
        <f t="shared" si="30"/>
        <v>17.853078548488774</v>
      </c>
      <c r="AX23">
        <f t="shared" si="30"/>
        <v>17.853070591316438</v>
      </c>
      <c r="AY23">
        <f t="shared" si="30"/>
        <v>17.853060644860996</v>
      </c>
      <c r="AZ23">
        <f t="shared" si="30"/>
        <v>17.853048211807273</v>
      </c>
      <c r="BA23">
        <f t="shared" si="30"/>
        <v>17.85303267051448</v>
      </c>
      <c r="BB23">
        <f t="shared" si="30"/>
        <v>17.853013243936537</v>
      </c>
      <c r="BC23">
        <f t="shared" si="30"/>
        <v>17.852988960773555</v>
      </c>
      <c r="BD23">
        <f t="shared" si="30"/>
        <v>17.852958606912726</v>
      </c>
      <c r="BE23">
        <f t="shared" si="31"/>
        <v>12.549019607843137</v>
      </c>
      <c r="BF23">
        <f t="shared" si="32"/>
        <v>15.097665528587131</v>
      </c>
      <c r="BG23">
        <f t="shared" si="33"/>
        <v>15.52472071867294</v>
      </c>
      <c r="BH23">
        <f t="shared" si="34"/>
        <v>15.985359625831297</v>
      </c>
      <c r="BI23">
        <f t="shared" si="35"/>
        <v>16.471066281519605</v>
      </c>
      <c r="BJ23">
        <f t="shared" si="36"/>
        <v>16.971093839967843</v>
      </c>
      <c r="BK23">
        <f t="shared" si="37"/>
        <v>17.473341090521824</v>
      </c>
      <c r="BL23">
        <f t="shared" si="38"/>
        <v>17.965491711017314</v>
      </c>
      <c r="BM23">
        <f t="shared" si="39"/>
        <v>18.436196611236053</v>
      </c>
      <c r="BN23">
        <f t="shared" si="40"/>
        <v>18.876065428418045</v>
      </c>
      <c r="BO23">
        <f t="shared" si="41"/>
        <v>19.278295368886376</v>
      </c>
      <c r="BP23">
        <f t="shared" si="42"/>
        <v>19.638874640620351</v>
      </c>
      <c r="BQ23">
        <f t="shared" si="43"/>
        <v>19.956406607461318</v>
      </c>
      <c r="BR23">
        <f t="shared" si="44"/>
        <v>20.23167177341006</v>
      </c>
      <c r="BS23">
        <f t="shared" si="45"/>
        <v>20.467065130322265</v>
      </c>
      <c r="BT23">
        <f t="shared" si="46"/>
        <v>20.66602658042347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17.853110377249038</v>
      </c>
      <c r="AA24">
        <f t="shared" si="49"/>
        <v>5.3040907694059012</v>
      </c>
      <c r="AB24">
        <f t="shared" si="54"/>
        <v>5.3040907694059012</v>
      </c>
      <c r="AC24">
        <v>4</v>
      </c>
      <c r="AM24">
        <f t="shared" si="29"/>
        <v>0.40960000000000013</v>
      </c>
      <c r="AN24">
        <f t="shared" si="50"/>
        <v>0.40960000000000013</v>
      </c>
      <c r="AO24">
        <f t="shared" si="51"/>
        <v>16.86390948555265</v>
      </c>
      <c r="AP24">
        <f t="shared" si="30"/>
        <v>16.863902963837738</v>
      </c>
      <c r="AQ24">
        <f t="shared" si="30"/>
        <v>16.863901333409796</v>
      </c>
      <c r="AR24">
        <f t="shared" si="30"/>
        <v>16.863899295375315</v>
      </c>
      <c r="AS24">
        <f t="shared" si="30"/>
        <v>16.863896747832907</v>
      </c>
      <c r="AT24">
        <f t="shared" si="30"/>
        <v>16.86389356340597</v>
      </c>
      <c r="AU24">
        <f t="shared" si="30"/>
        <v>16.863889582873998</v>
      </c>
      <c r="AV24">
        <f t="shared" si="30"/>
        <v>16.863884607211681</v>
      </c>
      <c r="AW24">
        <f t="shared" si="30"/>
        <v>16.863878387637904</v>
      </c>
      <c r="AX24">
        <f t="shared" si="30"/>
        <v>16.863870613177134</v>
      </c>
      <c r="AY24">
        <f t="shared" si="30"/>
        <v>16.863860895111259</v>
      </c>
      <c r="AZ24">
        <f t="shared" si="30"/>
        <v>16.863848747544658</v>
      </c>
      <c r="BA24">
        <f t="shared" si="30"/>
        <v>16.863833563111026</v>
      </c>
      <c r="BB24">
        <f t="shared" si="30"/>
        <v>16.863814582607429</v>
      </c>
      <c r="BC24">
        <f t="shared" si="30"/>
        <v>16.863790857038023</v>
      </c>
      <c r="BD24">
        <f t="shared" si="30"/>
        <v>16.863761200170146</v>
      </c>
      <c r="BE24">
        <f t="shared" si="31"/>
        <v>12.05651491365777</v>
      </c>
      <c r="BF24">
        <f t="shared" si="32"/>
        <v>14.390432654159531</v>
      </c>
      <c r="BG24">
        <f t="shared" si="33"/>
        <v>14.777901718082981</v>
      </c>
      <c r="BH24">
        <f t="shared" si="34"/>
        <v>15.194693480981794</v>
      </c>
      <c r="BI24">
        <f t="shared" si="35"/>
        <v>15.6328819248918</v>
      </c>
      <c r="BJ24">
        <f t="shared" si="36"/>
        <v>16.082618489765334</v>
      </c>
      <c r="BK24">
        <f t="shared" si="37"/>
        <v>16.532956986794034</v>
      </c>
      <c r="BL24">
        <f t="shared" si="38"/>
        <v>16.9728928632113</v>
      </c>
      <c r="BM24">
        <f t="shared" si="39"/>
        <v>17.392414166209107</v>
      </c>
      <c r="BN24">
        <f t="shared" si="40"/>
        <v>17.783357671441827</v>
      </c>
      <c r="BO24">
        <f t="shared" si="41"/>
        <v>18.139926669950054</v>
      </c>
      <c r="BP24">
        <f t="shared" si="42"/>
        <v>18.458827139924217</v>
      </c>
      <c r="BQ24">
        <f t="shared" si="43"/>
        <v>18.739073990282357</v>
      </c>
      <c r="BR24">
        <f t="shared" si="44"/>
        <v>18.981577240617721</v>
      </c>
      <c r="BS24">
        <f t="shared" si="45"/>
        <v>19.188631013416909</v>
      </c>
      <c r="BT24">
        <f t="shared" si="46"/>
        <v>19.363407156638772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16.86390948555265</v>
      </c>
      <c r="AA25">
        <f t="shared" si="49"/>
        <v>4.8073945718948803</v>
      </c>
      <c r="AB25">
        <f t="shared" si="54"/>
        <v>4.8073945718948803</v>
      </c>
      <c r="AC25">
        <v>4</v>
      </c>
      <c r="AM25">
        <f t="shared" si="29"/>
        <v>0.32768000000000014</v>
      </c>
      <c r="AN25">
        <f t="shared" si="50"/>
        <v>0.32768000000000014</v>
      </c>
      <c r="AO25">
        <f t="shared" si="51"/>
        <v>15.771574899035476</v>
      </c>
      <c r="AP25">
        <f t="shared" si="30"/>
        <v>15.771568576089132</v>
      </c>
      <c r="AQ25">
        <f t="shared" si="30"/>
        <v>15.771566995353339</v>
      </c>
      <c r="AR25">
        <f t="shared" si="30"/>
        <v>15.771565019434043</v>
      </c>
      <c r="AS25">
        <f t="shared" si="30"/>
        <v>15.77156254953562</v>
      </c>
      <c r="AT25">
        <f t="shared" si="30"/>
        <v>15.771559462163674</v>
      </c>
      <c r="AU25">
        <f t="shared" si="30"/>
        <v>15.771555602950446</v>
      </c>
      <c r="AV25">
        <f t="shared" si="30"/>
        <v>15.771550778936568</v>
      </c>
      <c r="AW25">
        <f t="shared" si="30"/>
        <v>15.771544748923368</v>
      </c>
      <c r="AX25">
        <f t="shared" si="30"/>
        <v>15.771537211413351</v>
      </c>
      <c r="AY25">
        <f t="shared" si="30"/>
        <v>15.771527789535964</v>
      </c>
      <c r="AZ25">
        <f t="shared" si="30"/>
        <v>15.77151601220506</v>
      </c>
      <c r="BA25">
        <f t="shared" si="30"/>
        <v>15.771501290566166</v>
      </c>
      <c r="BB25">
        <f t="shared" si="30"/>
        <v>15.771482888556193</v>
      </c>
      <c r="BC25">
        <f t="shared" si="30"/>
        <v>15.771459886104116</v>
      </c>
      <c r="BD25">
        <f t="shared" si="30"/>
        <v>15.771431133133378</v>
      </c>
      <c r="BE25">
        <f t="shared" si="31"/>
        <v>11.49270482603816</v>
      </c>
      <c r="BF25">
        <f t="shared" si="32"/>
        <v>13.594414174154938</v>
      </c>
      <c r="BG25">
        <f t="shared" si="33"/>
        <v>13.939688246072961</v>
      </c>
      <c r="BH25">
        <f t="shared" si="34"/>
        <v>14.309947140913312</v>
      </c>
      <c r="BI25">
        <f t="shared" si="35"/>
        <v>14.697940638511128</v>
      </c>
      <c r="BJ25">
        <f t="shared" si="36"/>
        <v>15.094809022463313</v>
      </c>
      <c r="BK25">
        <f t="shared" si="37"/>
        <v>15.490844877238063</v>
      </c>
      <c r="BL25">
        <f t="shared" si="38"/>
        <v>15.876421504004544</v>
      </c>
      <c r="BM25">
        <f t="shared" si="39"/>
        <v>16.24290515833091</v>
      </c>
      <c r="BN25">
        <f t="shared" si="40"/>
        <v>16.583373680706252</v>
      </c>
      <c r="BO25">
        <f t="shared" si="41"/>
        <v>16.893026211342864</v>
      </c>
      <c r="BP25">
        <f t="shared" si="42"/>
        <v>17.169258553650987</v>
      </c>
      <c r="BQ25">
        <f t="shared" si="43"/>
        <v>17.411459157021433</v>
      </c>
      <c r="BR25">
        <f t="shared" si="44"/>
        <v>17.620626390747745</v>
      </c>
      <c r="BS25">
        <f t="shared" si="45"/>
        <v>17.798914226579011</v>
      </c>
      <c r="BT25">
        <f t="shared" si="46"/>
        <v>17.949192015339499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15.771574899035476</v>
      </c>
      <c r="AA26">
        <f t="shared" si="49"/>
        <v>4.2788700729973161</v>
      </c>
      <c r="AB26">
        <f t="shared" si="54"/>
        <v>4.2788700729973161</v>
      </c>
      <c r="AC26">
        <v>4</v>
      </c>
      <c r="AM26">
        <f t="shared" si="29"/>
        <v>0.2621440000000001</v>
      </c>
      <c r="AN26">
        <f t="shared" si="50"/>
        <v>0.2621440000000001</v>
      </c>
      <c r="AO26">
        <f t="shared" si="51"/>
        <v>14.59024795901407</v>
      </c>
      <c r="AP26">
        <f t="shared" si="30"/>
        <v>14.59024188590098</v>
      </c>
      <c r="AQ26">
        <f t="shared" si="30"/>
        <v>14.590240367623499</v>
      </c>
      <c r="AR26">
        <f t="shared" si="30"/>
        <v>14.590238469777091</v>
      </c>
      <c r="AS26">
        <f t="shared" si="30"/>
        <v>14.590236097469775</v>
      </c>
      <c r="AT26">
        <f t="shared" si="30"/>
        <v>14.590233132086713</v>
      </c>
      <c r="AU26">
        <f t="shared" si="30"/>
        <v>14.590229425359581</v>
      </c>
      <c r="AV26">
        <f t="shared" si="30"/>
        <v>14.590224791953318</v>
      </c>
      <c r="AW26">
        <f t="shared" si="30"/>
        <v>14.590219000199626</v>
      </c>
      <c r="AX26">
        <f t="shared" si="30"/>
        <v>14.590211760513974</v>
      </c>
      <c r="AY26">
        <f t="shared" si="30"/>
        <v>14.590202710917019</v>
      </c>
      <c r="AZ26">
        <f t="shared" si="30"/>
        <v>14.590191398936604</v>
      </c>
      <c r="BA26">
        <f t="shared" si="30"/>
        <v>14.590177258985758</v>
      </c>
      <c r="BB26">
        <f t="shared" si="30"/>
        <v>14.59015958408574</v>
      </c>
      <c r="BC26">
        <f t="shared" si="30"/>
        <v>14.590137490520938</v>
      </c>
      <c r="BD26">
        <f t="shared" si="30"/>
        <v>14.590109873659028</v>
      </c>
      <c r="BE26">
        <f t="shared" si="31"/>
        <v>10.858001237076964</v>
      </c>
      <c r="BF26">
        <f t="shared" si="32"/>
        <v>12.715223050377695</v>
      </c>
      <c r="BG26">
        <f t="shared" si="33"/>
        <v>13.016786123440282</v>
      </c>
      <c r="BH26">
        <f t="shared" si="34"/>
        <v>13.33907391769289</v>
      </c>
      <c r="BI26">
        <f t="shared" si="35"/>
        <v>13.675586707711018</v>
      </c>
      <c r="BJ26">
        <f t="shared" si="36"/>
        <v>14.018520708308433</v>
      </c>
      <c r="BK26">
        <f t="shared" si="37"/>
        <v>14.359455995089533</v>
      </c>
      <c r="BL26">
        <f t="shared" si="38"/>
        <v>14.690166257673143</v>
      </c>
      <c r="BM26">
        <f t="shared" si="39"/>
        <v>15.003389790584274</v>
      </c>
      <c r="BN26">
        <f t="shared" si="40"/>
        <v>15.293413970395379</v>
      </c>
      <c r="BO26">
        <f t="shared" si="41"/>
        <v>15.556384698928648</v>
      </c>
      <c r="BP26">
        <f t="shared" si="42"/>
        <v>15.790330592479963</v>
      </c>
      <c r="BQ26">
        <f t="shared" si="43"/>
        <v>15.994957539968921</v>
      </c>
      <c r="BR26">
        <f t="shared" si="44"/>
        <v>16.1713033958087</v>
      </c>
      <c r="BS26">
        <f t="shared" si="45"/>
        <v>16.321343651078216</v>
      </c>
      <c r="BT26">
        <f t="shared" si="46"/>
        <v>16.447618048149934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14.59024795901407</v>
      </c>
      <c r="AA27">
        <f t="shared" si="49"/>
        <v>3.7322467219371056</v>
      </c>
      <c r="AB27">
        <f t="shared" si="54"/>
        <v>3.7322467219371056</v>
      </c>
      <c r="AC27">
        <v>4</v>
      </c>
      <c r="AM27">
        <f t="shared" si="29"/>
        <v>0.2097152000000001</v>
      </c>
      <c r="AN27">
        <f t="shared" si="50"/>
        <v>0.2097152000000001</v>
      </c>
      <c r="AO27">
        <f t="shared" si="51"/>
        <v>13.341145195710325</v>
      </c>
      <c r="AP27">
        <f t="shared" si="30"/>
        <v>13.341139426178042</v>
      </c>
      <c r="AQ27">
        <f t="shared" si="30"/>
        <v>13.34113798379575</v>
      </c>
      <c r="AR27">
        <f t="shared" si="30"/>
        <v>13.341136180818324</v>
      </c>
      <c r="AS27">
        <f t="shared" si="30"/>
        <v>13.34113392709723</v>
      </c>
      <c r="AT27">
        <f t="shared" si="30"/>
        <v>13.341131109946931</v>
      </c>
      <c r="AU27">
        <f t="shared" si="30"/>
        <v>13.341127588510728</v>
      </c>
      <c r="AV27">
        <f t="shared" si="30"/>
        <v>13.341123186718091</v>
      </c>
      <c r="AW27">
        <f t="shared" si="30"/>
        <v>13.341117684481379</v>
      </c>
      <c r="AX27">
        <f t="shared" si="30"/>
        <v>13.341110806691871</v>
      </c>
      <c r="AY27">
        <f t="shared" si="30"/>
        <v>13.341102209464959</v>
      </c>
      <c r="AZ27">
        <f t="shared" si="30"/>
        <v>13.341091462946896</v>
      </c>
      <c r="BA27">
        <f t="shared" si="30"/>
        <v>13.34107802982367</v>
      </c>
      <c r="BB27">
        <f t="shared" si="30"/>
        <v>13.341061238457675</v>
      </c>
      <c r="BC27">
        <f t="shared" si="30"/>
        <v>13.341040249309621</v>
      </c>
      <c r="BD27">
        <f t="shared" si="30"/>
        <v>13.341014012967431</v>
      </c>
      <c r="BE27">
        <f t="shared" si="31"/>
        <v>10.156840865414422</v>
      </c>
      <c r="BF27">
        <f t="shared" si="32"/>
        <v>11.764191558325733</v>
      </c>
      <c r="BG27">
        <f t="shared" si="33"/>
        <v>12.021873903415372</v>
      </c>
      <c r="BH27">
        <f t="shared" si="34"/>
        <v>12.296258393748875</v>
      </c>
      <c r="BI27">
        <f t="shared" si="35"/>
        <v>12.581649538392391</v>
      </c>
      <c r="BJ27">
        <f t="shared" si="36"/>
        <v>12.871332863168263</v>
      </c>
      <c r="BK27">
        <f t="shared" si="37"/>
        <v>13.158180407749915</v>
      </c>
      <c r="BL27">
        <f t="shared" si="38"/>
        <v>13.435338408890871</v>
      </c>
      <c r="BM27">
        <f t="shared" si="39"/>
        <v>13.696860219204472</v>
      </c>
      <c r="BN27">
        <f t="shared" si="40"/>
        <v>13.938165604500131</v>
      </c>
      <c r="BO27">
        <f t="shared" si="41"/>
        <v>14.156262007532545</v>
      </c>
      <c r="BP27">
        <f t="shared" si="42"/>
        <v>14.349729424626368</v>
      </c>
      <c r="BQ27">
        <f t="shared" si="43"/>
        <v>14.518522507733</v>
      </c>
      <c r="BR27">
        <f t="shared" si="44"/>
        <v>14.663667537615892</v>
      </c>
      <c r="BS27">
        <f t="shared" si="45"/>
        <v>14.786929039296949</v>
      </c>
      <c r="BT27">
        <f t="shared" si="46"/>
        <v>14.890501356225776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13.341145195710325</v>
      </c>
      <c r="AA28">
        <f t="shared" si="49"/>
        <v>3.1843043302959035</v>
      </c>
      <c r="AB28">
        <f t="shared" si="54"/>
        <v>3.1843043302959035</v>
      </c>
      <c r="AC28">
        <v>4</v>
      </c>
      <c r="AM28">
        <f t="shared" si="29"/>
        <v>0.16777216000000009</v>
      </c>
      <c r="AN28">
        <f t="shared" si="50"/>
        <v>0.16777216000000009</v>
      </c>
      <c r="AO28">
        <f t="shared" si="51"/>
        <v>12.051456087680533</v>
      </c>
      <c r="AP28">
        <f t="shared" si="30"/>
        <v>12.051450674102131</v>
      </c>
      <c r="AQ28">
        <f t="shared" si="30"/>
        <v>12.051449320708292</v>
      </c>
      <c r="AR28">
        <f t="shared" si="30"/>
        <v>12.051447628966418</v>
      </c>
      <c r="AS28">
        <f t="shared" si="30"/>
        <v>12.051445514289746</v>
      </c>
      <c r="AT28">
        <f t="shared" si="30"/>
        <v>12.051442870944946</v>
      </c>
      <c r="AU28">
        <f t="shared" si="30"/>
        <v>12.05143956676558</v>
      </c>
      <c r="AV28">
        <f t="shared" si="30"/>
        <v>12.051435436543922</v>
      </c>
      <c r="AW28">
        <f t="shared" si="30"/>
        <v>12.051430273770826</v>
      </c>
      <c r="AX28">
        <f t="shared" si="30"/>
        <v>12.05142382031068</v>
      </c>
      <c r="AY28">
        <f t="shared" si="30"/>
        <v>12.051415753495217</v>
      </c>
      <c r="AZ28">
        <f t="shared" si="30"/>
        <v>12.05140566999107</v>
      </c>
      <c r="BA28">
        <f t="shared" si="30"/>
        <v>12.051393065634619</v>
      </c>
      <c r="BB28">
        <f t="shared" si="30"/>
        <v>12.051377310226131</v>
      </c>
      <c r="BC28">
        <f t="shared" si="30"/>
        <v>12.05135761602345</v>
      </c>
      <c r="BD28">
        <f t="shared" si="30"/>
        <v>12.051332998360621</v>
      </c>
      <c r="BE28">
        <f t="shared" si="31"/>
        <v>9.3982227278593875</v>
      </c>
      <c r="BF28">
        <f t="shared" si="32"/>
        <v>10.758356307661559</v>
      </c>
      <c r="BG28">
        <f t="shared" si="33"/>
        <v>10.973455984492851</v>
      </c>
      <c r="BH28">
        <f t="shared" si="34"/>
        <v>11.201615452356709</v>
      </c>
      <c r="BI28">
        <f t="shared" si="35"/>
        <v>11.437967542873823</v>
      </c>
      <c r="BJ28">
        <f t="shared" si="36"/>
        <v>11.676879591714892</v>
      </c>
      <c r="BK28">
        <f t="shared" si="37"/>
        <v>11.912471547048572</v>
      </c>
      <c r="BL28">
        <f t="shared" si="38"/>
        <v>12.139183451454191</v>
      </c>
      <c r="BM28">
        <f t="shared" si="39"/>
        <v>12.352279234575748</v>
      </c>
      <c r="BN28">
        <f t="shared" si="40"/>
        <v>12.548194699804997</v>
      </c>
      <c r="BO28">
        <f t="shared" si="41"/>
        <v>12.724685716122877</v>
      </c>
      <c r="BP28">
        <f t="shared" si="42"/>
        <v>12.880786460654424</v>
      </c>
      <c r="BQ28">
        <f t="shared" si="43"/>
        <v>13.01662698571926</v>
      </c>
      <c r="BR28">
        <f t="shared" si="44"/>
        <v>13.133175122863575</v>
      </c>
      <c r="BS28">
        <f t="shared" si="45"/>
        <v>13.231962362967579</v>
      </c>
      <c r="BT28">
        <f t="shared" si="46"/>
        <v>13.314836011884998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12.051456087680533</v>
      </c>
      <c r="AA29">
        <f t="shared" si="49"/>
        <v>2.6532333598211455</v>
      </c>
      <c r="AB29">
        <f t="shared" si="54"/>
        <v>2.6532333598211455</v>
      </c>
      <c r="AC29">
        <v>4</v>
      </c>
      <c r="AM29">
        <f t="shared" si="29"/>
        <v>0.13421772800000006</v>
      </c>
      <c r="AN29">
        <f t="shared" si="50"/>
        <v>0.13421772800000006</v>
      </c>
      <c r="AO29">
        <f t="shared" si="51"/>
        <v>10.752187967701889</v>
      </c>
      <c r="AP29">
        <f t="shared" si="30"/>
        <v>10.752182956392113</v>
      </c>
      <c r="AQ29">
        <f t="shared" si="30"/>
        <v>10.7521817035654</v>
      </c>
      <c r="AR29">
        <f t="shared" si="30"/>
        <v>10.752180137532415</v>
      </c>
      <c r="AS29">
        <f t="shared" si="30"/>
        <v>10.752178179991827</v>
      </c>
      <c r="AT29">
        <f t="shared" si="30"/>
        <v>10.752175733067096</v>
      </c>
      <c r="AU29">
        <f t="shared" si="30"/>
        <v>10.752172674412748</v>
      </c>
      <c r="AV29">
        <f t="shared" si="30"/>
        <v>10.752168851097261</v>
      </c>
      <c r="AW29">
        <f t="shared" si="30"/>
        <v>10.752164071956724</v>
      </c>
      <c r="AX29">
        <f t="shared" si="30"/>
        <v>10.752158098037027</v>
      </c>
      <c r="AY29">
        <f t="shared" si="30"/>
        <v>10.752150630646744</v>
      </c>
      <c r="AZ29">
        <f t="shared" si="30"/>
        <v>10.752141296423472</v>
      </c>
      <c r="BA29">
        <f t="shared" si="30"/>
        <v>10.752129628667177</v>
      </c>
      <c r="BB29">
        <f t="shared" si="30"/>
        <v>10.752115044007414</v>
      </c>
      <c r="BC29">
        <f t="shared" si="30"/>
        <v>10.752096813238351</v>
      </c>
      <c r="BD29">
        <f t="shared" si="30"/>
        <v>10.752074024863964</v>
      </c>
      <c r="BE29">
        <f t="shared" si="31"/>
        <v>8.595702542208933</v>
      </c>
      <c r="BF29">
        <f t="shared" si="32"/>
        <v>9.7195794806673792</v>
      </c>
      <c r="BG29">
        <f t="shared" si="33"/>
        <v>9.8948081906164358</v>
      </c>
      <c r="BH29">
        <f t="shared" si="34"/>
        <v>10.079939431579477</v>
      </c>
      <c r="BI29">
        <f t="shared" si="35"/>
        <v>10.270923591921392</v>
      </c>
      <c r="BJ29">
        <f t="shared" si="36"/>
        <v>10.463159599902244</v>
      </c>
      <c r="BK29">
        <f t="shared" si="37"/>
        <v>10.65192514837592</v>
      </c>
      <c r="BL29">
        <f t="shared" si="38"/>
        <v>10.832831183448617</v>
      </c>
      <c r="BM29">
        <f t="shared" si="39"/>
        <v>11.002210432357664</v>
      </c>
      <c r="BN29">
        <f t="shared" si="40"/>
        <v>11.15737130148289</v>
      </c>
      <c r="BO29">
        <f t="shared" si="41"/>
        <v>11.296689343637146</v>
      </c>
      <c r="BP29">
        <f t="shared" si="42"/>
        <v>11.419550822042686</v>
      </c>
      <c r="BQ29">
        <f t="shared" si="43"/>
        <v>11.526191615643933</v>
      </c>
      <c r="BR29">
        <f t="shared" si="44"/>
        <v>11.617484107967519</v>
      </c>
      <c r="BS29">
        <f t="shared" si="45"/>
        <v>11.694718139709217</v>
      </c>
      <c r="BT29">
        <f t="shared" si="46"/>
        <v>11.759407309079942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10.752187967701889</v>
      </c>
      <c r="AA30">
        <f t="shared" si="49"/>
        <v>2.1564854254929564</v>
      </c>
      <c r="AB30">
        <f t="shared" si="54"/>
        <v>2.1564854254929564</v>
      </c>
      <c r="AC30">
        <v>4</v>
      </c>
      <c r="AM30">
        <f t="shared" si="29"/>
        <v>0.10737418240000006</v>
      </c>
      <c r="AN30">
        <f t="shared" si="50"/>
        <v>0.10737418240000006</v>
      </c>
      <c r="AO30">
        <f t="shared" si="51"/>
        <v>9.4752755220002438</v>
      </c>
      <c r="AP30">
        <f t="shared" si="30"/>
        <v>9.4752709487452158</v>
      </c>
      <c r="AQ30">
        <f t="shared" si="30"/>
        <v>9.4752698054321485</v>
      </c>
      <c r="AR30">
        <f t="shared" si="30"/>
        <v>9.4752683762912007</v>
      </c>
      <c r="AS30">
        <f t="shared" si="30"/>
        <v>9.4752665898656243</v>
      </c>
      <c r="AT30">
        <f t="shared" si="30"/>
        <v>9.4752643568345984</v>
      </c>
      <c r="AU30">
        <f t="shared" si="30"/>
        <v>9.4752615655472994</v>
      </c>
      <c r="AV30">
        <f t="shared" si="30"/>
        <v>9.4752580764404861</v>
      </c>
      <c r="AW30">
        <f t="shared" si="30"/>
        <v>9.4752537150605853</v>
      </c>
      <c r="AX30">
        <f t="shared" si="30"/>
        <v>9.4752482633413511</v>
      </c>
      <c r="AY30">
        <f t="shared" si="30"/>
        <v>9.4752414487011354</v>
      </c>
      <c r="AZ30">
        <f t="shared" si="30"/>
        <v>9.4752329304146432</v>
      </c>
      <c r="BA30">
        <f t="shared" si="30"/>
        <v>9.4752222825780734</v>
      </c>
      <c r="BB30">
        <f t="shared" si="30"/>
        <v>9.4752089728160112</v>
      </c>
      <c r="BC30">
        <f t="shared" si="30"/>
        <v>9.4751923356660175</v>
      </c>
      <c r="BD30">
        <f t="shared" si="30"/>
        <v>9.4751715393106846</v>
      </c>
      <c r="BE30">
        <f t="shared" si="31"/>
        <v>7.7666984258113727</v>
      </c>
      <c r="BF30">
        <f t="shared" si="32"/>
        <v>8.6728204902266324</v>
      </c>
      <c r="BG30">
        <f t="shared" si="33"/>
        <v>8.8120683806077587</v>
      </c>
      <c r="BH30">
        <f t="shared" si="34"/>
        <v>8.9586003653248767</v>
      </c>
      <c r="BI30">
        <f t="shared" si="35"/>
        <v>9.1091388056714742</v>
      </c>
      <c r="BJ30">
        <f t="shared" si="36"/>
        <v>9.2600258353553677</v>
      </c>
      <c r="BK30">
        <f t="shared" si="37"/>
        <v>9.4075697920212473</v>
      </c>
      <c r="BL30">
        <f t="shared" si="38"/>
        <v>9.5483984223109193</v>
      </c>
      <c r="BM30">
        <f t="shared" si="39"/>
        <v>9.6797492825302616</v>
      </c>
      <c r="BN30">
        <f t="shared" si="40"/>
        <v>9.7996481167740654</v>
      </c>
      <c r="BO30">
        <f t="shared" si="41"/>
        <v>9.906959341839773</v>
      </c>
      <c r="BP30">
        <f t="shared" si="42"/>
        <v>10.001324885264344</v>
      </c>
      <c r="BQ30">
        <f t="shared" si="43"/>
        <v>10.083027697800729</v>
      </c>
      <c r="BR30">
        <f t="shared" si="44"/>
        <v>10.152821175408381</v>
      </c>
      <c r="BS30">
        <f t="shared" si="45"/>
        <v>10.211759007086171</v>
      </c>
      <c r="BT30">
        <f t="shared" si="46"/>
        <v>10.261047853347081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9.4752755220002438</v>
      </c>
      <c r="AA31">
        <f t="shared" si="49"/>
        <v>1.7085770961888711</v>
      </c>
      <c r="AB31">
        <f t="shared" si="54"/>
        <v>1.7085770961888711</v>
      </c>
      <c r="AC31">
        <v>4</v>
      </c>
      <c r="AM31">
        <f t="shared" si="29"/>
        <v>8.589934592000005E-2</v>
      </c>
      <c r="AN31">
        <f t="shared" si="50"/>
        <v>8.589934592000005E-2</v>
      </c>
      <c r="AO31">
        <f t="shared" si="51"/>
        <v>8.2505047750762319</v>
      </c>
      <c r="AP31">
        <f t="shared" si="30"/>
        <v>8.2505006617675196</v>
      </c>
      <c r="AQ31">
        <f t="shared" si="30"/>
        <v>8.2504996334409828</v>
      </c>
      <c r="AR31">
        <f t="shared" si="30"/>
        <v>8.2504983480331724</v>
      </c>
      <c r="AS31">
        <f t="shared" si="30"/>
        <v>8.2504967412739738</v>
      </c>
      <c r="AT31">
        <f t="shared" si="30"/>
        <v>8.2504947328258513</v>
      </c>
      <c r="AU31">
        <f t="shared" si="30"/>
        <v>8.2504922222670753</v>
      </c>
      <c r="AV31">
        <f t="shared" si="30"/>
        <v>8.2504890840707557</v>
      </c>
      <c r="AW31">
        <f t="shared" si="30"/>
        <v>8.2504851613287133</v>
      </c>
      <c r="AX31">
        <f t="shared" si="30"/>
        <v>8.2504802579064016</v>
      </c>
      <c r="AY31">
        <f t="shared" si="30"/>
        <v>8.2504741286367125</v>
      </c>
      <c r="AZ31">
        <f t="shared" si="30"/>
        <v>8.2504664670624059</v>
      </c>
      <c r="BA31">
        <f t="shared" si="30"/>
        <v>8.2504568901145348</v>
      </c>
      <c r="BB31">
        <f t="shared" si="30"/>
        <v>8.2504449189609605</v>
      </c>
      <c r="BC31">
        <f t="shared" si="30"/>
        <v>8.2504299550678422</v>
      </c>
      <c r="BD31">
        <f t="shared" si="30"/>
        <v>8.2504112502777804</v>
      </c>
      <c r="BE31">
        <f t="shared" si="31"/>
        <v>6.9311173873333018</v>
      </c>
      <c r="BF31">
        <f t="shared" si="32"/>
        <v>7.6438114234455048</v>
      </c>
      <c r="BG31">
        <f t="shared" si="33"/>
        <v>7.751771033908736</v>
      </c>
      <c r="BH31">
        <f t="shared" si="34"/>
        <v>7.8649356144236373</v>
      </c>
      <c r="BI31">
        <f t="shared" si="35"/>
        <v>7.9807246475194047</v>
      </c>
      <c r="BJ31">
        <f t="shared" si="36"/>
        <v>8.0963070421104533</v>
      </c>
      <c r="BK31">
        <f t="shared" si="37"/>
        <v>8.2088717421718407</v>
      </c>
      <c r="BL31">
        <f t="shared" si="38"/>
        <v>8.3158943195806057</v>
      </c>
      <c r="BM31">
        <f t="shared" si="39"/>
        <v>8.4153476437057222</v>
      </c>
      <c r="BN31">
        <f t="shared" si="40"/>
        <v>8.5058226780799622</v>
      </c>
      <c r="BO31">
        <f t="shared" si="41"/>
        <v>8.586551646292591</v>
      </c>
      <c r="BP31">
        <f t="shared" si="42"/>
        <v>8.6573493642985948</v>
      </c>
      <c r="BQ31">
        <f t="shared" si="43"/>
        <v>8.7185020207999706</v>
      </c>
      <c r="BR31">
        <f t="shared" si="44"/>
        <v>8.7706346990460382</v>
      </c>
      <c r="BS31">
        <f t="shared" si="45"/>
        <v>8.8145827523175484</v>
      </c>
      <c r="BT31">
        <f t="shared" si="46"/>
        <v>8.8512826073688249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8.2505047750762319</v>
      </c>
      <c r="AA32">
        <f t="shared" si="49"/>
        <v>1.3193873877429301</v>
      </c>
      <c r="AB32">
        <f t="shared" si="54"/>
        <v>1.3193873877429301</v>
      </c>
      <c r="AC32">
        <v>4</v>
      </c>
      <c r="AM32">
        <f t="shared" si="29"/>
        <v>6.871947673600004E-2</v>
      </c>
      <c r="AN32">
        <f t="shared" si="50"/>
        <v>6.871947673600004E-2</v>
      </c>
      <c r="AO32">
        <f t="shared" si="51"/>
        <v>7.1028628629998458</v>
      </c>
      <c r="AP32">
        <f t="shared" si="30"/>
        <v>7.102859216020792</v>
      </c>
      <c r="AQ32">
        <f t="shared" si="30"/>
        <v>7.102858304276614</v>
      </c>
      <c r="AR32">
        <f t="shared" si="30"/>
        <v>7.1028571645967213</v>
      </c>
      <c r="AS32">
        <f t="shared" si="30"/>
        <v>7.1028557399973682</v>
      </c>
      <c r="AT32">
        <f t="shared" si="30"/>
        <v>7.1028539592489803</v>
      </c>
      <c r="AU32">
        <f t="shared" si="30"/>
        <v>7.1028517333147532</v>
      </c>
      <c r="AV32">
        <f t="shared" si="30"/>
        <v>7.1028489508989292</v>
      </c>
      <c r="AW32">
        <f t="shared" si="30"/>
        <v>7.1028454728822163</v>
      </c>
      <c r="AX32">
        <f t="shared" si="30"/>
        <v>7.1028411253661119</v>
      </c>
      <c r="AY32">
        <f t="shared" si="30"/>
        <v>7.1028356909784698</v>
      </c>
      <c r="AZ32">
        <f t="shared" si="30"/>
        <v>7.1028288980056073</v>
      </c>
      <c r="BA32">
        <f t="shared" si="30"/>
        <v>7.1028204068078038</v>
      </c>
      <c r="BB32">
        <f t="shared" si="30"/>
        <v>7.1028097928390972</v>
      </c>
      <c r="BC32">
        <f t="shared" si="30"/>
        <v>7.1027965254228222</v>
      </c>
      <c r="BD32">
        <f t="shared" si="30"/>
        <v>7.1027799412221819</v>
      </c>
      <c r="BE32">
        <f t="shared" si="31"/>
        <v>6.1095030104491679</v>
      </c>
      <c r="BF32">
        <f t="shared" si="32"/>
        <v>6.6565779366231723</v>
      </c>
      <c r="BG32">
        <f t="shared" si="33"/>
        <v>6.7383023712585546</v>
      </c>
      <c r="BH32">
        <f t="shared" si="34"/>
        <v>6.8236480474822603</v>
      </c>
      <c r="BI32">
        <f t="shared" si="35"/>
        <v>6.9106371069119277</v>
      </c>
      <c r="BJ32">
        <f t="shared" si="36"/>
        <v>6.9971340325864091</v>
      </c>
      <c r="BK32">
        <f t="shared" si="37"/>
        <v>7.0810509829579669</v>
      </c>
      <c r="BL32">
        <f t="shared" si="38"/>
        <v>7.1605435803486071</v>
      </c>
      <c r="BM32">
        <f t="shared" si="39"/>
        <v>7.2341596045643666</v>
      </c>
      <c r="BN32">
        <f t="shared" si="40"/>
        <v>7.300918005839045</v>
      </c>
      <c r="BO32">
        <f t="shared" si="41"/>
        <v>7.3603155095173083</v>
      </c>
      <c r="BP32">
        <f t="shared" si="42"/>
        <v>7.412274831382657</v>
      </c>
      <c r="BQ32">
        <f t="shared" si="43"/>
        <v>7.4570572455559025</v>
      </c>
      <c r="BR32">
        <f t="shared" si="44"/>
        <v>7.4951625710464835</v>
      </c>
      <c r="BS32">
        <f t="shared" si="45"/>
        <v>7.5272343725995654</v>
      </c>
      <c r="BT32">
        <f t="shared" si="46"/>
        <v>7.5539809185087936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7.1028628629998458</v>
      </c>
      <c r="AA33">
        <f t="shared" si="49"/>
        <v>0.99335985255067794</v>
      </c>
      <c r="AB33">
        <f t="shared" si="54"/>
        <v>0.99335985255067794</v>
      </c>
      <c r="AC33">
        <v>4</v>
      </c>
      <c r="AM33">
        <f t="shared" si="29"/>
        <v>5.4975581388800036E-2</v>
      </c>
      <c r="AN33">
        <f t="shared" si="50"/>
        <v>5.4975581388800036E-2</v>
      </c>
      <c r="AO33">
        <f t="shared" si="51"/>
        <v>6.0507855522660572</v>
      </c>
      <c r="AP33">
        <f t="shared" si="30"/>
        <v>6.0507823628309962</v>
      </c>
      <c r="AQ33">
        <f t="shared" si="30"/>
        <v>6.0507815654727573</v>
      </c>
      <c r="AR33">
        <f t="shared" si="30"/>
        <v>6.0507805687752532</v>
      </c>
      <c r="AS33">
        <f t="shared" si="30"/>
        <v>6.0507793229038347</v>
      </c>
      <c r="AT33">
        <f t="shared" si="30"/>
        <v>6.0507777655652815</v>
      </c>
      <c r="AU33">
        <f t="shared" si="30"/>
        <v>6.0507758188932206</v>
      </c>
      <c r="AV33">
        <f t="shared" si="30"/>
        <v>6.0507733855549031</v>
      </c>
      <c r="AW33">
        <f t="shared" si="30"/>
        <v>6.0507703438847598</v>
      </c>
      <c r="AX33">
        <f t="shared" si="30"/>
        <v>6.0507665418013801</v>
      </c>
      <c r="AY33">
        <f t="shared" si="30"/>
        <v>6.0507617892038761</v>
      </c>
      <c r="AZ33">
        <f t="shared" si="30"/>
        <v>6.0507558484674933</v>
      </c>
      <c r="BA33">
        <f t="shared" si="30"/>
        <v>6.0507484225634212</v>
      </c>
      <c r="BB33">
        <f t="shared" si="30"/>
        <v>6.0507391402089619</v>
      </c>
      <c r="BC33">
        <f t="shared" si="30"/>
        <v>6.0507275373059377</v>
      </c>
      <c r="BD33">
        <f t="shared" si="30"/>
        <v>6.0507130337397355</v>
      </c>
      <c r="BE33">
        <f t="shared" si="31"/>
        <v>5.321055829841824</v>
      </c>
      <c r="BF33">
        <f t="shared" si="32"/>
        <v>5.7312984183159728</v>
      </c>
      <c r="BG33">
        <f t="shared" si="33"/>
        <v>5.7917789229781764</v>
      </c>
      <c r="BH33">
        <f t="shared" si="34"/>
        <v>5.8547197576571568</v>
      </c>
      <c r="BI33">
        <f t="shared" si="35"/>
        <v>5.9186429092886623</v>
      </c>
      <c r="BJ33">
        <f t="shared" si="36"/>
        <v>5.9819757808467235</v>
      </c>
      <c r="BK33">
        <f t="shared" si="37"/>
        <v>6.0432028685412131</v>
      </c>
      <c r="BL33">
        <f t="shared" si="38"/>
        <v>6.1010060313116794</v>
      </c>
      <c r="BM33">
        <f t="shared" si="39"/>
        <v>6.1543669281633404</v>
      </c>
      <c r="BN33">
        <f t="shared" si="40"/>
        <v>6.2026170847534505</v>
      </c>
      <c r="BO33">
        <f t="shared" si="41"/>
        <v>6.2454356389556613</v>
      </c>
      <c r="BP33">
        <f t="shared" si="42"/>
        <v>6.2828064001541462</v>
      </c>
      <c r="BQ33">
        <f t="shared" si="43"/>
        <v>6.3149513087578359</v>
      </c>
      <c r="BR33">
        <f t="shared" si="44"/>
        <v>6.3422568616500445</v>
      </c>
      <c r="BS33">
        <f t="shared" si="45"/>
        <v>6.3652058285150659</v>
      </c>
      <c r="BT33">
        <f t="shared" si="46"/>
        <v>6.384321236212064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6.0507855522660572</v>
      </c>
      <c r="AA34">
        <f t="shared" si="49"/>
        <v>0.72972972242423317</v>
      </c>
      <c r="AB34">
        <f t="shared" si="54"/>
        <v>0.72972972242423317</v>
      </c>
      <c r="AC34">
        <v>4</v>
      </c>
      <c r="AM34">
        <f t="shared" si="29"/>
        <v>4.3980465111040035E-2</v>
      </c>
      <c r="AN34">
        <f t="shared" si="50"/>
        <v>4.3980465111040035E-2</v>
      </c>
      <c r="AO34">
        <f t="shared" si="51"/>
        <v>5.1055009214444054</v>
      </c>
      <c r="AP34">
        <f t="shared" si="30"/>
        <v>5.1054981676221773</v>
      </c>
      <c r="AQ34">
        <f t="shared" si="30"/>
        <v>5.1054974791670853</v>
      </c>
      <c r="AR34">
        <f t="shared" si="30"/>
        <v>5.1054966185984796</v>
      </c>
      <c r="AS34">
        <f t="shared" si="30"/>
        <v>5.1054955428881321</v>
      </c>
      <c r="AT34">
        <f t="shared" si="30"/>
        <v>5.1054941982508328</v>
      </c>
      <c r="AU34">
        <f t="shared" si="30"/>
        <v>5.1054925174552075</v>
      </c>
      <c r="AV34">
        <f t="shared" si="30"/>
        <v>5.1054904164622315</v>
      </c>
      <c r="AW34">
        <f t="shared" si="30"/>
        <v>5.1054877902234423</v>
      </c>
      <c r="AX34">
        <f t="shared" si="30"/>
        <v>5.1054845074287547</v>
      </c>
      <c r="AY34">
        <f t="shared" si="30"/>
        <v>5.1054804039413337</v>
      </c>
      <c r="AZ34">
        <f t="shared" si="30"/>
        <v>5.1054752745913312</v>
      </c>
      <c r="BA34">
        <f t="shared" si="30"/>
        <v>5.1054688629183236</v>
      </c>
      <c r="BB34">
        <f t="shared" si="30"/>
        <v>5.1054608483497104</v>
      </c>
      <c r="BC34">
        <f t="shared" si="30"/>
        <v>5.1054508301743278</v>
      </c>
      <c r="BD34">
        <f t="shared" si="30"/>
        <v>5.10543830751039</v>
      </c>
      <c r="BE34">
        <f t="shared" si="31"/>
        <v>4.5819200275316794</v>
      </c>
      <c r="BF34">
        <f t="shared" si="32"/>
        <v>4.8828834885227668</v>
      </c>
      <c r="BG34">
        <f t="shared" si="33"/>
        <v>4.9267147721853046</v>
      </c>
      <c r="BH34">
        <f t="shared" si="34"/>
        <v>4.9721841524368484</v>
      </c>
      <c r="BI34">
        <f t="shared" si="35"/>
        <v>5.0182125853395956</v>
      </c>
      <c r="BJ34">
        <f t="shared" si="36"/>
        <v>5.0636670543178299</v>
      </c>
      <c r="BK34">
        <f t="shared" si="37"/>
        <v>5.107469941801825</v>
      </c>
      <c r="BL34">
        <f t="shared" si="38"/>
        <v>5.1486973618782681</v>
      </c>
      <c r="BM34">
        <f t="shared" si="39"/>
        <v>5.1866482937888261</v>
      </c>
      <c r="BN34">
        <f t="shared" si="40"/>
        <v>5.2208754250677885</v>
      </c>
      <c r="BO34">
        <f t="shared" si="41"/>
        <v>5.2511790405962184</v>
      </c>
      <c r="BP34">
        <f t="shared" si="42"/>
        <v>5.2775731258339729</v>
      </c>
      <c r="BQ34">
        <f t="shared" si="43"/>
        <v>5.3002361567652478</v>
      </c>
      <c r="BR34">
        <f t="shared" si="44"/>
        <v>5.3194582094470055</v>
      </c>
      <c r="BS34">
        <f t="shared" si="45"/>
        <v>5.3355927623821389</v>
      </c>
      <c r="BT34">
        <f t="shared" si="46"/>
        <v>5.3490177252808593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5.1055009214444054</v>
      </c>
      <c r="AA35">
        <f t="shared" si="49"/>
        <v>0.523580893912726</v>
      </c>
      <c r="AB35">
        <f t="shared" si="54"/>
        <v>0.523580893912726</v>
      </c>
      <c r="AC35">
        <v>4</v>
      </c>
    </row>
    <row r="36" spans="2:72">
      <c r="W36">
        <f t="shared" ref="W36:W50" si="68">D4*D20</f>
        <v>16.699721276670907</v>
      </c>
      <c r="X36">
        <f t="shared" si="58"/>
        <v>16.699721276670907</v>
      </c>
      <c r="Y36">
        <f>AP20</f>
        <v>20.161611780444563</v>
      </c>
      <c r="AA36">
        <f t="shared" ref="AA36:AA50" si="69">Y4-D4</f>
        <v>3.461890503773656</v>
      </c>
      <c r="AB36">
        <f t="shared" si="54"/>
        <v>3.461890503773656</v>
      </c>
      <c r="AC36">
        <v>4</v>
      </c>
      <c r="AN36">
        <f t="shared" ref="AN36:AN50" si="70">1/AN20</f>
        <v>1</v>
      </c>
      <c r="AO36">
        <f t="shared" ref="AO36:BT44" si="71">1/AO20</f>
        <v>4.9599192117037068E-2</v>
      </c>
      <c r="AP36">
        <f t="shared" si="71"/>
        <v>4.9599209174830669E-2</v>
      </c>
      <c r="AQ36">
        <f t="shared" si="71"/>
        <v>4.9599213439279061E-2</v>
      </c>
      <c r="AR36">
        <f t="shared" si="71"/>
        <v>4.9599218769839568E-2</v>
      </c>
      <c r="AS36">
        <f t="shared" si="71"/>
        <v>4.9599225433040191E-2</v>
      </c>
      <c r="AT36">
        <f t="shared" si="71"/>
        <v>4.9599233762040972E-2</v>
      </c>
      <c r="AU36">
        <f t="shared" si="71"/>
        <v>4.9599244173291951E-2</v>
      </c>
      <c r="AV36">
        <f t="shared" si="71"/>
        <v>4.9599257187355666E-2</v>
      </c>
      <c r="AW36">
        <f t="shared" si="71"/>
        <v>4.9599273454935318E-2</v>
      </c>
      <c r="AX36">
        <f t="shared" si="71"/>
        <v>4.9599293789409887E-2</v>
      </c>
      <c r="AY36">
        <f t="shared" si="71"/>
        <v>4.9599319207503094E-2</v>
      </c>
      <c r="AZ36">
        <f t="shared" si="71"/>
        <v>4.9599350980119597E-2</v>
      </c>
      <c r="BA36">
        <f t="shared" si="71"/>
        <v>4.9599390695890228E-2</v>
      </c>
      <c r="BB36">
        <f t="shared" si="71"/>
        <v>4.9599440340603533E-2</v>
      </c>
      <c r="BC36">
        <f t="shared" si="71"/>
        <v>4.9599502396495146E-2</v>
      </c>
      <c r="BD36">
        <f t="shared" si="71"/>
        <v>4.9599579966359657E-2</v>
      </c>
      <c r="BE36">
        <f t="shared" si="71"/>
        <v>7.3333333333333348E-2</v>
      </c>
      <c r="BF36">
        <f t="shared" si="71"/>
        <v>5.988123894001602E-2</v>
      </c>
      <c r="BG36">
        <f t="shared" si="71"/>
        <v>5.8059230399936441E-2</v>
      </c>
      <c r="BH36">
        <f t="shared" si="71"/>
        <v>5.6203074672093407E-2</v>
      </c>
      <c r="BI36">
        <f t="shared" si="71"/>
        <v>5.4358356913060013E-2</v>
      </c>
      <c r="BJ36">
        <f t="shared" si="71"/>
        <v>5.2569554422244293E-2</v>
      </c>
      <c r="BK36">
        <f t="shared" si="71"/>
        <v>5.087587278711795E-2</v>
      </c>
      <c r="BL36">
        <f t="shared" si="71"/>
        <v>4.9308100533442936E-2</v>
      </c>
      <c r="BM36">
        <f t="shared" si="71"/>
        <v>4.7886955897113323E-2</v>
      </c>
      <c r="BN36">
        <f t="shared" si="71"/>
        <v>4.6622975407363931E-2</v>
      </c>
      <c r="BO36">
        <f t="shared" si="71"/>
        <v>4.551763946894842E-2</v>
      </c>
      <c r="BP36">
        <f t="shared" si="71"/>
        <v>4.4565247928079789E-2</v>
      </c>
      <c r="BQ36">
        <f t="shared" si="71"/>
        <v>4.3755054881571345E-2</v>
      </c>
      <c r="BR36">
        <f t="shared" si="71"/>
        <v>4.3073286052009462E-2</v>
      </c>
      <c r="BS36">
        <f t="shared" si="71"/>
        <v>4.2504816955684005E-2</v>
      </c>
      <c r="BT36">
        <f t="shared" si="71"/>
        <v>4.2034428794992182E-2</v>
      </c>
    </row>
    <row r="37" spans="2:72">
      <c r="W37">
        <f t="shared" si="68"/>
        <v>16.247506558394129</v>
      </c>
      <c r="X37">
        <f t="shared" si="58"/>
        <v>16.247506558394129</v>
      </c>
      <c r="Y37">
        <f t="shared" ref="Y37:Y49" si="72">AP21</f>
        <v>19.500236885225732</v>
      </c>
      <c r="AA37">
        <f t="shared" si="69"/>
        <v>3.2527303268316032</v>
      </c>
      <c r="AB37">
        <f t="shared" si="54"/>
        <v>3.2527303268316032</v>
      </c>
      <c r="AC37">
        <v>4</v>
      </c>
      <c r="AN37">
        <f t="shared" si="70"/>
        <v>1.25</v>
      </c>
      <c r="AO37">
        <f t="shared" ref="AO37:BC37" si="73">1/AO21</f>
        <v>5.1281410240637891E-2</v>
      </c>
      <c r="AP37">
        <f t="shared" si="73"/>
        <v>5.128142831729627E-2</v>
      </c>
      <c r="AQ37">
        <f t="shared" si="73"/>
        <v>5.1281432836460861E-2</v>
      </c>
      <c r="AR37">
        <f t="shared" si="73"/>
        <v>5.1281438485416615E-2</v>
      </c>
      <c r="AS37">
        <f t="shared" si="73"/>
        <v>5.1281445546611293E-2</v>
      </c>
      <c r="AT37">
        <f t="shared" si="73"/>
        <v>5.1281454373104648E-2</v>
      </c>
      <c r="AU37">
        <f t="shared" si="73"/>
        <v>5.1281465406221347E-2</v>
      </c>
      <c r="AV37">
        <f t="shared" si="73"/>
        <v>5.1281479197617212E-2</v>
      </c>
      <c r="AW37">
        <f t="shared" si="73"/>
        <v>5.1281496436862035E-2</v>
      </c>
      <c r="AX37">
        <f t="shared" si="73"/>
        <v>5.1281517985918075E-2</v>
      </c>
      <c r="AY37">
        <f t="shared" si="73"/>
        <v>5.1281544922238124E-2</v>
      </c>
      <c r="AZ37">
        <f t="shared" si="73"/>
        <v>5.128157859263819E-2</v>
      </c>
      <c r="BA37">
        <f t="shared" si="73"/>
        <v>5.1281620680638254E-2</v>
      </c>
      <c r="BB37">
        <f t="shared" si="73"/>
        <v>5.1281673290638347E-2</v>
      </c>
      <c r="BC37">
        <f t="shared" si="73"/>
        <v>5.1281739053138466E-2</v>
      </c>
      <c r="BD37">
        <f t="shared" si="71"/>
        <v>5.1281821256263606E-2</v>
      </c>
      <c r="BE37">
        <f t="shared" si="71"/>
        <v>7.5000000000000011E-2</v>
      </c>
      <c r="BF37">
        <f t="shared" si="71"/>
        <v>6.1547905606682704E-2</v>
      </c>
      <c r="BG37">
        <f t="shared" si="71"/>
        <v>5.9725897066603112E-2</v>
      </c>
      <c r="BH37">
        <f t="shared" si="71"/>
        <v>5.7869741338760078E-2</v>
      </c>
      <c r="BI37">
        <f t="shared" si="71"/>
        <v>5.6025023579726677E-2</v>
      </c>
      <c r="BJ37">
        <f t="shared" si="71"/>
        <v>5.4236221088910963E-2</v>
      </c>
      <c r="BK37">
        <f t="shared" si="71"/>
        <v>5.2542539453784613E-2</v>
      </c>
      <c r="BL37">
        <f t="shared" si="71"/>
        <v>5.09747672001096E-2</v>
      </c>
      <c r="BM37">
        <f t="shared" si="71"/>
        <v>4.9553622563779993E-2</v>
      </c>
      <c r="BN37">
        <f t="shared" si="71"/>
        <v>4.8289642074030602E-2</v>
      </c>
      <c r="BO37">
        <f t="shared" si="71"/>
        <v>4.7184306135615091E-2</v>
      </c>
      <c r="BP37">
        <f t="shared" si="71"/>
        <v>4.6231914594746459E-2</v>
      </c>
      <c r="BQ37">
        <f t="shared" si="71"/>
        <v>4.5421721548238016E-2</v>
      </c>
      <c r="BR37">
        <f t="shared" si="71"/>
        <v>4.4739952718676118E-2</v>
      </c>
      <c r="BS37">
        <f t="shared" si="71"/>
        <v>4.4171483622350668E-2</v>
      </c>
      <c r="BT37">
        <f t="shared" si="71"/>
        <v>4.3701095461658845E-2</v>
      </c>
    </row>
    <row r="38" spans="2:72">
      <c r="W38">
        <f t="shared" si="68"/>
        <v>15.715551302445661</v>
      </c>
      <c r="X38">
        <f t="shared" si="58"/>
        <v>15.715551302445661</v>
      </c>
      <c r="Y38">
        <f t="shared" si="72"/>
        <v>18.732133439093861</v>
      </c>
      <c r="AA38">
        <f t="shared" si="69"/>
        <v>3.0165821366482</v>
      </c>
      <c r="AB38">
        <f t="shared" si="54"/>
        <v>3.0165821366482</v>
      </c>
      <c r="AC38">
        <v>4</v>
      </c>
      <c r="AN38">
        <f t="shared" si="70"/>
        <v>1.5624999999999998</v>
      </c>
      <c r="AO38">
        <f t="shared" si="71"/>
        <v>5.338418289513891E-2</v>
      </c>
      <c r="AP38">
        <f t="shared" si="71"/>
        <v>5.3384202245378279E-2</v>
      </c>
      <c r="AQ38">
        <f t="shared" si="71"/>
        <v>5.3384207082938125E-2</v>
      </c>
      <c r="AR38">
        <f t="shared" si="71"/>
        <v>5.3384213129887934E-2</v>
      </c>
      <c r="AS38">
        <f t="shared" si="71"/>
        <v>5.3384220688575179E-2</v>
      </c>
      <c r="AT38">
        <f t="shared" si="71"/>
        <v>5.3384230136934253E-2</v>
      </c>
      <c r="AU38">
        <f t="shared" si="71"/>
        <v>5.3384241947383095E-2</v>
      </c>
      <c r="AV38">
        <f t="shared" si="71"/>
        <v>5.3384256710444125E-2</v>
      </c>
      <c r="AW38">
        <f t="shared" si="71"/>
        <v>5.3384275164270426E-2</v>
      </c>
      <c r="AX38">
        <f t="shared" si="71"/>
        <v>5.3384298231553308E-2</v>
      </c>
      <c r="AY38">
        <f t="shared" si="71"/>
        <v>5.3384327065656913E-2</v>
      </c>
      <c r="AZ38">
        <f t="shared" si="71"/>
        <v>5.3384363108286405E-2</v>
      </c>
      <c r="BA38">
        <f t="shared" si="71"/>
        <v>5.3384408161573284E-2</v>
      </c>
      <c r="BB38">
        <f t="shared" si="71"/>
        <v>5.3384464478181869E-2</v>
      </c>
      <c r="BC38">
        <f t="shared" si="71"/>
        <v>5.338453487394261E-2</v>
      </c>
      <c r="BD38">
        <f t="shared" si="71"/>
        <v>5.3384622868643539E-2</v>
      </c>
      <c r="BE38">
        <f t="shared" si="71"/>
        <v>7.7083333333333323E-2</v>
      </c>
      <c r="BF38">
        <f t="shared" si="71"/>
        <v>6.363123894001603E-2</v>
      </c>
      <c r="BG38">
        <f t="shared" si="71"/>
        <v>6.1809230399936438E-2</v>
      </c>
      <c r="BH38">
        <f t="shared" si="71"/>
        <v>5.9953074672093418E-2</v>
      </c>
      <c r="BI38">
        <f t="shared" si="71"/>
        <v>5.8108356913060003E-2</v>
      </c>
      <c r="BJ38">
        <f t="shared" si="71"/>
        <v>5.6319554422244296E-2</v>
      </c>
      <c r="BK38">
        <f t="shared" si="71"/>
        <v>5.4625872787117953E-2</v>
      </c>
      <c r="BL38">
        <f t="shared" si="71"/>
        <v>5.3058100533442926E-2</v>
      </c>
      <c r="BM38">
        <f t="shared" si="71"/>
        <v>5.1636955897113326E-2</v>
      </c>
      <c r="BN38">
        <f t="shared" si="71"/>
        <v>5.0372975407363935E-2</v>
      </c>
      <c r="BO38">
        <f t="shared" si="71"/>
        <v>4.9267639468948417E-2</v>
      </c>
      <c r="BP38">
        <f t="shared" si="71"/>
        <v>4.8315247928079785E-2</v>
      </c>
      <c r="BQ38">
        <f t="shared" si="71"/>
        <v>4.7505054881571342E-2</v>
      </c>
      <c r="BR38">
        <f t="shared" si="71"/>
        <v>4.6823286052009458E-2</v>
      </c>
      <c r="BS38">
        <f t="shared" si="71"/>
        <v>4.6254816955684001E-2</v>
      </c>
      <c r="BT38">
        <f t="shared" si="71"/>
        <v>4.5784428794992171E-2</v>
      </c>
    </row>
    <row r="39" spans="2:72">
      <c r="W39">
        <f t="shared" si="68"/>
        <v>15.097665528587131</v>
      </c>
      <c r="X39">
        <f t="shared" si="58"/>
        <v>15.097665528587131</v>
      </c>
      <c r="Y39">
        <f t="shared" si="72"/>
        <v>17.853103702264807</v>
      </c>
      <c r="AA39">
        <f t="shared" si="69"/>
        <v>2.7554381736776765</v>
      </c>
      <c r="AB39">
        <f t="shared" si="54"/>
        <v>2.7554381736776765</v>
      </c>
      <c r="AC39">
        <v>4</v>
      </c>
      <c r="AN39">
        <f t="shared" si="70"/>
        <v>1.9531249999999996</v>
      </c>
      <c r="AO39">
        <f t="shared" si="71"/>
        <v>5.6012648713265202E-2</v>
      </c>
      <c r="AP39">
        <f t="shared" si="71"/>
        <v>5.601266965548081E-2</v>
      </c>
      <c r="AQ39">
        <f t="shared" si="71"/>
        <v>5.6012674891034696E-2</v>
      </c>
      <c r="AR39">
        <f t="shared" si="71"/>
        <v>5.601268143547708E-2</v>
      </c>
      <c r="AS39">
        <f t="shared" si="71"/>
        <v>5.601268961603003E-2</v>
      </c>
      <c r="AT39">
        <f t="shared" si="71"/>
        <v>5.6012699841721254E-2</v>
      </c>
      <c r="AU39">
        <f t="shared" si="71"/>
        <v>5.6012712623835267E-2</v>
      </c>
      <c r="AV39">
        <f t="shared" si="71"/>
        <v>5.6012728601477775E-2</v>
      </c>
      <c r="AW39">
        <f t="shared" si="71"/>
        <v>5.6012748573530918E-2</v>
      </c>
      <c r="AX39">
        <f t="shared" si="71"/>
        <v>5.6012773538597356E-2</v>
      </c>
      <c r="AY39">
        <f t="shared" si="71"/>
        <v>5.6012804744930388E-2</v>
      </c>
      <c r="AZ39">
        <f t="shared" si="71"/>
        <v>5.6012843752846701E-2</v>
      </c>
      <c r="BA39">
        <f t="shared" si="71"/>
        <v>5.6012892512742066E-2</v>
      </c>
      <c r="BB39">
        <f t="shared" si="71"/>
        <v>5.6012953462611273E-2</v>
      </c>
      <c r="BC39">
        <f t="shared" si="71"/>
        <v>5.601302964994781E-2</v>
      </c>
      <c r="BD39">
        <f t="shared" si="71"/>
        <v>5.6013124884118456E-2</v>
      </c>
      <c r="BE39">
        <f t="shared" si="71"/>
        <v>7.9687499999999994E-2</v>
      </c>
      <c r="BF39">
        <f t="shared" si="71"/>
        <v>6.6235405606682687E-2</v>
      </c>
      <c r="BG39">
        <f t="shared" si="71"/>
        <v>6.4413397066603109E-2</v>
      </c>
      <c r="BH39">
        <f t="shared" si="71"/>
        <v>6.2557241338760075E-2</v>
      </c>
      <c r="BI39">
        <f t="shared" si="71"/>
        <v>6.0712523579726681E-2</v>
      </c>
      <c r="BJ39">
        <f t="shared" si="71"/>
        <v>5.892372108891096E-2</v>
      </c>
      <c r="BK39">
        <f t="shared" si="71"/>
        <v>5.7230039453784624E-2</v>
      </c>
      <c r="BL39">
        <f t="shared" si="71"/>
        <v>5.5662267200109604E-2</v>
      </c>
      <c r="BM39">
        <f t="shared" si="71"/>
        <v>5.4241122563779991E-2</v>
      </c>
      <c r="BN39">
        <f t="shared" si="71"/>
        <v>5.2977142074030599E-2</v>
      </c>
      <c r="BO39">
        <f t="shared" si="71"/>
        <v>5.1871806135615074E-2</v>
      </c>
      <c r="BP39">
        <f t="shared" si="71"/>
        <v>5.0919414594746457E-2</v>
      </c>
      <c r="BQ39">
        <f t="shared" si="71"/>
        <v>5.0109221548238006E-2</v>
      </c>
      <c r="BR39">
        <f t="shared" si="71"/>
        <v>4.9427452718676122E-2</v>
      </c>
      <c r="BS39">
        <f t="shared" si="71"/>
        <v>4.8858983622350666E-2</v>
      </c>
      <c r="BT39">
        <f t="shared" si="71"/>
        <v>4.8388595461658836E-2</v>
      </c>
    </row>
    <row r="40" spans="2:72">
      <c r="W40">
        <f t="shared" si="68"/>
        <v>14.390432654159531</v>
      </c>
      <c r="X40">
        <f t="shared" si="58"/>
        <v>14.390432654159531</v>
      </c>
      <c r="Y40">
        <f t="shared" si="72"/>
        <v>16.863902963837738</v>
      </c>
      <c r="AA40">
        <f t="shared" si="69"/>
        <v>2.4734703096782074</v>
      </c>
      <c r="AB40">
        <f t="shared" si="54"/>
        <v>2.4734703096782074</v>
      </c>
      <c r="AC40">
        <v>4</v>
      </c>
      <c r="AN40">
        <f t="shared" si="70"/>
        <v>2.4414062499999991</v>
      </c>
      <c r="AO40">
        <f t="shared" si="71"/>
        <v>5.9298230985923059E-2</v>
      </c>
      <c r="AP40">
        <f t="shared" si="71"/>
        <v>5.9298253918108931E-2</v>
      </c>
      <c r="AQ40">
        <f t="shared" si="71"/>
        <v>5.9298259651155406E-2</v>
      </c>
      <c r="AR40">
        <f t="shared" si="71"/>
        <v>5.9298266817463488E-2</v>
      </c>
      <c r="AS40">
        <f t="shared" si="71"/>
        <v>5.9298275775348595E-2</v>
      </c>
      <c r="AT40">
        <f t="shared" si="71"/>
        <v>5.9298286972705005E-2</v>
      </c>
      <c r="AU40">
        <f t="shared" si="71"/>
        <v>5.9298300969400489E-2</v>
      </c>
      <c r="AV40">
        <f t="shared" si="71"/>
        <v>5.9298318465269825E-2</v>
      </c>
      <c r="AW40">
        <f t="shared" si="71"/>
        <v>5.9298340335106531E-2</v>
      </c>
      <c r="AX40">
        <f t="shared" si="71"/>
        <v>5.9298367672402409E-2</v>
      </c>
      <c r="AY40">
        <f t="shared" si="71"/>
        <v>5.9298401844022242E-2</v>
      </c>
      <c r="AZ40">
        <f t="shared" si="71"/>
        <v>5.9298444558547048E-2</v>
      </c>
      <c r="BA40">
        <f t="shared" si="71"/>
        <v>5.9298497951703034E-2</v>
      </c>
      <c r="BB40">
        <f t="shared" si="71"/>
        <v>5.9298564693148044E-2</v>
      </c>
      <c r="BC40">
        <f t="shared" si="71"/>
        <v>5.9298648119954285E-2</v>
      </c>
      <c r="BD40">
        <f t="shared" si="71"/>
        <v>5.9298752403462079E-2</v>
      </c>
      <c r="BE40">
        <f t="shared" si="71"/>
        <v>8.2942708333333337E-2</v>
      </c>
      <c r="BF40">
        <f t="shared" si="71"/>
        <v>6.9490613940016016E-2</v>
      </c>
      <c r="BG40">
        <f t="shared" si="71"/>
        <v>6.7668605399936438E-2</v>
      </c>
      <c r="BH40">
        <f t="shared" si="71"/>
        <v>6.5812449672093404E-2</v>
      </c>
      <c r="BI40">
        <f t="shared" si="71"/>
        <v>6.3967731913060003E-2</v>
      </c>
      <c r="BJ40">
        <f t="shared" si="71"/>
        <v>6.2178929422244303E-2</v>
      </c>
      <c r="BK40">
        <f t="shared" si="71"/>
        <v>6.0485247787117946E-2</v>
      </c>
      <c r="BL40">
        <f t="shared" si="71"/>
        <v>5.891747553344294E-2</v>
      </c>
      <c r="BM40">
        <f t="shared" si="71"/>
        <v>5.7496330897113312E-2</v>
      </c>
      <c r="BN40">
        <f t="shared" si="71"/>
        <v>5.6232350407363914E-2</v>
      </c>
      <c r="BO40">
        <f t="shared" si="71"/>
        <v>5.5127014468948424E-2</v>
      </c>
      <c r="BP40">
        <f t="shared" si="71"/>
        <v>5.4174622928079792E-2</v>
      </c>
      <c r="BQ40">
        <f t="shared" si="71"/>
        <v>5.3364429881571335E-2</v>
      </c>
      <c r="BR40">
        <f t="shared" si="71"/>
        <v>5.2682661052009437E-2</v>
      </c>
      <c r="BS40">
        <f t="shared" si="71"/>
        <v>5.2114191955684001E-2</v>
      </c>
      <c r="BT40">
        <f t="shared" si="71"/>
        <v>5.1643803794992171E-2</v>
      </c>
    </row>
    <row r="41" spans="2:72">
      <c r="W41">
        <f t="shared" si="68"/>
        <v>13.594414174154938</v>
      </c>
      <c r="X41">
        <f t="shared" si="58"/>
        <v>13.594414174154938</v>
      </c>
      <c r="Y41">
        <f t="shared" si="72"/>
        <v>15.771568576089132</v>
      </c>
      <c r="AA41">
        <f t="shared" si="69"/>
        <v>2.1771544019341942</v>
      </c>
      <c r="AB41">
        <f t="shared" si="54"/>
        <v>2.1771544019341942</v>
      </c>
      <c r="AC41">
        <v>4</v>
      </c>
      <c r="AN41">
        <f t="shared" si="70"/>
        <v>3.0517578124999987</v>
      </c>
      <c r="AO41">
        <f t="shared" si="71"/>
        <v>6.3405208826745371E-2</v>
      </c>
      <c r="AP41">
        <f t="shared" si="71"/>
        <v>6.3405234246394118E-2</v>
      </c>
      <c r="AQ41">
        <f t="shared" si="71"/>
        <v>6.3405240601306298E-2</v>
      </c>
      <c r="AR41">
        <f t="shared" si="71"/>
        <v>6.340524854494653E-2</v>
      </c>
      <c r="AS41">
        <f t="shared" si="71"/>
        <v>6.3405258474496823E-2</v>
      </c>
      <c r="AT41">
        <f t="shared" si="71"/>
        <v>6.3405270886434689E-2</v>
      </c>
      <c r="AU41">
        <f t="shared" si="71"/>
        <v>6.3405286401357022E-2</v>
      </c>
      <c r="AV41">
        <f t="shared" si="71"/>
        <v>6.3405305795009914E-2</v>
      </c>
      <c r="AW41">
        <f t="shared" si="71"/>
        <v>6.340533003707606E-2</v>
      </c>
      <c r="AX41">
        <f t="shared" si="71"/>
        <v>6.340536033965874E-2</v>
      </c>
      <c r="AY41">
        <f t="shared" si="71"/>
        <v>6.3405398217887071E-2</v>
      </c>
      <c r="AZ41">
        <f t="shared" si="71"/>
        <v>6.3405445565672486E-2</v>
      </c>
      <c r="BA41">
        <f t="shared" si="71"/>
        <v>6.3405504750404268E-2</v>
      </c>
      <c r="BB41">
        <f t="shared" si="71"/>
        <v>6.3405578731318996E-2</v>
      </c>
      <c r="BC41">
        <f t="shared" si="71"/>
        <v>6.3405671207462405E-2</v>
      </c>
      <c r="BD41">
        <f t="shared" si="71"/>
        <v>6.3405786802641653E-2</v>
      </c>
      <c r="BE41">
        <f t="shared" si="71"/>
        <v>8.7011718749999994E-2</v>
      </c>
      <c r="BF41">
        <f t="shared" si="71"/>
        <v>7.3559624356682687E-2</v>
      </c>
      <c r="BG41">
        <f t="shared" si="71"/>
        <v>7.1737615816603095E-2</v>
      </c>
      <c r="BH41">
        <f t="shared" si="71"/>
        <v>6.9881460088760075E-2</v>
      </c>
      <c r="BI41">
        <f t="shared" si="71"/>
        <v>6.8036742329726674E-2</v>
      </c>
      <c r="BJ41">
        <f t="shared" si="71"/>
        <v>6.624793983891096E-2</v>
      </c>
      <c r="BK41">
        <f t="shared" si="71"/>
        <v>6.4554258203784604E-2</v>
      </c>
      <c r="BL41">
        <f t="shared" si="71"/>
        <v>6.2986485950109597E-2</v>
      </c>
      <c r="BM41">
        <f t="shared" si="71"/>
        <v>6.1565341313779984E-2</v>
      </c>
      <c r="BN41">
        <f t="shared" si="71"/>
        <v>6.0301360824030592E-2</v>
      </c>
      <c r="BO41">
        <f t="shared" si="71"/>
        <v>5.9196024885615081E-2</v>
      </c>
      <c r="BP41">
        <f t="shared" si="71"/>
        <v>5.8243633344746457E-2</v>
      </c>
      <c r="BQ41">
        <f t="shared" si="71"/>
        <v>5.7433440298238013E-2</v>
      </c>
      <c r="BR41">
        <f t="shared" si="71"/>
        <v>5.6751671468676101E-2</v>
      </c>
      <c r="BS41">
        <f t="shared" si="71"/>
        <v>5.6183202372350673E-2</v>
      </c>
      <c r="BT41">
        <f t="shared" si="71"/>
        <v>5.571281421165885E-2</v>
      </c>
    </row>
    <row r="42" spans="2:72">
      <c r="W42">
        <f t="shared" si="68"/>
        <v>12.715223050377695</v>
      </c>
      <c r="X42">
        <f t="shared" si="58"/>
        <v>12.715223050377695</v>
      </c>
      <c r="Y42">
        <f t="shared" si="72"/>
        <v>14.59024188590098</v>
      </c>
      <c r="AA42">
        <f t="shared" si="69"/>
        <v>1.8750188355232851</v>
      </c>
      <c r="AB42">
        <f t="shared" si="54"/>
        <v>1.8750188355232851</v>
      </c>
      <c r="AC42">
        <v>4</v>
      </c>
      <c r="AN42">
        <f t="shared" si="70"/>
        <v>3.8146972656249987</v>
      </c>
      <c r="AO42">
        <f t="shared" si="71"/>
        <v>6.8538931127773275E-2</v>
      </c>
      <c r="AP42">
        <f t="shared" si="71"/>
        <v>6.8538959656750595E-2</v>
      </c>
      <c r="AQ42">
        <f t="shared" si="71"/>
        <v>6.8538966788994918E-2</v>
      </c>
      <c r="AR42">
        <f t="shared" si="71"/>
        <v>6.8538975704300328E-2</v>
      </c>
      <c r="AS42">
        <f t="shared" si="71"/>
        <v>6.8538986848432085E-2</v>
      </c>
      <c r="AT42">
        <f t="shared" si="71"/>
        <v>6.8539000778596801E-2</v>
      </c>
      <c r="AU42">
        <f t="shared" si="71"/>
        <v>6.8539018191302675E-2</v>
      </c>
      <c r="AV42">
        <f t="shared" si="71"/>
        <v>6.8539039957185022E-2</v>
      </c>
      <c r="AW42">
        <f t="shared" si="71"/>
        <v>6.8539067164537962E-2</v>
      </c>
      <c r="AX42">
        <f t="shared" si="71"/>
        <v>6.8539101173729147E-2</v>
      </c>
      <c r="AY42">
        <f t="shared" si="71"/>
        <v>6.8539143685218087E-2</v>
      </c>
      <c r="AZ42">
        <f t="shared" si="71"/>
        <v>6.8539196824579304E-2</v>
      </c>
      <c r="BA42">
        <f t="shared" si="71"/>
        <v>6.8539263248780805E-2</v>
      </c>
      <c r="BB42">
        <f t="shared" si="71"/>
        <v>6.8539346279032687E-2</v>
      </c>
      <c r="BC42">
        <f t="shared" si="71"/>
        <v>6.8539450066847529E-2</v>
      </c>
      <c r="BD42">
        <f t="shared" si="71"/>
        <v>6.853957980161611E-2</v>
      </c>
      <c r="BE42">
        <f t="shared" si="71"/>
        <v>9.2097981770833337E-2</v>
      </c>
      <c r="BF42">
        <f t="shared" si="71"/>
        <v>7.864588737751603E-2</v>
      </c>
      <c r="BG42">
        <f t="shared" si="71"/>
        <v>7.6823878837436424E-2</v>
      </c>
      <c r="BH42">
        <f t="shared" si="71"/>
        <v>7.4967723109593418E-2</v>
      </c>
      <c r="BI42">
        <f t="shared" si="71"/>
        <v>7.3123005350560003E-2</v>
      </c>
      <c r="BJ42">
        <f t="shared" si="71"/>
        <v>7.1334202859744289E-2</v>
      </c>
      <c r="BK42">
        <f t="shared" si="71"/>
        <v>6.9640521224617946E-2</v>
      </c>
      <c r="BL42">
        <f t="shared" si="71"/>
        <v>6.8072748970942926E-2</v>
      </c>
      <c r="BM42">
        <f t="shared" si="71"/>
        <v>6.6651604334613312E-2</v>
      </c>
      <c r="BN42">
        <f t="shared" si="71"/>
        <v>6.5387623844863921E-2</v>
      </c>
      <c r="BO42">
        <f t="shared" si="71"/>
        <v>6.428228790644841E-2</v>
      </c>
      <c r="BP42">
        <f t="shared" si="71"/>
        <v>6.3329896365579785E-2</v>
      </c>
      <c r="BQ42">
        <f t="shared" si="71"/>
        <v>6.2519703319071335E-2</v>
      </c>
      <c r="BR42">
        <f t="shared" si="71"/>
        <v>6.1837934489509444E-2</v>
      </c>
      <c r="BS42">
        <f t="shared" si="71"/>
        <v>6.1269465393183994E-2</v>
      </c>
      <c r="BT42">
        <f t="shared" si="71"/>
        <v>6.0799077232492171E-2</v>
      </c>
    </row>
    <row r="43" spans="2:72">
      <c r="W43">
        <f t="shared" si="68"/>
        <v>11.764191558325733</v>
      </c>
      <c r="X43">
        <f t="shared" si="58"/>
        <v>11.764191558325733</v>
      </c>
      <c r="Y43">
        <f t="shared" si="72"/>
        <v>13.341139426178042</v>
      </c>
      <c r="AA43">
        <f t="shared" si="69"/>
        <v>1.5769478678523097</v>
      </c>
      <c r="AB43">
        <f t="shared" si="54"/>
        <v>1.5769478678523097</v>
      </c>
      <c r="AC43">
        <v>4</v>
      </c>
      <c r="AN43">
        <f t="shared" si="70"/>
        <v>4.7683715820312473</v>
      </c>
      <c r="AO43">
        <f t="shared" si="71"/>
        <v>7.4956084004058149E-2</v>
      </c>
      <c r="AP43">
        <f t="shared" si="71"/>
        <v>7.4956116419696184E-2</v>
      </c>
      <c r="AQ43">
        <f t="shared" si="71"/>
        <v>7.4956124523605686E-2</v>
      </c>
      <c r="AR43">
        <f t="shared" si="71"/>
        <v>7.4956134653492573E-2</v>
      </c>
      <c r="AS43">
        <f t="shared" si="71"/>
        <v>7.4956147315851165E-2</v>
      </c>
      <c r="AT43">
        <f t="shared" si="71"/>
        <v>7.4956163143799423E-2</v>
      </c>
      <c r="AU43">
        <f t="shared" si="71"/>
        <v>7.4956182928734752E-2</v>
      </c>
      <c r="AV43">
        <f t="shared" si="71"/>
        <v>7.4956207659903892E-2</v>
      </c>
      <c r="AW43">
        <f t="shared" si="71"/>
        <v>7.4956238573865325E-2</v>
      </c>
      <c r="AX43">
        <f t="shared" si="71"/>
        <v>7.4956277216317119E-2</v>
      </c>
      <c r="AY43">
        <f t="shared" si="71"/>
        <v>7.4956325519381861E-2</v>
      </c>
      <c r="AZ43">
        <f t="shared" si="71"/>
        <v>7.495638589821281E-2</v>
      </c>
      <c r="BA43">
        <f t="shared" si="71"/>
        <v>7.4956461371751465E-2</v>
      </c>
      <c r="BB43">
        <f t="shared" si="71"/>
        <v>7.4956555713674794E-2</v>
      </c>
      <c r="BC43">
        <f t="shared" si="71"/>
        <v>7.4956673641078955E-2</v>
      </c>
      <c r="BD43">
        <f t="shared" si="71"/>
        <v>7.4956821050334146E-2</v>
      </c>
      <c r="BE43">
        <f t="shared" si="71"/>
        <v>9.8455810546874981E-2</v>
      </c>
      <c r="BF43">
        <f t="shared" si="71"/>
        <v>8.5003716153557687E-2</v>
      </c>
      <c r="BG43">
        <f t="shared" si="71"/>
        <v>8.3181707613478081E-2</v>
      </c>
      <c r="BH43">
        <f t="shared" si="71"/>
        <v>8.1325551885635075E-2</v>
      </c>
      <c r="BI43">
        <f t="shared" si="71"/>
        <v>7.948083412660166E-2</v>
      </c>
      <c r="BJ43">
        <f t="shared" si="71"/>
        <v>7.7692031635785946E-2</v>
      </c>
      <c r="BK43">
        <f t="shared" si="71"/>
        <v>7.5998350000659604E-2</v>
      </c>
      <c r="BL43">
        <f t="shared" si="71"/>
        <v>7.4430577746984569E-2</v>
      </c>
      <c r="BM43">
        <f t="shared" si="71"/>
        <v>7.3009433110654984E-2</v>
      </c>
      <c r="BN43">
        <f t="shared" si="71"/>
        <v>7.1745452620905578E-2</v>
      </c>
      <c r="BO43">
        <f t="shared" si="71"/>
        <v>7.0640116682490067E-2</v>
      </c>
      <c r="BP43">
        <f t="shared" si="71"/>
        <v>6.9687725141621443E-2</v>
      </c>
      <c r="BQ43">
        <f t="shared" si="71"/>
        <v>6.8877532095112992E-2</v>
      </c>
      <c r="BR43">
        <f t="shared" si="71"/>
        <v>6.8195763265551101E-2</v>
      </c>
      <c r="BS43">
        <f t="shared" si="71"/>
        <v>6.7627294169225652E-2</v>
      </c>
      <c r="BT43">
        <f t="shared" si="71"/>
        <v>6.7156906008533829E-2</v>
      </c>
    </row>
    <row r="44" spans="2:72">
      <c r="W44">
        <f t="shared" si="68"/>
        <v>10.758356307661559</v>
      </c>
      <c r="X44">
        <f t="shared" si="58"/>
        <v>10.758356307661559</v>
      </c>
      <c r="Y44">
        <f t="shared" si="72"/>
        <v>12.051450674102131</v>
      </c>
      <c r="AA44">
        <f t="shared" si="69"/>
        <v>1.2930943664405721</v>
      </c>
      <c r="AB44">
        <f t="shared" si="54"/>
        <v>1.2930943664405721</v>
      </c>
      <c r="AC44">
        <v>4</v>
      </c>
      <c r="AN44">
        <f t="shared" si="70"/>
        <v>5.9604644775390598</v>
      </c>
      <c r="AO44">
        <f t="shared" si="71"/>
        <v>8.2977525099414237E-2</v>
      </c>
      <c r="AP44">
        <f t="shared" si="71"/>
        <v>8.2977562373378166E-2</v>
      </c>
      <c r="AQ44">
        <f t="shared" si="71"/>
        <v>8.2977571691869145E-2</v>
      </c>
      <c r="AR44">
        <f t="shared" si="71"/>
        <v>8.2977583339982883E-2</v>
      </c>
      <c r="AS44">
        <f t="shared" si="71"/>
        <v>8.297759790012503E-2</v>
      </c>
      <c r="AT44">
        <f t="shared" si="71"/>
        <v>8.2977616100302742E-2</v>
      </c>
      <c r="AU44">
        <f t="shared" si="71"/>
        <v>8.2977638850524851E-2</v>
      </c>
      <c r="AV44">
        <f t="shared" si="71"/>
        <v>8.2977667288302484E-2</v>
      </c>
      <c r="AW44">
        <f t="shared" si="71"/>
        <v>8.2977702835524553E-2</v>
      </c>
      <c r="AX44">
        <f t="shared" si="71"/>
        <v>8.2977747269552135E-2</v>
      </c>
      <c r="AY44">
        <f t="shared" si="71"/>
        <v>8.2977802812086582E-2</v>
      </c>
      <c r="AZ44">
        <f t="shared" si="71"/>
        <v>8.2977872240254699E-2</v>
      </c>
      <c r="BA44">
        <f t="shared" si="71"/>
        <v>8.2977959025464801E-2</v>
      </c>
      <c r="BB44">
        <f t="shared" si="71"/>
        <v>8.2978067506977435E-2</v>
      </c>
      <c r="BC44">
        <f t="shared" ref="AO44:BT50" si="74">1/BC28</f>
        <v>8.2978203108868234E-2</v>
      </c>
      <c r="BD44">
        <f t="shared" si="74"/>
        <v>8.2978372611231713E-2</v>
      </c>
      <c r="BE44">
        <f t="shared" si="74"/>
        <v>0.10640309651692707</v>
      </c>
      <c r="BF44">
        <f t="shared" si="74"/>
        <v>9.2951002123609752E-2</v>
      </c>
      <c r="BG44">
        <f t="shared" si="74"/>
        <v>9.1128993583530188E-2</v>
      </c>
      <c r="BH44">
        <f t="shared" si="74"/>
        <v>8.927283785568714E-2</v>
      </c>
      <c r="BI44">
        <f t="shared" si="74"/>
        <v>8.7428120096653739E-2</v>
      </c>
      <c r="BJ44">
        <f t="shared" si="74"/>
        <v>8.5639317605838039E-2</v>
      </c>
      <c r="BK44">
        <f t="shared" si="74"/>
        <v>8.3945635970711682E-2</v>
      </c>
      <c r="BL44">
        <f t="shared" si="74"/>
        <v>8.2377863717036662E-2</v>
      </c>
      <c r="BM44">
        <f t="shared" si="74"/>
        <v>8.0956719080707049E-2</v>
      </c>
      <c r="BN44">
        <f t="shared" si="74"/>
        <v>7.9692738590957657E-2</v>
      </c>
      <c r="BO44">
        <f t="shared" si="74"/>
        <v>7.8587402652542132E-2</v>
      </c>
      <c r="BP44">
        <f t="shared" si="74"/>
        <v>7.7635011111673521E-2</v>
      </c>
      <c r="BQ44">
        <f t="shared" si="74"/>
        <v>7.6824818065165057E-2</v>
      </c>
      <c r="BR44">
        <f t="shared" si="74"/>
        <v>7.614304923560318E-2</v>
      </c>
      <c r="BS44">
        <f t="shared" si="74"/>
        <v>7.5574580139277731E-2</v>
      </c>
      <c r="BT44">
        <f t="shared" si="74"/>
        <v>7.5104191978585907E-2</v>
      </c>
    </row>
    <row r="45" spans="2:72">
      <c r="W45">
        <f t="shared" si="68"/>
        <v>9.7195794806673792</v>
      </c>
      <c r="X45">
        <f t="shared" si="58"/>
        <v>9.7195794806673792</v>
      </c>
      <c r="Y45">
        <f t="shared" si="72"/>
        <v>10.752182956392113</v>
      </c>
      <c r="AA45">
        <f t="shared" si="69"/>
        <v>1.0326034757247342</v>
      </c>
      <c r="AB45">
        <f t="shared" si="54"/>
        <v>1.0326034757247342</v>
      </c>
      <c r="AC45">
        <v>4</v>
      </c>
      <c r="AN45">
        <f t="shared" si="70"/>
        <v>7.4505805969238246</v>
      </c>
      <c r="AO45">
        <f t="shared" si="74"/>
        <v>9.3004326468609372E-2</v>
      </c>
      <c r="AP45">
        <f t="shared" si="74"/>
        <v>9.3004369815480631E-2</v>
      </c>
      <c r="AQ45">
        <f t="shared" si="74"/>
        <v>9.3004380652198446E-2</v>
      </c>
      <c r="AR45">
        <f t="shared" si="74"/>
        <v>9.3004394198095738E-2</v>
      </c>
      <c r="AS45">
        <f t="shared" si="74"/>
        <v>9.3004411130467354E-2</v>
      </c>
      <c r="AT45">
        <f t="shared" si="74"/>
        <v>9.3004432295931833E-2</v>
      </c>
      <c r="AU45">
        <f t="shared" si="74"/>
        <v>9.3004458752762462E-2</v>
      </c>
      <c r="AV45">
        <f t="shared" si="74"/>
        <v>9.3004491823800717E-2</v>
      </c>
      <c r="AW45">
        <f t="shared" si="74"/>
        <v>9.3004533162598574E-2</v>
      </c>
      <c r="AX45">
        <f t="shared" si="74"/>
        <v>9.3004584836095874E-2</v>
      </c>
      <c r="AY45">
        <f t="shared" si="74"/>
        <v>9.300464942796749E-2</v>
      </c>
      <c r="AZ45">
        <f t="shared" si="74"/>
        <v>9.300473016780704E-2</v>
      </c>
      <c r="BA45">
        <f t="shared" si="74"/>
        <v>9.3004831092606446E-2</v>
      </c>
      <c r="BB45">
        <f t="shared" si="74"/>
        <v>9.3004957248605719E-2</v>
      </c>
      <c r="BC45">
        <f t="shared" si="74"/>
        <v>9.3005114943604819E-2</v>
      </c>
      <c r="BD45">
        <f t="shared" si="74"/>
        <v>9.3005312062353671E-2</v>
      </c>
      <c r="BE45">
        <f t="shared" si="74"/>
        <v>0.11633720397949217</v>
      </c>
      <c r="BF45">
        <f t="shared" si="74"/>
        <v>0.10288510958617487</v>
      </c>
      <c r="BG45">
        <f t="shared" si="74"/>
        <v>0.10106310104609527</v>
      </c>
      <c r="BH45">
        <f t="shared" si="74"/>
        <v>9.9206945318252263E-2</v>
      </c>
      <c r="BI45">
        <f t="shared" si="74"/>
        <v>9.7362227559218847E-2</v>
      </c>
      <c r="BJ45">
        <f t="shared" si="74"/>
        <v>9.5573425068403134E-2</v>
      </c>
      <c r="BK45">
        <f t="shared" si="74"/>
        <v>9.3879743433276777E-2</v>
      </c>
      <c r="BL45">
        <f t="shared" si="74"/>
        <v>9.2311971179601771E-2</v>
      </c>
      <c r="BM45">
        <f t="shared" si="74"/>
        <v>9.0890826543272171E-2</v>
      </c>
      <c r="BN45">
        <f t="shared" si="74"/>
        <v>8.962684605352278E-2</v>
      </c>
      <c r="BO45">
        <f t="shared" si="74"/>
        <v>8.8521510115107255E-2</v>
      </c>
      <c r="BP45">
        <f t="shared" si="74"/>
        <v>8.7569118574238616E-2</v>
      </c>
      <c r="BQ45">
        <f t="shared" si="74"/>
        <v>8.675892552773018E-2</v>
      </c>
      <c r="BR45">
        <f t="shared" si="74"/>
        <v>8.6077156698168289E-2</v>
      </c>
      <c r="BS45">
        <f t="shared" si="74"/>
        <v>8.5508687601842839E-2</v>
      </c>
      <c r="BT45">
        <f t="shared" si="74"/>
        <v>8.5038299441151016E-2</v>
      </c>
    </row>
    <row r="46" spans="2:72">
      <c r="W46">
        <f t="shared" si="68"/>
        <v>8.6728204902266324</v>
      </c>
      <c r="X46">
        <f t="shared" si="58"/>
        <v>8.6728204902266324</v>
      </c>
      <c r="Y46">
        <f t="shared" si="72"/>
        <v>9.4752709487452158</v>
      </c>
      <c r="AA46">
        <f t="shared" si="69"/>
        <v>0.80245045851858343</v>
      </c>
      <c r="AB46">
        <f t="shared" si="54"/>
        <v>0.80245045851858343</v>
      </c>
      <c r="AC46">
        <v>4</v>
      </c>
      <c r="AN46">
        <f t="shared" si="70"/>
        <v>9.3132257461547798</v>
      </c>
      <c r="AO46">
        <f t="shared" si="74"/>
        <v>0.10553782818010327</v>
      </c>
      <c r="AP46">
        <f t="shared" si="74"/>
        <v>0.10553787911810873</v>
      </c>
      <c r="AQ46">
        <f t="shared" si="74"/>
        <v>0.1055378918526101</v>
      </c>
      <c r="AR46">
        <f t="shared" si="74"/>
        <v>0.10553790777073682</v>
      </c>
      <c r="AS46">
        <f t="shared" si="74"/>
        <v>0.1055379276683952</v>
      </c>
      <c r="AT46">
        <f t="shared" si="74"/>
        <v>0.10553795254046822</v>
      </c>
      <c r="AU46">
        <f t="shared" si="74"/>
        <v>0.10553798363055945</v>
      </c>
      <c r="AV46">
        <f t="shared" si="74"/>
        <v>0.10553802249317351</v>
      </c>
      <c r="AW46">
        <f t="shared" si="74"/>
        <v>0.10553807107144106</v>
      </c>
      <c r="AX46">
        <f t="shared" si="74"/>
        <v>0.10553813179427554</v>
      </c>
      <c r="AY46">
        <f t="shared" si="74"/>
        <v>0.1055382076978186</v>
      </c>
      <c r="AZ46">
        <f t="shared" si="74"/>
        <v>0.10553830257724749</v>
      </c>
      <c r="BA46">
        <f t="shared" si="74"/>
        <v>0.10553842117653352</v>
      </c>
      <c r="BB46">
        <f t="shared" si="74"/>
        <v>0.10553856942564109</v>
      </c>
      <c r="BC46">
        <f t="shared" si="74"/>
        <v>0.10553875473702554</v>
      </c>
      <c r="BD46">
        <f t="shared" si="74"/>
        <v>0.10553898637625611</v>
      </c>
      <c r="BE46">
        <f t="shared" si="74"/>
        <v>0.12875483830769854</v>
      </c>
      <c r="BF46">
        <f t="shared" si="74"/>
        <v>0.11530274391438126</v>
      </c>
      <c r="BG46">
        <f t="shared" si="74"/>
        <v>0.11348073537430166</v>
      </c>
      <c r="BH46">
        <f t="shared" si="74"/>
        <v>0.11162457964645862</v>
      </c>
      <c r="BI46">
        <f t="shared" si="74"/>
        <v>0.10977986188742522</v>
      </c>
      <c r="BJ46">
        <f t="shared" si="74"/>
        <v>0.1079910593966095</v>
      </c>
      <c r="BK46">
        <f t="shared" si="74"/>
        <v>0.10629737776148315</v>
      </c>
      <c r="BL46">
        <f t="shared" si="74"/>
        <v>0.10472960550780812</v>
      </c>
      <c r="BM46">
        <f t="shared" si="74"/>
        <v>0.10330846087147855</v>
      </c>
      <c r="BN46">
        <f t="shared" si="74"/>
        <v>0.10204448038172914</v>
      </c>
      <c r="BO46">
        <f t="shared" si="74"/>
        <v>0.10093914444331362</v>
      </c>
      <c r="BP46">
        <f t="shared" si="74"/>
        <v>9.9986752902444992E-2</v>
      </c>
      <c r="BQ46">
        <f t="shared" si="74"/>
        <v>9.9176559855936541E-2</v>
      </c>
      <c r="BR46">
        <f t="shared" si="74"/>
        <v>9.8494791026374665E-2</v>
      </c>
      <c r="BS46">
        <f t="shared" si="74"/>
        <v>9.7926321930049215E-2</v>
      </c>
      <c r="BT46">
        <f t="shared" si="74"/>
        <v>9.7455933769357392E-2</v>
      </c>
    </row>
    <row r="47" spans="2:72">
      <c r="W47">
        <f t="shared" si="68"/>
        <v>7.6438114234455048</v>
      </c>
      <c r="X47">
        <f t="shared" si="58"/>
        <v>7.6438114234455048</v>
      </c>
      <c r="Y47">
        <f t="shared" si="72"/>
        <v>8.2505006617675196</v>
      </c>
      <c r="AA47">
        <f t="shared" si="69"/>
        <v>0.60668923832201482</v>
      </c>
      <c r="AB47">
        <f t="shared" si="54"/>
        <v>0.60668923832201482</v>
      </c>
      <c r="AC47">
        <v>4</v>
      </c>
      <c r="AN47">
        <f t="shared" si="70"/>
        <v>11.641532182693474</v>
      </c>
      <c r="AO47">
        <f t="shared" si="74"/>
        <v>0.12120470531947063</v>
      </c>
      <c r="AP47">
        <f t="shared" si="74"/>
        <v>0.1212047657463939</v>
      </c>
      <c r="AQ47">
        <f t="shared" si="74"/>
        <v>0.12120478085312471</v>
      </c>
      <c r="AR47">
        <f t="shared" si="74"/>
        <v>0.12120479973653821</v>
      </c>
      <c r="AS47">
        <f t="shared" si="74"/>
        <v>0.12120482334080508</v>
      </c>
      <c r="AT47">
        <f t="shared" si="74"/>
        <v>0.12120485284613873</v>
      </c>
      <c r="AU47">
        <f t="shared" si="74"/>
        <v>0.12120488972780577</v>
      </c>
      <c r="AV47">
        <f t="shared" si="74"/>
        <v>0.12120493582988953</v>
      </c>
      <c r="AW47">
        <f t="shared" si="74"/>
        <v>0.12120499345749423</v>
      </c>
      <c r="AX47">
        <f t="shared" si="74"/>
        <v>0.12120506549200019</v>
      </c>
      <c r="AY47">
        <f t="shared" si="74"/>
        <v>0.12120515553513256</v>
      </c>
      <c r="AZ47">
        <f t="shared" si="74"/>
        <v>0.12120526808904805</v>
      </c>
      <c r="BA47">
        <f t="shared" si="74"/>
        <v>0.12120540878144238</v>
      </c>
      <c r="BB47">
        <f t="shared" si="74"/>
        <v>0.1212055846469353</v>
      </c>
      <c r="BC47">
        <f t="shared" si="74"/>
        <v>0.12120580447880151</v>
      </c>
      <c r="BD47">
        <f t="shared" si="74"/>
        <v>0.12120607926863419</v>
      </c>
      <c r="BE47">
        <f t="shared" si="74"/>
        <v>0.14427688121795654</v>
      </c>
      <c r="BF47">
        <f t="shared" si="74"/>
        <v>0.13082478682463919</v>
      </c>
      <c r="BG47">
        <f t="shared" si="74"/>
        <v>0.12900277828455961</v>
      </c>
      <c r="BH47">
        <f t="shared" si="74"/>
        <v>0.12714662255671658</v>
      </c>
      <c r="BI47">
        <f t="shared" si="74"/>
        <v>0.12530190479768316</v>
      </c>
      <c r="BJ47">
        <f t="shared" si="74"/>
        <v>0.12351310230686748</v>
      </c>
      <c r="BK47">
        <f t="shared" si="74"/>
        <v>0.12181942067174113</v>
      </c>
      <c r="BL47">
        <f t="shared" si="74"/>
        <v>0.1202516484180661</v>
      </c>
      <c r="BM47">
        <f t="shared" si="74"/>
        <v>0.11883050378173649</v>
      </c>
      <c r="BN47">
        <f t="shared" si="74"/>
        <v>0.11756652329198711</v>
      </c>
      <c r="BO47">
        <f t="shared" si="74"/>
        <v>0.11646118735357158</v>
      </c>
      <c r="BP47">
        <f t="shared" si="74"/>
        <v>0.11550879581270294</v>
      </c>
      <c r="BQ47">
        <f t="shared" si="74"/>
        <v>0.11469860276619452</v>
      </c>
      <c r="BR47">
        <f t="shared" si="74"/>
        <v>0.11401683393663263</v>
      </c>
      <c r="BS47">
        <f t="shared" si="74"/>
        <v>0.11344836484030715</v>
      </c>
      <c r="BT47">
        <f t="shared" si="74"/>
        <v>0.11297797667961534</v>
      </c>
    </row>
    <row r="48" spans="2:72">
      <c r="W48">
        <f t="shared" si="68"/>
        <v>6.6565779366231723</v>
      </c>
      <c r="X48">
        <f t="shared" si="58"/>
        <v>6.6565779366231723</v>
      </c>
      <c r="Y48">
        <f t="shared" si="72"/>
        <v>7.102859216020792</v>
      </c>
      <c r="AA48">
        <f t="shared" si="69"/>
        <v>0.44628127939761963</v>
      </c>
      <c r="AB48">
        <f t="shared" si="54"/>
        <v>0.44628127939761963</v>
      </c>
      <c r="AC48">
        <v>4</v>
      </c>
      <c r="AN48">
        <f t="shared" si="70"/>
        <v>14.551915228366843</v>
      </c>
      <c r="AO48">
        <f t="shared" si="74"/>
        <v>0.14078830174367984</v>
      </c>
      <c r="AP48">
        <f t="shared" si="74"/>
        <v>0.14078837403175032</v>
      </c>
      <c r="AQ48">
        <f t="shared" si="74"/>
        <v>0.14078839210376792</v>
      </c>
      <c r="AR48">
        <f t="shared" si="74"/>
        <v>0.14078841469378992</v>
      </c>
      <c r="AS48">
        <f t="shared" si="74"/>
        <v>0.14078844293131745</v>
      </c>
      <c r="AT48">
        <f t="shared" si="74"/>
        <v>0.14078847822822685</v>
      </c>
      <c r="AU48">
        <f t="shared" si="74"/>
        <v>0.14078852234936359</v>
      </c>
      <c r="AV48">
        <f t="shared" si="74"/>
        <v>0.14078857750078452</v>
      </c>
      <c r="AW48">
        <f t="shared" si="74"/>
        <v>0.14078864644006067</v>
      </c>
      <c r="AX48">
        <f t="shared" si="74"/>
        <v>0.14078873261415595</v>
      </c>
      <c r="AY48">
        <f t="shared" si="74"/>
        <v>0.14078884033177491</v>
      </c>
      <c r="AZ48">
        <f t="shared" si="74"/>
        <v>0.14078897497879872</v>
      </c>
      <c r="BA48">
        <f t="shared" si="74"/>
        <v>0.14078914328757844</v>
      </c>
      <c r="BB48">
        <f t="shared" si="74"/>
        <v>0.14078935367355308</v>
      </c>
      <c r="BC48">
        <f t="shared" si="74"/>
        <v>0.14078961665602141</v>
      </c>
      <c r="BD48">
        <f t="shared" si="74"/>
        <v>0.14078994538410675</v>
      </c>
      <c r="BE48">
        <f t="shared" si="74"/>
        <v>0.16367943485577896</v>
      </c>
      <c r="BF48">
        <f t="shared" si="74"/>
        <v>0.15022734046246169</v>
      </c>
      <c r="BG48">
        <f t="shared" si="74"/>
        <v>0.14840533192238206</v>
      </c>
      <c r="BH48">
        <f t="shared" si="74"/>
        <v>0.14654917619453903</v>
      </c>
      <c r="BI48">
        <f t="shared" si="74"/>
        <v>0.14470445843550564</v>
      </c>
      <c r="BJ48">
        <f t="shared" si="74"/>
        <v>0.14291565594468991</v>
      </c>
      <c r="BK48">
        <f t="shared" si="74"/>
        <v>0.1412219743095636</v>
      </c>
      <c r="BL48">
        <f t="shared" si="74"/>
        <v>0.13965420205588855</v>
      </c>
      <c r="BM48">
        <f t="shared" si="74"/>
        <v>0.13823305741955896</v>
      </c>
      <c r="BN48">
        <f t="shared" si="74"/>
        <v>0.13696907692980956</v>
      </c>
      <c r="BO48">
        <f t="shared" si="74"/>
        <v>0.13586374099139403</v>
      </c>
      <c r="BP48">
        <f t="shared" si="74"/>
        <v>0.13491134945052541</v>
      </c>
      <c r="BQ48">
        <f t="shared" si="74"/>
        <v>0.13410115640401696</v>
      </c>
      <c r="BR48">
        <f t="shared" si="74"/>
        <v>0.13341938757445507</v>
      </c>
      <c r="BS48">
        <f t="shared" si="74"/>
        <v>0.1328509184781296</v>
      </c>
      <c r="BT48">
        <f t="shared" si="74"/>
        <v>0.13238053031743779</v>
      </c>
    </row>
    <row r="49" spans="23:72">
      <c r="W49">
        <f t="shared" si="68"/>
        <v>5.7312984183159728</v>
      </c>
      <c r="X49">
        <f t="shared" si="58"/>
        <v>5.7312984183159728</v>
      </c>
      <c r="Y49">
        <f t="shared" si="72"/>
        <v>6.0507823628309962</v>
      </c>
      <c r="AA49">
        <f t="shared" si="69"/>
        <v>0.31948394451502349</v>
      </c>
      <c r="AB49">
        <f t="shared" si="54"/>
        <v>0.31948394451502349</v>
      </c>
      <c r="AC49">
        <v>4</v>
      </c>
      <c r="AN49">
        <f t="shared" si="70"/>
        <v>18.189894035458554</v>
      </c>
      <c r="AO49">
        <f t="shared" si="74"/>
        <v>0.16526779727394136</v>
      </c>
      <c r="AP49">
        <f t="shared" si="74"/>
        <v>0.16526788438844581</v>
      </c>
      <c r="AQ49">
        <f t="shared" si="74"/>
        <v>0.16526790616707188</v>
      </c>
      <c r="AR49">
        <f t="shared" si="74"/>
        <v>0.16526793339035453</v>
      </c>
      <c r="AS49">
        <f t="shared" si="74"/>
        <v>0.16526796741945782</v>
      </c>
      <c r="AT49">
        <f t="shared" si="74"/>
        <v>0.16526800995583699</v>
      </c>
      <c r="AU49">
        <f t="shared" si="74"/>
        <v>0.16526806312631084</v>
      </c>
      <c r="AV49">
        <f t="shared" si="74"/>
        <v>0.16526812958940326</v>
      </c>
      <c r="AW49">
        <f t="shared" si="74"/>
        <v>0.16526821266826874</v>
      </c>
      <c r="AX49">
        <f t="shared" si="74"/>
        <v>0.16526831651685059</v>
      </c>
      <c r="AY49">
        <f t="shared" si="74"/>
        <v>0.16526844632757789</v>
      </c>
      <c r="AZ49">
        <f t="shared" si="74"/>
        <v>0.16526860859098708</v>
      </c>
      <c r="BA49">
        <f t="shared" si="74"/>
        <v>0.16526881142024849</v>
      </c>
      <c r="BB49">
        <f t="shared" si="74"/>
        <v>0.16526906495682528</v>
      </c>
      <c r="BC49">
        <f t="shared" si="74"/>
        <v>0.16526938187754625</v>
      </c>
      <c r="BD49">
        <f t="shared" si="74"/>
        <v>0.16526977802844747</v>
      </c>
      <c r="BE49">
        <f t="shared" si="74"/>
        <v>0.18793262690305704</v>
      </c>
      <c r="BF49">
        <f t="shared" si="74"/>
        <v>0.17448053250973974</v>
      </c>
      <c r="BG49">
        <f t="shared" si="74"/>
        <v>0.17265852396966017</v>
      </c>
      <c r="BH49">
        <f t="shared" si="74"/>
        <v>0.17080236824181713</v>
      </c>
      <c r="BI49">
        <f t="shared" si="74"/>
        <v>0.16895765048278372</v>
      </c>
      <c r="BJ49">
        <f t="shared" si="74"/>
        <v>0.16716884799196799</v>
      </c>
      <c r="BK49">
        <f t="shared" si="74"/>
        <v>0.16547516635684167</v>
      </c>
      <c r="BL49">
        <f t="shared" si="74"/>
        <v>0.16390739410316663</v>
      </c>
      <c r="BM49">
        <f t="shared" si="74"/>
        <v>0.16248624946683701</v>
      </c>
      <c r="BN49">
        <f t="shared" si="74"/>
        <v>0.16122226897708763</v>
      </c>
      <c r="BO49">
        <f t="shared" si="74"/>
        <v>0.16011693303867211</v>
      </c>
      <c r="BP49">
        <f t="shared" si="74"/>
        <v>0.15916454149780349</v>
      </c>
      <c r="BQ49">
        <f t="shared" si="74"/>
        <v>0.15835434845129504</v>
      </c>
      <c r="BR49">
        <f t="shared" si="74"/>
        <v>0.15767257962173314</v>
      </c>
      <c r="BS49">
        <f t="shared" si="74"/>
        <v>0.15710411052540768</v>
      </c>
      <c r="BT49">
        <f t="shared" si="74"/>
        <v>0.15663372236471587</v>
      </c>
    </row>
    <row r="50" spans="23:72">
      <c r="W50">
        <f t="shared" si="68"/>
        <v>4.8828834885227668</v>
      </c>
      <c r="X50">
        <f t="shared" si="58"/>
        <v>4.8828834885227668</v>
      </c>
      <c r="Y50">
        <f>AP34</f>
        <v>5.1054981676221773</v>
      </c>
      <c r="AA50">
        <f t="shared" si="69"/>
        <v>0.22261467909941057</v>
      </c>
      <c r="AB50">
        <f t="shared" si="54"/>
        <v>0.22261467909941057</v>
      </c>
      <c r="AC50">
        <v>4</v>
      </c>
      <c r="AN50">
        <f t="shared" si="70"/>
        <v>22.737367544323188</v>
      </c>
      <c r="AO50">
        <f t="shared" si="74"/>
        <v>0.19586716668676821</v>
      </c>
      <c r="AP50">
        <f t="shared" si="74"/>
        <v>0.19586727233431514</v>
      </c>
      <c r="AQ50">
        <f t="shared" si="74"/>
        <v>0.19586729874620187</v>
      </c>
      <c r="AR50">
        <f t="shared" si="74"/>
        <v>0.1958673317610603</v>
      </c>
      <c r="AS50">
        <f t="shared" si="74"/>
        <v>0.19586737302963331</v>
      </c>
      <c r="AT50">
        <f t="shared" si="74"/>
        <v>0.19586742461534964</v>
      </c>
      <c r="AU50">
        <f t="shared" si="74"/>
        <v>0.19586748909749496</v>
      </c>
      <c r="AV50">
        <f t="shared" si="74"/>
        <v>0.19586756970017663</v>
      </c>
      <c r="AW50">
        <f t="shared" si="74"/>
        <v>0.19586767045352876</v>
      </c>
      <c r="AX50">
        <f t="shared" si="74"/>
        <v>0.19586779639521895</v>
      </c>
      <c r="AY50">
        <f t="shared" si="74"/>
        <v>0.1958679538223316</v>
      </c>
      <c r="AZ50">
        <f t="shared" si="74"/>
        <v>0.19586815060622248</v>
      </c>
      <c r="BA50">
        <f t="shared" si="74"/>
        <v>0.19586839658608604</v>
      </c>
      <c r="BB50">
        <f t="shared" si="74"/>
        <v>0.1958687040609155</v>
      </c>
      <c r="BC50">
        <f t="shared" si="74"/>
        <v>0.19586908840445233</v>
      </c>
      <c r="BD50">
        <f t="shared" si="74"/>
        <v>0.19586956883387333</v>
      </c>
      <c r="BE50">
        <f t="shared" si="74"/>
        <v>0.21824911696215457</v>
      </c>
      <c r="BF50">
        <f t="shared" si="74"/>
        <v>0.20479702256883728</v>
      </c>
      <c r="BG50">
        <f t="shared" si="74"/>
        <v>0.2029750140287577</v>
      </c>
      <c r="BH50">
        <f t="shared" si="74"/>
        <v>0.20111885830091467</v>
      </c>
      <c r="BI50">
        <f t="shared" si="74"/>
        <v>0.19927414054188128</v>
      </c>
      <c r="BJ50">
        <f t="shared" si="74"/>
        <v>0.19748533805106555</v>
      </c>
      <c r="BK50">
        <f t="shared" si="74"/>
        <v>0.19579165641593921</v>
      </c>
      <c r="BL50">
        <f t="shared" si="74"/>
        <v>0.19422388416226419</v>
      </c>
      <c r="BM50">
        <f t="shared" si="74"/>
        <v>0.19280273952593457</v>
      </c>
      <c r="BN50">
        <f t="shared" si="74"/>
        <v>0.19153875903618517</v>
      </c>
      <c r="BO50">
        <f t="shared" si="74"/>
        <v>0.1904334230977697</v>
      </c>
      <c r="BP50">
        <f t="shared" si="74"/>
        <v>0.18948103155690108</v>
      </c>
      <c r="BQ50">
        <f t="shared" si="74"/>
        <v>0.1886708385103926</v>
      </c>
      <c r="BR50">
        <f t="shared" si="74"/>
        <v>0.18798906968083071</v>
      </c>
      <c r="BS50">
        <f t="shared" si="74"/>
        <v>0.18742060058450527</v>
      </c>
      <c r="BT50">
        <f t="shared" si="74"/>
        <v>0.18695021242381343</v>
      </c>
    </row>
    <row r="51" spans="23:72">
      <c r="W51">
        <f>E4*E20</f>
        <v>17.223790138304945</v>
      </c>
      <c r="X51">
        <f t="shared" si="58"/>
        <v>17.223790138304945</v>
      </c>
      <c r="Y51">
        <f>AQ20</f>
        <v>20.161610046986571</v>
      </c>
      <c r="AA51">
        <f t="shared" ref="AA51:AA65" si="75">Z4-E4</f>
        <v>2.9378199086816252</v>
      </c>
      <c r="AB51">
        <f t="shared" si="54"/>
        <v>2.9378199086816252</v>
      </c>
      <c r="AC51">
        <v>4</v>
      </c>
    </row>
    <row r="52" spans="23:72">
      <c r="W52">
        <f t="shared" ref="W52:W65" si="76">E5*E21</f>
        <v>16.743155801994128</v>
      </c>
      <c r="X52">
        <f t="shared" si="58"/>
        <v>16.743155801994128</v>
      </c>
      <c r="Y52">
        <f t="shared" ref="Y52:Y65" si="77">AQ21</f>
        <v>19.500235166771795</v>
      </c>
      <c r="AA52">
        <f t="shared" si="75"/>
        <v>2.7570793647776668</v>
      </c>
      <c r="AB52">
        <f t="shared" si="54"/>
        <v>2.7570793647776668</v>
      </c>
      <c r="AC52">
        <v>4</v>
      </c>
      <c r="AO52">
        <f t="shared" ref="AO52:AO66" si="78">C4*C20</f>
        <v>13.636363636363635</v>
      </c>
      <c r="AP52">
        <f t="shared" ref="AP52:AP66" si="79">D4*D20</f>
        <v>16.699721276670907</v>
      </c>
      <c r="AQ52">
        <f t="shared" ref="AQ52:AQ66" si="80">E4*E20</f>
        <v>17.223790138304945</v>
      </c>
      <c r="AR52">
        <f t="shared" ref="AR52:AR66" si="81">F4*F20</f>
        <v>17.792620881229677</v>
      </c>
      <c r="AS52">
        <f t="shared" ref="AS52:AS66" si="82">G4*G20</f>
        <v>18.396435374221959</v>
      </c>
      <c r="AT52">
        <f t="shared" ref="AT52:AT66" si="83">H4*H20</f>
        <v>19.02241727156165</v>
      </c>
      <c r="AU52">
        <f t="shared" ref="AU52:AU66" si="84">I4*I20</f>
        <v>19.655682452551567</v>
      </c>
      <c r="AV52">
        <f t="shared" ref="AV52:AV66" si="85">J4*J20</f>
        <v>20.280643325973504</v>
      </c>
      <c r="AW52">
        <f t="shared" ref="AW52:AW66" si="86">K4*K20</f>
        <v>20.88251343744907</v>
      </c>
      <c r="AX52">
        <f t="shared" ref="AX52:AX66" si="87">L4*L20</f>
        <v>21.448652542283984</v>
      </c>
      <c r="AY52">
        <f t="shared" ref="AY52:AY66" si="88">M4*M20</f>
        <v>21.969504826413239</v>
      </c>
      <c r="AZ52">
        <f t="shared" ref="AZ52:AZ66" si="89">N4*N20</f>
        <v>22.439009014688267</v>
      </c>
      <c r="BA52">
        <f t="shared" ref="BA52:BA66" si="90">O4*O20</f>
        <v>22.854502244520731</v>
      </c>
      <c r="BB52">
        <f t="shared" ref="BB52:BB66" si="91">P4*P20</f>
        <v>23.216245883644344</v>
      </c>
      <c r="BC52">
        <f t="shared" ref="BC52:BC66" si="92">Q4*Q20</f>
        <v>23.526745240253856</v>
      </c>
      <c r="BD52">
        <f t="shared" ref="BD52:BD66" si="93">R4*R20</f>
        <v>23.790022338049141</v>
      </c>
    </row>
    <row r="53" spans="23:72">
      <c r="W53">
        <f t="shared" si="76"/>
        <v>16.178813318488242</v>
      </c>
      <c r="X53">
        <f t="shared" si="58"/>
        <v>16.178813318488242</v>
      </c>
      <c r="Y53">
        <f t="shared" si="77"/>
        <v>18.732131741628983</v>
      </c>
      <c r="AA53">
        <f t="shared" si="75"/>
        <v>2.5533184231407411</v>
      </c>
      <c r="AB53">
        <f t="shared" si="54"/>
        <v>2.5533184231407411</v>
      </c>
      <c r="AC53">
        <v>4</v>
      </c>
      <c r="AO53">
        <f t="shared" si="78"/>
        <v>13.333333333333332</v>
      </c>
      <c r="AP53">
        <f t="shared" si="79"/>
        <v>16.247506558394129</v>
      </c>
      <c r="AQ53">
        <f t="shared" si="80"/>
        <v>16.743155801994128</v>
      </c>
      <c r="AR53">
        <f t="shared" si="81"/>
        <v>17.280187829874031</v>
      </c>
      <c r="AS53">
        <f t="shared" si="82"/>
        <v>17.849166963347106</v>
      </c>
      <c r="AT53">
        <f t="shared" si="83"/>
        <v>18.437862740486139</v>
      </c>
      <c r="AU53">
        <f t="shared" si="84"/>
        <v>19.032197727701767</v>
      </c>
      <c r="AV53">
        <f t="shared" si="85"/>
        <v>19.617549131207213</v>
      </c>
      <c r="AW53">
        <f t="shared" si="86"/>
        <v>20.1801593559161</v>
      </c>
      <c r="AX53">
        <f t="shared" si="87"/>
        <v>20.708374654484839</v>
      </c>
      <c r="AY53">
        <f t="shared" si="88"/>
        <v>21.193487451650626</v>
      </c>
      <c r="AZ53">
        <f t="shared" si="89"/>
        <v>21.630079756931256</v>
      </c>
      <c r="BA53">
        <f t="shared" si="90"/>
        <v>22.015898251192368</v>
      </c>
      <c r="BB53">
        <f t="shared" si="91"/>
        <v>22.351387054161165</v>
      </c>
      <c r="BC53">
        <f t="shared" si="92"/>
        <v>22.639040348964016</v>
      </c>
      <c r="BD53">
        <f t="shared" si="93"/>
        <v>22.882721575649057</v>
      </c>
    </row>
    <row r="54" spans="23:72">
      <c r="W54">
        <f t="shared" si="76"/>
        <v>15.52472071867294</v>
      </c>
      <c r="X54">
        <f t="shared" si="58"/>
        <v>15.52472071867294</v>
      </c>
      <c r="Y54">
        <f t="shared" si="77"/>
        <v>17.853102033519534</v>
      </c>
      <c r="AA54">
        <f t="shared" si="75"/>
        <v>2.3283813148465935</v>
      </c>
      <c r="AB54">
        <f t="shared" si="54"/>
        <v>2.3283813148465935</v>
      </c>
      <c r="AC54">
        <v>4</v>
      </c>
      <c r="AO54">
        <f t="shared" si="78"/>
        <v>12.972972972972974</v>
      </c>
      <c r="AP54">
        <f t="shared" si="79"/>
        <v>15.715551302445661</v>
      </c>
      <c r="AQ54">
        <f t="shared" si="80"/>
        <v>16.178813318488242</v>
      </c>
      <c r="AR54">
        <f t="shared" si="81"/>
        <v>16.67971168233468</v>
      </c>
      <c r="AS54">
        <f t="shared" si="82"/>
        <v>17.209228639800816</v>
      </c>
      <c r="AT54">
        <f t="shared" si="83"/>
        <v>17.755822294024298</v>
      </c>
      <c r="AU54">
        <f t="shared" si="84"/>
        <v>18.306343660578055</v>
      </c>
      <c r="AV54">
        <f t="shared" si="85"/>
        <v>18.847263470536273</v>
      </c>
      <c r="AW54">
        <f t="shared" si="86"/>
        <v>19.365975058493007</v>
      </c>
      <c r="AX54">
        <f t="shared" si="87"/>
        <v>19.85191448218109</v>
      </c>
      <c r="AY54">
        <f t="shared" si="88"/>
        <v>20.297298810718612</v>
      </c>
      <c r="AZ54">
        <f t="shared" si="89"/>
        <v>20.697399741972998</v>
      </c>
      <c r="BA54">
        <f t="shared" si="90"/>
        <v>21.050391426617011</v>
      </c>
      <c r="BB54">
        <f t="shared" si="91"/>
        <v>21.356894919532976</v>
      </c>
      <c r="BC54">
        <f t="shared" si="92"/>
        <v>21.619369955740694</v>
      </c>
      <c r="BD54">
        <f t="shared" si="93"/>
        <v>21.841486861781672</v>
      </c>
    </row>
    <row r="55" spans="23:72">
      <c r="W55">
        <f t="shared" si="76"/>
        <v>14.777901718082981</v>
      </c>
      <c r="X55">
        <f t="shared" si="58"/>
        <v>14.777901718082981</v>
      </c>
      <c r="Y55">
        <f t="shared" si="77"/>
        <v>16.863901333409796</v>
      </c>
      <c r="AA55">
        <f t="shared" si="75"/>
        <v>2.0859996153268145</v>
      </c>
      <c r="AB55">
        <f t="shared" si="54"/>
        <v>2.0859996153268145</v>
      </c>
      <c r="AC55">
        <v>4</v>
      </c>
      <c r="AO55">
        <f t="shared" si="78"/>
        <v>12.549019607843137</v>
      </c>
      <c r="AP55">
        <f t="shared" si="79"/>
        <v>15.097665528587131</v>
      </c>
      <c r="AQ55">
        <f t="shared" si="80"/>
        <v>15.52472071867294</v>
      </c>
      <c r="AR55">
        <f t="shared" si="81"/>
        <v>15.985359625831297</v>
      </c>
      <c r="AS55">
        <f t="shared" si="82"/>
        <v>16.471066281519605</v>
      </c>
      <c r="AT55">
        <f t="shared" si="83"/>
        <v>16.971093839967843</v>
      </c>
      <c r="AU55">
        <f t="shared" si="84"/>
        <v>17.473341090521824</v>
      </c>
      <c r="AV55">
        <f t="shared" si="85"/>
        <v>17.965491711017314</v>
      </c>
      <c r="AW55">
        <f t="shared" si="86"/>
        <v>18.436196611236053</v>
      </c>
      <c r="AX55">
        <f t="shared" si="87"/>
        <v>18.876065428418045</v>
      </c>
      <c r="AY55">
        <f t="shared" si="88"/>
        <v>19.278295368886376</v>
      </c>
      <c r="AZ55">
        <f t="shared" si="89"/>
        <v>19.638874640620351</v>
      </c>
      <c r="BA55">
        <f t="shared" si="90"/>
        <v>19.956406607461318</v>
      </c>
      <c r="BB55">
        <f t="shared" si="91"/>
        <v>20.23167177341006</v>
      </c>
      <c r="BC55">
        <f t="shared" si="92"/>
        <v>20.467065130322265</v>
      </c>
      <c r="BD55">
        <f t="shared" si="93"/>
        <v>20.66602658042347</v>
      </c>
    </row>
    <row r="56" spans="23:72">
      <c r="W56">
        <f t="shared" si="76"/>
        <v>13.939688246072961</v>
      </c>
      <c r="X56">
        <f t="shared" si="58"/>
        <v>13.939688246072961</v>
      </c>
      <c r="Y56">
        <f t="shared" si="77"/>
        <v>15.771566995353339</v>
      </c>
      <c r="AA56">
        <f t="shared" si="75"/>
        <v>1.8318787492803779</v>
      </c>
      <c r="AB56">
        <f t="shared" si="54"/>
        <v>1.8318787492803779</v>
      </c>
      <c r="AC56">
        <v>4</v>
      </c>
      <c r="AO56">
        <f t="shared" si="78"/>
        <v>12.05651491365777</v>
      </c>
      <c r="AP56">
        <f t="shared" si="79"/>
        <v>14.390432654159531</v>
      </c>
      <c r="AQ56">
        <f t="shared" si="80"/>
        <v>14.777901718082981</v>
      </c>
      <c r="AR56">
        <f t="shared" si="81"/>
        <v>15.194693480981794</v>
      </c>
      <c r="AS56">
        <f t="shared" si="82"/>
        <v>15.6328819248918</v>
      </c>
      <c r="AT56">
        <f t="shared" si="83"/>
        <v>16.082618489765334</v>
      </c>
      <c r="AU56">
        <f t="shared" si="84"/>
        <v>16.532956986794034</v>
      </c>
      <c r="AV56">
        <f t="shared" si="85"/>
        <v>16.9728928632113</v>
      </c>
      <c r="AW56">
        <f t="shared" si="86"/>
        <v>17.392414166209107</v>
      </c>
      <c r="AX56">
        <f t="shared" si="87"/>
        <v>17.783357671441827</v>
      </c>
      <c r="AY56">
        <f t="shared" si="88"/>
        <v>18.139926669950054</v>
      </c>
      <c r="AZ56">
        <f t="shared" si="89"/>
        <v>18.458827139924217</v>
      </c>
      <c r="BA56">
        <f t="shared" si="90"/>
        <v>18.739073990282357</v>
      </c>
      <c r="BB56">
        <f t="shared" si="91"/>
        <v>18.981577240617721</v>
      </c>
      <c r="BC56">
        <f t="shared" si="92"/>
        <v>19.188631013416909</v>
      </c>
      <c r="BD56">
        <f t="shared" si="93"/>
        <v>19.363407156638772</v>
      </c>
    </row>
    <row r="57" spans="23:72">
      <c r="W57">
        <f t="shared" si="76"/>
        <v>13.016786123440282</v>
      </c>
      <c r="X57">
        <f t="shared" si="58"/>
        <v>13.016786123440282</v>
      </c>
      <c r="Y57">
        <f t="shared" si="77"/>
        <v>14.590240367623499</v>
      </c>
      <c r="AA57">
        <f t="shared" si="75"/>
        <v>1.5734542441832176</v>
      </c>
      <c r="AB57">
        <f t="shared" si="54"/>
        <v>1.5734542441832176</v>
      </c>
      <c r="AC57">
        <v>4</v>
      </c>
      <c r="AO57">
        <f t="shared" si="78"/>
        <v>11.49270482603816</v>
      </c>
      <c r="AP57">
        <f t="shared" si="79"/>
        <v>13.594414174154938</v>
      </c>
      <c r="AQ57">
        <f t="shared" si="80"/>
        <v>13.939688246072961</v>
      </c>
      <c r="AR57">
        <f t="shared" si="81"/>
        <v>14.309947140913312</v>
      </c>
      <c r="AS57">
        <f t="shared" si="82"/>
        <v>14.697940638511128</v>
      </c>
      <c r="AT57">
        <f t="shared" si="83"/>
        <v>15.094809022463313</v>
      </c>
      <c r="AU57">
        <f t="shared" si="84"/>
        <v>15.490844877238063</v>
      </c>
      <c r="AV57">
        <f t="shared" si="85"/>
        <v>15.876421504004544</v>
      </c>
      <c r="AW57">
        <f t="shared" si="86"/>
        <v>16.24290515833091</v>
      </c>
      <c r="AX57">
        <f t="shared" si="87"/>
        <v>16.583373680706252</v>
      </c>
      <c r="AY57">
        <f t="shared" si="88"/>
        <v>16.893026211342864</v>
      </c>
      <c r="AZ57">
        <f t="shared" si="89"/>
        <v>17.169258553650987</v>
      </c>
      <c r="BA57">
        <f t="shared" si="90"/>
        <v>17.411459157021433</v>
      </c>
      <c r="BB57">
        <f t="shared" si="91"/>
        <v>17.620626390747745</v>
      </c>
      <c r="BC57">
        <f t="shared" si="92"/>
        <v>17.798914226579011</v>
      </c>
      <c r="BD57">
        <f t="shared" si="93"/>
        <v>17.949192015339499</v>
      </c>
    </row>
    <row r="58" spans="23:72">
      <c r="W58">
        <f t="shared" si="76"/>
        <v>12.021873903415372</v>
      </c>
      <c r="X58">
        <f t="shared" si="58"/>
        <v>12.021873903415372</v>
      </c>
      <c r="Y58">
        <f t="shared" si="77"/>
        <v>13.34113798379575</v>
      </c>
      <c r="AA58">
        <f t="shared" si="75"/>
        <v>1.3192640803803783</v>
      </c>
      <c r="AB58">
        <f t="shared" si="54"/>
        <v>1.3192640803803783</v>
      </c>
      <c r="AC58">
        <v>4</v>
      </c>
      <c r="AO58">
        <f t="shared" si="78"/>
        <v>10.858001237076964</v>
      </c>
      <c r="AP58">
        <f t="shared" si="79"/>
        <v>12.715223050377695</v>
      </c>
      <c r="AQ58">
        <f t="shared" si="80"/>
        <v>13.016786123440282</v>
      </c>
      <c r="AR58">
        <f t="shared" si="81"/>
        <v>13.33907391769289</v>
      </c>
      <c r="AS58">
        <f t="shared" si="82"/>
        <v>13.675586707711018</v>
      </c>
      <c r="AT58">
        <f t="shared" si="83"/>
        <v>14.018520708308433</v>
      </c>
      <c r="AU58">
        <f t="shared" si="84"/>
        <v>14.359455995089533</v>
      </c>
      <c r="AV58">
        <f t="shared" si="85"/>
        <v>14.690166257673143</v>
      </c>
      <c r="AW58">
        <f t="shared" si="86"/>
        <v>15.003389790584274</v>
      </c>
      <c r="AX58">
        <f t="shared" si="87"/>
        <v>15.293413970395379</v>
      </c>
      <c r="AY58">
        <f t="shared" si="88"/>
        <v>15.556384698928648</v>
      </c>
      <c r="AZ58">
        <f t="shared" si="89"/>
        <v>15.790330592479963</v>
      </c>
      <c r="BA58">
        <f t="shared" si="90"/>
        <v>15.994957539968921</v>
      </c>
      <c r="BB58">
        <f t="shared" si="91"/>
        <v>16.1713033958087</v>
      </c>
      <c r="BC58">
        <f t="shared" si="92"/>
        <v>16.321343651078216</v>
      </c>
      <c r="BD58">
        <f t="shared" si="93"/>
        <v>16.447618048149934</v>
      </c>
    </row>
    <row r="59" spans="23:72">
      <c r="W59">
        <f t="shared" si="76"/>
        <v>10.973455984492851</v>
      </c>
      <c r="X59">
        <f t="shared" si="58"/>
        <v>10.973455984492851</v>
      </c>
      <c r="Y59">
        <f t="shared" si="77"/>
        <v>12.051449320708292</v>
      </c>
      <c r="AA59">
        <f t="shared" si="75"/>
        <v>1.0779933362154406</v>
      </c>
      <c r="AB59">
        <f t="shared" si="54"/>
        <v>1.0779933362154406</v>
      </c>
      <c r="AC59">
        <v>4</v>
      </c>
      <c r="AO59">
        <f t="shared" si="78"/>
        <v>10.156840865414422</v>
      </c>
      <c r="AP59">
        <f t="shared" si="79"/>
        <v>11.764191558325733</v>
      </c>
      <c r="AQ59">
        <f t="shared" si="80"/>
        <v>12.021873903415372</v>
      </c>
      <c r="AR59">
        <f t="shared" si="81"/>
        <v>12.296258393748875</v>
      </c>
      <c r="AS59">
        <f t="shared" si="82"/>
        <v>12.581649538392391</v>
      </c>
      <c r="AT59">
        <f t="shared" si="83"/>
        <v>12.871332863168263</v>
      </c>
      <c r="AU59">
        <f t="shared" si="84"/>
        <v>13.158180407749915</v>
      </c>
      <c r="AV59">
        <f t="shared" si="85"/>
        <v>13.435338408890871</v>
      </c>
      <c r="AW59">
        <f t="shared" si="86"/>
        <v>13.696860219204472</v>
      </c>
      <c r="AX59">
        <f t="shared" si="87"/>
        <v>13.938165604500131</v>
      </c>
      <c r="AY59">
        <f t="shared" si="88"/>
        <v>14.156262007532545</v>
      </c>
      <c r="AZ59">
        <f t="shared" si="89"/>
        <v>14.349729424626368</v>
      </c>
      <c r="BA59">
        <f t="shared" si="90"/>
        <v>14.518522507733</v>
      </c>
      <c r="BB59">
        <f t="shared" si="91"/>
        <v>14.663667537615892</v>
      </c>
      <c r="BC59">
        <f t="shared" si="92"/>
        <v>14.786929039296949</v>
      </c>
      <c r="BD59">
        <f t="shared" si="93"/>
        <v>14.890501356225776</v>
      </c>
    </row>
    <row r="60" spans="23:72">
      <c r="W60">
        <f t="shared" si="76"/>
        <v>9.8948081906164358</v>
      </c>
      <c r="X60">
        <f t="shared" si="58"/>
        <v>9.8948081906164358</v>
      </c>
      <c r="Y60">
        <f t="shared" si="77"/>
        <v>10.7521817035654</v>
      </c>
      <c r="AA60">
        <f t="shared" si="75"/>
        <v>0.85737351294896413</v>
      </c>
      <c r="AB60">
        <f t="shared" si="54"/>
        <v>0.85737351294896413</v>
      </c>
      <c r="AC60">
        <v>4</v>
      </c>
      <c r="AO60">
        <f t="shared" si="78"/>
        <v>9.3982227278593875</v>
      </c>
      <c r="AP60">
        <f t="shared" si="79"/>
        <v>10.758356307661559</v>
      </c>
      <c r="AQ60">
        <f t="shared" si="80"/>
        <v>10.973455984492851</v>
      </c>
      <c r="AR60">
        <f t="shared" si="81"/>
        <v>11.201615452356709</v>
      </c>
      <c r="AS60">
        <f t="shared" si="82"/>
        <v>11.437967542873823</v>
      </c>
      <c r="AT60">
        <f t="shared" si="83"/>
        <v>11.676879591714892</v>
      </c>
      <c r="AU60">
        <f t="shared" si="84"/>
        <v>11.912471547048572</v>
      </c>
      <c r="AV60">
        <f t="shared" si="85"/>
        <v>12.139183451454191</v>
      </c>
      <c r="AW60">
        <f t="shared" si="86"/>
        <v>12.352279234575748</v>
      </c>
      <c r="AX60">
        <f t="shared" si="87"/>
        <v>12.548194699804997</v>
      </c>
      <c r="AY60">
        <f t="shared" si="88"/>
        <v>12.724685716122877</v>
      </c>
      <c r="AZ60">
        <f t="shared" si="89"/>
        <v>12.880786460654424</v>
      </c>
      <c r="BA60">
        <f t="shared" si="90"/>
        <v>13.01662698571926</v>
      </c>
      <c r="BB60">
        <f t="shared" si="91"/>
        <v>13.133175122863575</v>
      </c>
      <c r="BC60">
        <f t="shared" si="92"/>
        <v>13.231962362967579</v>
      </c>
      <c r="BD60">
        <f t="shared" si="93"/>
        <v>13.314836011884998</v>
      </c>
    </row>
    <row r="61" spans="23:72">
      <c r="W61">
        <f t="shared" si="76"/>
        <v>8.8120683806077587</v>
      </c>
      <c r="X61">
        <f t="shared" si="58"/>
        <v>8.8120683806077587</v>
      </c>
      <c r="Y61">
        <f t="shared" si="77"/>
        <v>9.4752698054321485</v>
      </c>
      <c r="AA61">
        <f t="shared" si="75"/>
        <v>0.66320142482438982</v>
      </c>
      <c r="AB61">
        <f t="shared" si="54"/>
        <v>0.66320142482438982</v>
      </c>
      <c r="AC61">
        <v>4</v>
      </c>
      <c r="AO61">
        <f t="shared" si="78"/>
        <v>8.595702542208933</v>
      </c>
      <c r="AP61">
        <f t="shared" si="79"/>
        <v>9.7195794806673792</v>
      </c>
      <c r="AQ61">
        <f t="shared" si="80"/>
        <v>9.8948081906164358</v>
      </c>
      <c r="AR61">
        <f t="shared" si="81"/>
        <v>10.079939431579477</v>
      </c>
      <c r="AS61">
        <f t="shared" si="82"/>
        <v>10.270923591921392</v>
      </c>
      <c r="AT61">
        <f t="shared" si="83"/>
        <v>10.463159599902244</v>
      </c>
      <c r="AU61">
        <f t="shared" si="84"/>
        <v>10.65192514837592</v>
      </c>
      <c r="AV61">
        <f t="shared" si="85"/>
        <v>10.832831183448617</v>
      </c>
      <c r="AW61">
        <f t="shared" si="86"/>
        <v>11.002210432357664</v>
      </c>
      <c r="AX61">
        <f t="shared" si="87"/>
        <v>11.15737130148289</v>
      </c>
      <c r="AY61">
        <f t="shared" si="88"/>
        <v>11.296689343637146</v>
      </c>
      <c r="AZ61">
        <f t="shared" si="89"/>
        <v>11.419550822042686</v>
      </c>
      <c r="BA61">
        <f t="shared" si="90"/>
        <v>11.526191615643933</v>
      </c>
      <c r="BB61">
        <f t="shared" si="91"/>
        <v>11.617484107967519</v>
      </c>
      <c r="BC61">
        <f t="shared" si="92"/>
        <v>11.694718139709217</v>
      </c>
      <c r="BD61">
        <f t="shared" si="93"/>
        <v>11.759407309079942</v>
      </c>
    </row>
    <row r="62" spans="23:72">
      <c r="W62">
        <f t="shared" si="76"/>
        <v>7.751771033908736</v>
      </c>
      <c r="X62">
        <f t="shared" si="58"/>
        <v>7.751771033908736</v>
      </c>
      <c r="Y62">
        <f t="shared" si="77"/>
        <v>8.2504996334409828</v>
      </c>
      <c r="AA62">
        <f t="shared" si="75"/>
        <v>0.4987285995322468</v>
      </c>
      <c r="AB62">
        <f t="shared" si="54"/>
        <v>0.4987285995322468</v>
      </c>
      <c r="AC62">
        <v>4</v>
      </c>
      <c r="AO62">
        <f t="shared" si="78"/>
        <v>7.7666984258113727</v>
      </c>
      <c r="AP62">
        <f t="shared" si="79"/>
        <v>8.6728204902266324</v>
      </c>
      <c r="AQ62">
        <f t="shared" si="80"/>
        <v>8.8120683806077587</v>
      </c>
      <c r="AR62">
        <f t="shared" si="81"/>
        <v>8.9586003653248767</v>
      </c>
      <c r="AS62">
        <f t="shared" si="82"/>
        <v>9.1091388056714742</v>
      </c>
      <c r="AT62">
        <f t="shared" si="83"/>
        <v>9.2600258353553677</v>
      </c>
      <c r="AU62">
        <f t="shared" si="84"/>
        <v>9.4075697920212473</v>
      </c>
      <c r="AV62">
        <f t="shared" si="85"/>
        <v>9.5483984223109193</v>
      </c>
      <c r="AW62">
        <f t="shared" si="86"/>
        <v>9.6797492825302616</v>
      </c>
      <c r="AX62">
        <f t="shared" si="87"/>
        <v>9.7996481167740654</v>
      </c>
      <c r="AY62">
        <f t="shared" si="88"/>
        <v>9.906959341839773</v>
      </c>
      <c r="AZ62">
        <f t="shared" si="89"/>
        <v>10.001324885264344</v>
      </c>
      <c r="BA62">
        <f t="shared" si="90"/>
        <v>10.083027697800729</v>
      </c>
      <c r="BB62">
        <f t="shared" si="91"/>
        <v>10.152821175408381</v>
      </c>
      <c r="BC62">
        <f t="shared" si="92"/>
        <v>10.211759007086171</v>
      </c>
      <c r="BD62">
        <f t="shared" si="93"/>
        <v>10.261047853347081</v>
      </c>
    </row>
    <row r="63" spans="23:72">
      <c r="W63">
        <f t="shared" si="76"/>
        <v>6.7383023712585546</v>
      </c>
      <c r="X63">
        <f t="shared" si="58"/>
        <v>6.7383023712585546</v>
      </c>
      <c r="Y63">
        <f t="shared" si="77"/>
        <v>7.102858304276614</v>
      </c>
      <c r="AA63">
        <f t="shared" si="75"/>
        <v>0.36455593301805944</v>
      </c>
      <c r="AB63">
        <f t="shared" si="54"/>
        <v>0.36455593301805944</v>
      </c>
      <c r="AC63">
        <v>4</v>
      </c>
      <c r="AO63">
        <f t="shared" si="78"/>
        <v>6.9311173873333018</v>
      </c>
      <c r="AP63">
        <f t="shared" si="79"/>
        <v>7.6438114234455048</v>
      </c>
      <c r="AQ63">
        <f t="shared" si="80"/>
        <v>7.751771033908736</v>
      </c>
      <c r="AR63">
        <f t="shared" si="81"/>
        <v>7.8649356144236373</v>
      </c>
      <c r="AS63">
        <f t="shared" si="82"/>
        <v>7.9807246475194047</v>
      </c>
      <c r="AT63">
        <f t="shared" si="83"/>
        <v>8.0963070421104533</v>
      </c>
      <c r="AU63">
        <f t="shared" si="84"/>
        <v>8.2088717421718407</v>
      </c>
      <c r="AV63">
        <f t="shared" si="85"/>
        <v>8.3158943195806057</v>
      </c>
      <c r="AW63">
        <f t="shared" si="86"/>
        <v>8.4153476437057222</v>
      </c>
      <c r="AX63">
        <f t="shared" si="87"/>
        <v>8.5058226780799622</v>
      </c>
      <c r="AY63">
        <f t="shared" si="88"/>
        <v>8.586551646292591</v>
      </c>
      <c r="AZ63">
        <f t="shared" si="89"/>
        <v>8.6573493642985948</v>
      </c>
      <c r="BA63">
        <f t="shared" si="90"/>
        <v>8.7185020207999706</v>
      </c>
      <c r="BB63">
        <f t="shared" si="91"/>
        <v>8.7706346990460382</v>
      </c>
      <c r="BC63">
        <f t="shared" si="92"/>
        <v>8.8145827523175484</v>
      </c>
      <c r="BD63">
        <f t="shared" si="93"/>
        <v>8.8512826073688249</v>
      </c>
    </row>
    <row r="64" spans="23:72">
      <c r="W64">
        <f t="shared" si="76"/>
        <v>5.7917789229781764</v>
      </c>
      <c r="X64">
        <f t="shared" si="58"/>
        <v>5.7917789229781764</v>
      </c>
      <c r="Y64">
        <f t="shared" si="77"/>
        <v>6.0507815654727573</v>
      </c>
      <c r="AA64">
        <f t="shared" si="75"/>
        <v>0.25900264249458083</v>
      </c>
      <c r="AB64">
        <f t="shared" si="54"/>
        <v>0.25900264249458083</v>
      </c>
      <c r="AC64">
        <v>4</v>
      </c>
      <c r="AO64">
        <f t="shared" si="78"/>
        <v>6.1095030104491679</v>
      </c>
      <c r="AP64">
        <f t="shared" si="79"/>
        <v>6.6565779366231723</v>
      </c>
      <c r="AQ64">
        <f t="shared" si="80"/>
        <v>6.7383023712585546</v>
      </c>
      <c r="AR64">
        <f t="shared" si="81"/>
        <v>6.8236480474822603</v>
      </c>
      <c r="AS64">
        <f t="shared" si="82"/>
        <v>6.9106371069119277</v>
      </c>
      <c r="AT64">
        <f t="shared" si="83"/>
        <v>6.9971340325864091</v>
      </c>
      <c r="AU64">
        <f t="shared" si="84"/>
        <v>7.0810509829579669</v>
      </c>
      <c r="AV64">
        <f t="shared" si="85"/>
        <v>7.1605435803486071</v>
      </c>
      <c r="AW64">
        <f t="shared" si="86"/>
        <v>7.2341596045643666</v>
      </c>
      <c r="AX64">
        <f t="shared" si="87"/>
        <v>7.300918005839045</v>
      </c>
      <c r="AY64">
        <f t="shared" si="88"/>
        <v>7.3603155095173083</v>
      </c>
      <c r="AZ64">
        <f t="shared" si="89"/>
        <v>7.412274831382657</v>
      </c>
      <c r="BA64">
        <f t="shared" si="90"/>
        <v>7.4570572455559025</v>
      </c>
      <c r="BB64">
        <f t="shared" si="91"/>
        <v>7.4951625710464835</v>
      </c>
      <c r="BC64">
        <f t="shared" si="92"/>
        <v>7.5272343725995654</v>
      </c>
      <c r="BD64">
        <f t="shared" si="93"/>
        <v>7.5539809185087936</v>
      </c>
    </row>
    <row r="65" spans="23:74">
      <c r="W65">
        <f t="shared" si="76"/>
        <v>4.9267147721853046</v>
      </c>
      <c r="X65">
        <f t="shared" si="58"/>
        <v>4.9267147721853046</v>
      </c>
      <c r="Y65">
        <f t="shared" si="77"/>
        <v>5.1054974791670853</v>
      </c>
      <c r="AA65">
        <f t="shared" si="75"/>
        <v>0.17878270698178067</v>
      </c>
      <c r="AB65">
        <f t="shared" si="54"/>
        <v>0.17878270698178067</v>
      </c>
      <c r="AC65">
        <v>4</v>
      </c>
      <c r="AO65">
        <f t="shared" si="78"/>
        <v>5.321055829841824</v>
      </c>
      <c r="AP65">
        <f t="shared" si="79"/>
        <v>5.7312984183159728</v>
      </c>
      <c r="AQ65">
        <f t="shared" si="80"/>
        <v>5.7917789229781764</v>
      </c>
      <c r="AR65">
        <f t="shared" si="81"/>
        <v>5.8547197576571568</v>
      </c>
      <c r="AS65">
        <f t="shared" si="82"/>
        <v>5.9186429092886623</v>
      </c>
      <c r="AT65">
        <f t="shared" si="83"/>
        <v>5.9819757808467235</v>
      </c>
      <c r="AU65">
        <f t="shared" si="84"/>
        <v>6.0432028685412131</v>
      </c>
      <c r="AV65">
        <f t="shared" si="85"/>
        <v>6.1010060313116794</v>
      </c>
      <c r="AW65">
        <f t="shared" si="86"/>
        <v>6.1543669281633404</v>
      </c>
      <c r="AX65">
        <f t="shared" si="87"/>
        <v>6.2026170847534505</v>
      </c>
      <c r="AY65">
        <f t="shared" si="88"/>
        <v>6.2454356389556613</v>
      </c>
      <c r="AZ65">
        <f t="shared" si="89"/>
        <v>6.2828064001541462</v>
      </c>
      <c r="BA65">
        <f t="shared" si="90"/>
        <v>6.3149513087578359</v>
      </c>
      <c r="BB65">
        <f t="shared" si="91"/>
        <v>6.3422568616500445</v>
      </c>
      <c r="BC65">
        <f t="shared" si="92"/>
        <v>6.3652058285150659</v>
      </c>
      <c r="BD65">
        <f t="shared" si="93"/>
        <v>6.384321236212064</v>
      </c>
    </row>
    <row r="66" spans="23:74">
      <c r="W66">
        <f>F4*F20</f>
        <v>17.792620881229677</v>
      </c>
      <c r="X66">
        <f t="shared" si="58"/>
        <v>17.792620881229677</v>
      </c>
      <c r="Y66">
        <f>AR20</f>
        <v>20.161607880164492</v>
      </c>
      <c r="AA66">
        <f t="shared" ref="AA66:AA80" si="94">AA4-F4</f>
        <v>2.3689869989348153</v>
      </c>
      <c r="AB66">
        <f t="shared" si="54"/>
        <v>2.3689869989348153</v>
      </c>
      <c r="AC66">
        <v>4</v>
      </c>
      <c r="AO66">
        <f t="shared" si="78"/>
        <v>4.5819200275316794</v>
      </c>
      <c r="AP66">
        <f t="shared" si="79"/>
        <v>4.8828834885227668</v>
      </c>
      <c r="AQ66">
        <f t="shared" si="80"/>
        <v>4.9267147721853046</v>
      </c>
      <c r="AR66">
        <f t="shared" si="81"/>
        <v>4.9721841524368484</v>
      </c>
      <c r="AS66">
        <f t="shared" si="82"/>
        <v>5.0182125853395956</v>
      </c>
      <c r="AT66">
        <f t="shared" si="83"/>
        <v>5.0636670543178299</v>
      </c>
      <c r="AU66">
        <f t="shared" si="84"/>
        <v>5.107469941801825</v>
      </c>
      <c r="AV66">
        <f t="shared" si="85"/>
        <v>5.1486973618782681</v>
      </c>
      <c r="AW66">
        <f t="shared" si="86"/>
        <v>5.1866482937888261</v>
      </c>
      <c r="AX66">
        <f t="shared" si="87"/>
        <v>5.2208754250677885</v>
      </c>
      <c r="AY66">
        <f t="shared" si="88"/>
        <v>5.2511790405962184</v>
      </c>
      <c r="AZ66">
        <f t="shared" si="89"/>
        <v>5.2775731258339729</v>
      </c>
      <c r="BA66">
        <f t="shared" si="90"/>
        <v>5.3002361567652478</v>
      </c>
      <c r="BB66">
        <f t="shared" si="91"/>
        <v>5.3194582094470055</v>
      </c>
      <c r="BC66">
        <f t="shared" si="92"/>
        <v>5.3355927623821389</v>
      </c>
      <c r="BD66">
        <f t="shared" si="93"/>
        <v>5.3490177252808593</v>
      </c>
    </row>
    <row r="67" spans="23:74" ht="15" thickBot="1">
      <c r="W67">
        <f t="shared" ref="W67:W80" si="95">F5*F21</f>
        <v>17.280187829874031</v>
      </c>
      <c r="X67">
        <f t="shared" si="58"/>
        <v>17.280187829874031</v>
      </c>
      <c r="Y67">
        <f t="shared" ref="Y67:Y80" si="96">AR21</f>
        <v>19.500233018704797</v>
      </c>
      <c r="AA67">
        <f t="shared" si="94"/>
        <v>2.2200451888307668</v>
      </c>
      <c r="AB67">
        <f t="shared" si="54"/>
        <v>2.2200451888307668</v>
      </c>
      <c r="AC67">
        <v>4</v>
      </c>
    </row>
    <row r="68" spans="23:74" ht="15" thickBot="1">
      <c r="W68">
        <f t="shared" si="95"/>
        <v>16.67971168233468</v>
      </c>
      <c r="X68">
        <f t="shared" si="58"/>
        <v>16.67971168233468</v>
      </c>
      <c r="Y68">
        <f t="shared" si="96"/>
        <v>18.732129619798318</v>
      </c>
      <c r="AA68">
        <f t="shared" si="94"/>
        <v>2.0524179374636375</v>
      </c>
      <c r="AB68">
        <f t="shared" si="54"/>
        <v>2.0524179374636375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4.3980465111040035E-2</v>
      </c>
      <c r="AR68" s="76">
        <f t="shared" si="97"/>
        <v>5.4975581388800036E-2</v>
      </c>
      <c r="AS68" s="76">
        <f t="shared" si="97"/>
        <v>6.871947673600004E-2</v>
      </c>
      <c r="AT68" s="76">
        <f t="shared" si="97"/>
        <v>8.589934592000005E-2</v>
      </c>
      <c r="AU68" s="76">
        <f t="shared" si="97"/>
        <v>0.10737418240000006</v>
      </c>
      <c r="AV68" s="76">
        <f t="shared" si="97"/>
        <v>0.13421772800000006</v>
      </c>
      <c r="AW68" s="76">
        <f t="shared" si="97"/>
        <v>0.16777216000000009</v>
      </c>
      <c r="AX68" s="76">
        <f t="shared" si="97"/>
        <v>0.2097152000000001</v>
      </c>
      <c r="AY68" s="76">
        <f t="shared" si="97"/>
        <v>0.2621440000000001</v>
      </c>
      <c r="AZ68" s="76">
        <f t="shared" si="97"/>
        <v>0.32768000000000014</v>
      </c>
      <c r="BA68" s="76">
        <f t="shared" si="97"/>
        <v>0.40960000000000013</v>
      </c>
      <c r="BB68" s="76">
        <f t="shared" si="97"/>
        <v>0.51200000000000012</v>
      </c>
      <c r="BC68" s="76">
        <f t="shared" si="97"/>
        <v>0.64000000000000012</v>
      </c>
      <c r="BD68" s="76">
        <f t="shared" si="97"/>
        <v>0.8</v>
      </c>
      <c r="BE68" s="76">
        <f t="shared" si="97"/>
        <v>1</v>
      </c>
      <c r="BF68" s="76">
        <f t="shared" ref="BF68:BU68" si="98">AP68</f>
        <v>0</v>
      </c>
      <c r="BG68" s="76">
        <f t="shared" si="98"/>
        <v>4.3980465111040035E-2</v>
      </c>
      <c r="BH68" s="76">
        <f t="shared" si="98"/>
        <v>5.4975581388800036E-2</v>
      </c>
      <c r="BI68" s="76">
        <f t="shared" si="98"/>
        <v>6.871947673600004E-2</v>
      </c>
      <c r="BJ68" s="76">
        <f t="shared" si="98"/>
        <v>8.589934592000005E-2</v>
      </c>
      <c r="BK68" s="76">
        <f t="shared" si="98"/>
        <v>0.10737418240000006</v>
      </c>
      <c r="BL68" s="76">
        <f t="shared" si="98"/>
        <v>0.13421772800000006</v>
      </c>
      <c r="BM68" s="76">
        <f t="shared" si="98"/>
        <v>0.16777216000000009</v>
      </c>
      <c r="BN68" s="76">
        <f t="shared" si="98"/>
        <v>0.2097152000000001</v>
      </c>
      <c r="BO68" s="76">
        <f t="shared" si="98"/>
        <v>0.2621440000000001</v>
      </c>
      <c r="BP68" s="76">
        <f t="shared" si="98"/>
        <v>0.32768000000000014</v>
      </c>
      <c r="BQ68" s="76">
        <f t="shared" si="98"/>
        <v>0.40960000000000013</v>
      </c>
      <c r="BR68" s="76">
        <f t="shared" si="98"/>
        <v>0.51200000000000012</v>
      </c>
      <c r="BS68" s="76">
        <f t="shared" si="98"/>
        <v>0.64000000000000012</v>
      </c>
      <c r="BT68" s="76">
        <f t="shared" si="98"/>
        <v>0.8</v>
      </c>
      <c r="BU68" s="76">
        <f t="shared" si="98"/>
        <v>1</v>
      </c>
    </row>
    <row r="69" spans="23:74">
      <c r="W69">
        <f t="shared" si="95"/>
        <v>15.985359625831297</v>
      </c>
      <c r="X69">
        <f t="shared" si="58"/>
        <v>15.985359625831297</v>
      </c>
      <c r="Y69">
        <f t="shared" si="96"/>
        <v>17.853099947588372</v>
      </c>
      <c r="AA69">
        <f t="shared" si="94"/>
        <v>1.8677403217570756</v>
      </c>
      <c r="AB69">
        <f t="shared" si="54"/>
        <v>1.8677403217570756</v>
      </c>
      <c r="AC69">
        <v>4</v>
      </c>
      <c r="AN69">
        <v>1</v>
      </c>
      <c r="AO69">
        <f>AN36</f>
        <v>1</v>
      </c>
      <c r="AP69">
        <f t="shared" ref="AP69:BU77" si="99">AO36</f>
        <v>4.9599192117037068E-2</v>
      </c>
      <c r="AQ69">
        <f t="shared" si="99"/>
        <v>4.9599209174830669E-2</v>
      </c>
      <c r="AR69">
        <f t="shared" si="99"/>
        <v>4.9599213439279061E-2</v>
      </c>
      <c r="AS69">
        <f t="shared" si="99"/>
        <v>4.9599218769839568E-2</v>
      </c>
      <c r="AT69">
        <f t="shared" si="99"/>
        <v>4.9599225433040191E-2</v>
      </c>
      <c r="AU69">
        <f t="shared" si="99"/>
        <v>4.9599233762040972E-2</v>
      </c>
      <c r="AV69">
        <f t="shared" si="99"/>
        <v>4.9599244173291951E-2</v>
      </c>
      <c r="AW69">
        <f t="shared" si="99"/>
        <v>4.9599257187355666E-2</v>
      </c>
      <c r="AX69">
        <f t="shared" si="99"/>
        <v>4.9599273454935318E-2</v>
      </c>
      <c r="AY69">
        <f t="shared" si="99"/>
        <v>4.9599293789409887E-2</v>
      </c>
      <c r="AZ69">
        <f t="shared" si="99"/>
        <v>4.9599319207503094E-2</v>
      </c>
      <c r="BA69">
        <f t="shared" si="99"/>
        <v>4.9599350980119597E-2</v>
      </c>
      <c r="BB69">
        <f t="shared" si="99"/>
        <v>4.9599390695890228E-2</v>
      </c>
      <c r="BC69">
        <f t="shared" si="99"/>
        <v>4.9599440340603533E-2</v>
      </c>
      <c r="BD69">
        <f t="shared" si="99"/>
        <v>4.9599502396495146E-2</v>
      </c>
      <c r="BE69">
        <f t="shared" si="99"/>
        <v>4.9599579966359657E-2</v>
      </c>
      <c r="BF69">
        <f t="shared" si="99"/>
        <v>7.3333333333333348E-2</v>
      </c>
      <c r="BG69">
        <f t="shared" si="99"/>
        <v>5.988123894001602E-2</v>
      </c>
      <c r="BH69">
        <f t="shared" si="99"/>
        <v>5.8059230399936441E-2</v>
      </c>
      <c r="BI69">
        <f t="shared" si="99"/>
        <v>5.6203074672093407E-2</v>
      </c>
      <c r="BJ69">
        <f t="shared" si="99"/>
        <v>5.4358356913060013E-2</v>
      </c>
      <c r="BK69">
        <f t="shared" si="99"/>
        <v>5.2569554422244293E-2</v>
      </c>
      <c r="BL69">
        <f t="shared" si="99"/>
        <v>5.087587278711795E-2</v>
      </c>
      <c r="BM69">
        <f t="shared" si="99"/>
        <v>4.9308100533442936E-2</v>
      </c>
      <c r="BN69">
        <f t="shared" si="99"/>
        <v>4.7886955897113323E-2</v>
      </c>
      <c r="BO69">
        <f t="shared" si="99"/>
        <v>4.6622975407363931E-2</v>
      </c>
      <c r="BP69">
        <f t="shared" si="99"/>
        <v>4.551763946894842E-2</v>
      </c>
      <c r="BQ69">
        <f t="shared" si="99"/>
        <v>4.4565247928079789E-2</v>
      </c>
      <c r="BR69">
        <f t="shared" si="99"/>
        <v>4.3755054881571345E-2</v>
      </c>
      <c r="BS69">
        <f t="shared" si="99"/>
        <v>4.3073286052009462E-2</v>
      </c>
      <c r="BT69">
        <f t="shared" si="99"/>
        <v>4.2504816955684005E-2</v>
      </c>
      <c r="BU69">
        <f t="shared" si="99"/>
        <v>4.2034428794992182E-2</v>
      </c>
      <c r="BV69">
        <v>16</v>
      </c>
    </row>
    <row r="70" spans="23:74">
      <c r="W70">
        <f t="shared" si="95"/>
        <v>15.194693480981794</v>
      </c>
      <c r="X70">
        <f t="shared" si="58"/>
        <v>15.194693480981794</v>
      </c>
      <c r="Y70">
        <f t="shared" si="96"/>
        <v>16.863899295375315</v>
      </c>
      <c r="AA70">
        <f t="shared" si="94"/>
        <v>1.6692058143935213</v>
      </c>
      <c r="AB70">
        <f t="shared" si="54"/>
        <v>1.6692058143935213</v>
      </c>
      <c r="AC70">
        <v>4</v>
      </c>
      <c r="AN70">
        <v>2</v>
      </c>
      <c r="AO70">
        <f t="shared" ref="AO70:BD83" si="100">AN37</f>
        <v>1.25</v>
      </c>
      <c r="AP70">
        <f t="shared" si="100"/>
        <v>5.1281410240637891E-2</v>
      </c>
      <c r="AQ70">
        <f t="shared" si="100"/>
        <v>5.128142831729627E-2</v>
      </c>
      <c r="AR70">
        <f t="shared" si="100"/>
        <v>5.1281432836460861E-2</v>
      </c>
      <c r="AS70">
        <f t="shared" si="100"/>
        <v>5.1281438485416615E-2</v>
      </c>
      <c r="AT70">
        <f t="shared" si="100"/>
        <v>5.1281445546611293E-2</v>
      </c>
      <c r="AU70">
        <f t="shared" si="100"/>
        <v>5.1281454373104648E-2</v>
      </c>
      <c r="AV70">
        <f t="shared" si="100"/>
        <v>5.1281465406221347E-2</v>
      </c>
      <c r="AW70">
        <f t="shared" si="100"/>
        <v>5.1281479197617212E-2</v>
      </c>
      <c r="AX70">
        <f t="shared" si="100"/>
        <v>5.1281496436862035E-2</v>
      </c>
      <c r="AY70">
        <f t="shared" si="100"/>
        <v>5.1281517985918075E-2</v>
      </c>
      <c r="AZ70">
        <f t="shared" si="100"/>
        <v>5.1281544922238124E-2</v>
      </c>
      <c r="BA70">
        <f t="shared" si="100"/>
        <v>5.128157859263819E-2</v>
      </c>
      <c r="BB70">
        <f t="shared" si="100"/>
        <v>5.1281620680638254E-2</v>
      </c>
      <c r="BC70">
        <f t="shared" si="100"/>
        <v>5.1281673290638347E-2</v>
      </c>
      <c r="BD70">
        <f t="shared" si="100"/>
        <v>5.1281739053138466E-2</v>
      </c>
      <c r="BE70">
        <f t="shared" si="99"/>
        <v>5.1281821256263606E-2</v>
      </c>
      <c r="BF70">
        <f t="shared" si="99"/>
        <v>7.5000000000000011E-2</v>
      </c>
      <c r="BG70">
        <f t="shared" si="99"/>
        <v>6.1547905606682704E-2</v>
      </c>
      <c r="BH70">
        <f t="shared" si="99"/>
        <v>5.9725897066603112E-2</v>
      </c>
      <c r="BI70">
        <f t="shared" si="99"/>
        <v>5.7869741338760078E-2</v>
      </c>
      <c r="BJ70">
        <f t="shared" si="99"/>
        <v>5.6025023579726677E-2</v>
      </c>
      <c r="BK70">
        <f t="shared" si="99"/>
        <v>5.4236221088910963E-2</v>
      </c>
      <c r="BL70">
        <f t="shared" si="99"/>
        <v>5.2542539453784613E-2</v>
      </c>
      <c r="BM70">
        <f t="shared" si="99"/>
        <v>5.09747672001096E-2</v>
      </c>
      <c r="BN70">
        <f t="shared" si="99"/>
        <v>4.9553622563779993E-2</v>
      </c>
      <c r="BO70">
        <f t="shared" si="99"/>
        <v>4.8289642074030602E-2</v>
      </c>
      <c r="BP70">
        <f t="shared" si="99"/>
        <v>4.7184306135615091E-2</v>
      </c>
      <c r="BQ70">
        <f t="shared" si="99"/>
        <v>4.6231914594746459E-2</v>
      </c>
      <c r="BR70">
        <f t="shared" si="99"/>
        <v>4.5421721548238016E-2</v>
      </c>
      <c r="BS70">
        <f t="shared" si="99"/>
        <v>4.4739952718676118E-2</v>
      </c>
      <c r="BT70">
        <f t="shared" si="99"/>
        <v>4.4171483622350668E-2</v>
      </c>
      <c r="BU70">
        <f t="shared" si="99"/>
        <v>4.3701095461658845E-2</v>
      </c>
      <c r="BV70">
        <v>17</v>
      </c>
    </row>
    <row r="71" spans="23:74">
      <c r="W71">
        <f t="shared" si="95"/>
        <v>14.309947140913312</v>
      </c>
      <c r="X71">
        <f t="shared" si="58"/>
        <v>14.309947140913312</v>
      </c>
      <c r="Y71">
        <f t="shared" si="96"/>
        <v>15.771565019434043</v>
      </c>
      <c r="AA71">
        <f t="shared" si="94"/>
        <v>1.4616178785207303</v>
      </c>
      <c r="AB71">
        <f t="shared" si="54"/>
        <v>1.4616178785207303</v>
      </c>
      <c r="AC71">
        <v>4</v>
      </c>
      <c r="AN71">
        <v>3</v>
      </c>
      <c r="AO71">
        <f t="shared" si="100"/>
        <v>1.5624999999999998</v>
      </c>
      <c r="AP71">
        <f t="shared" si="99"/>
        <v>5.338418289513891E-2</v>
      </c>
      <c r="AQ71">
        <f t="shared" si="99"/>
        <v>5.3384202245378279E-2</v>
      </c>
      <c r="AR71">
        <f t="shared" si="99"/>
        <v>5.3384207082938125E-2</v>
      </c>
      <c r="AS71">
        <f t="shared" si="99"/>
        <v>5.3384213129887934E-2</v>
      </c>
      <c r="AT71">
        <f t="shared" si="99"/>
        <v>5.3384220688575179E-2</v>
      </c>
      <c r="AU71">
        <f t="shared" si="99"/>
        <v>5.3384230136934253E-2</v>
      </c>
      <c r="AV71">
        <f t="shared" si="99"/>
        <v>5.3384241947383095E-2</v>
      </c>
      <c r="AW71">
        <f t="shared" si="99"/>
        <v>5.3384256710444125E-2</v>
      </c>
      <c r="AX71">
        <f t="shared" si="99"/>
        <v>5.3384275164270426E-2</v>
      </c>
      <c r="AY71">
        <f t="shared" si="99"/>
        <v>5.3384298231553308E-2</v>
      </c>
      <c r="AZ71">
        <f t="shared" si="99"/>
        <v>5.3384327065656913E-2</v>
      </c>
      <c r="BA71">
        <f t="shared" si="99"/>
        <v>5.3384363108286405E-2</v>
      </c>
      <c r="BB71">
        <f t="shared" si="99"/>
        <v>5.3384408161573284E-2</v>
      </c>
      <c r="BC71">
        <f t="shared" si="99"/>
        <v>5.3384464478181869E-2</v>
      </c>
      <c r="BD71">
        <f t="shared" si="99"/>
        <v>5.338453487394261E-2</v>
      </c>
      <c r="BE71">
        <f t="shared" si="99"/>
        <v>5.3384622868643539E-2</v>
      </c>
      <c r="BF71">
        <f t="shared" si="99"/>
        <v>7.7083333333333323E-2</v>
      </c>
      <c r="BG71">
        <f t="shared" si="99"/>
        <v>6.363123894001603E-2</v>
      </c>
      <c r="BH71">
        <f t="shared" si="99"/>
        <v>6.1809230399936438E-2</v>
      </c>
      <c r="BI71">
        <f t="shared" si="99"/>
        <v>5.9953074672093418E-2</v>
      </c>
      <c r="BJ71">
        <f t="shared" si="99"/>
        <v>5.8108356913060003E-2</v>
      </c>
      <c r="BK71">
        <f t="shared" si="99"/>
        <v>5.6319554422244296E-2</v>
      </c>
      <c r="BL71">
        <f t="shared" si="99"/>
        <v>5.4625872787117953E-2</v>
      </c>
      <c r="BM71">
        <f t="shared" si="99"/>
        <v>5.3058100533442926E-2</v>
      </c>
      <c r="BN71">
        <f t="shared" si="99"/>
        <v>5.1636955897113326E-2</v>
      </c>
      <c r="BO71">
        <f t="shared" si="99"/>
        <v>5.0372975407363935E-2</v>
      </c>
      <c r="BP71">
        <f t="shared" si="99"/>
        <v>4.9267639468948417E-2</v>
      </c>
      <c r="BQ71">
        <f t="shared" si="99"/>
        <v>4.8315247928079785E-2</v>
      </c>
      <c r="BR71">
        <f t="shared" si="99"/>
        <v>4.7505054881571342E-2</v>
      </c>
      <c r="BS71">
        <f t="shared" si="99"/>
        <v>4.6823286052009458E-2</v>
      </c>
      <c r="BT71">
        <f t="shared" si="99"/>
        <v>4.6254816955684001E-2</v>
      </c>
      <c r="BU71">
        <f t="shared" si="99"/>
        <v>4.5784428794992171E-2</v>
      </c>
      <c r="BV71">
        <v>18</v>
      </c>
    </row>
    <row r="72" spans="23:74">
      <c r="W72">
        <f t="shared" si="95"/>
        <v>13.33907391769289</v>
      </c>
      <c r="X72">
        <f t="shared" si="58"/>
        <v>13.33907391769289</v>
      </c>
      <c r="Y72">
        <f t="shared" si="96"/>
        <v>14.590238469777091</v>
      </c>
      <c r="AA72">
        <f t="shared" si="94"/>
        <v>1.2511645520842016</v>
      </c>
      <c r="AB72">
        <f t="shared" si="54"/>
        <v>1.2511645520842016</v>
      </c>
      <c r="AC72">
        <v>4</v>
      </c>
      <c r="AN72">
        <v>4</v>
      </c>
      <c r="AO72">
        <f t="shared" si="100"/>
        <v>1.9531249999999996</v>
      </c>
      <c r="AP72">
        <f t="shared" si="99"/>
        <v>5.6012648713265202E-2</v>
      </c>
      <c r="AQ72">
        <f t="shared" si="99"/>
        <v>5.601266965548081E-2</v>
      </c>
      <c r="AR72">
        <f t="shared" si="99"/>
        <v>5.6012674891034696E-2</v>
      </c>
      <c r="AS72">
        <f t="shared" si="99"/>
        <v>5.601268143547708E-2</v>
      </c>
      <c r="AT72">
        <f t="shared" si="99"/>
        <v>5.601268961603003E-2</v>
      </c>
      <c r="AU72">
        <f t="shared" si="99"/>
        <v>5.6012699841721254E-2</v>
      </c>
      <c r="AV72">
        <f t="shared" si="99"/>
        <v>5.6012712623835267E-2</v>
      </c>
      <c r="AW72">
        <f t="shared" si="99"/>
        <v>5.6012728601477775E-2</v>
      </c>
      <c r="AX72">
        <f t="shared" si="99"/>
        <v>5.6012748573530918E-2</v>
      </c>
      <c r="AY72">
        <f t="shared" si="99"/>
        <v>5.6012773538597356E-2</v>
      </c>
      <c r="AZ72">
        <f t="shared" si="99"/>
        <v>5.6012804744930388E-2</v>
      </c>
      <c r="BA72">
        <f t="shared" si="99"/>
        <v>5.6012843752846701E-2</v>
      </c>
      <c r="BB72">
        <f t="shared" si="99"/>
        <v>5.6012892512742066E-2</v>
      </c>
      <c r="BC72">
        <f t="shared" si="99"/>
        <v>5.6012953462611273E-2</v>
      </c>
      <c r="BD72">
        <f t="shared" si="99"/>
        <v>5.601302964994781E-2</v>
      </c>
      <c r="BE72">
        <f t="shared" si="99"/>
        <v>5.6013124884118456E-2</v>
      </c>
      <c r="BF72">
        <f t="shared" si="99"/>
        <v>7.9687499999999994E-2</v>
      </c>
      <c r="BG72">
        <f t="shared" si="99"/>
        <v>6.6235405606682687E-2</v>
      </c>
      <c r="BH72">
        <f t="shared" si="99"/>
        <v>6.4413397066603109E-2</v>
      </c>
      <c r="BI72">
        <f t="shared" si="99"/>
        <v>6.2557241338760075E-2</v>
      </c>
      <c r="BJ72">
        <f t="shared" si="99"/>
        <v>6.0712523579726681E-2</v>
      </c>
      <c r="BK72">
        <f t="shared" si="99"/>
        <v>5.892372108891096E-2</v>
      </c>
      <c r="BL72">
        <f t="shared" si="99"/>
        <v>5.7230039453784624E-2</v>
      </c>
      <c r="BM72">
        <f t="shared" si="99"/>
        <v>5.5662267200109604E-2</v>
      </c>
      <c r="BN72">
        <f t="shared" si="99"/>
        <v>5.4241122563779991E-2</v>
      </c>
      <c r="BO72">
        <f t="shared" si="99"/>
        <v>5.2977142074030599E-2</v>
      </c>
      <c r="BP72">
        <f t="shared" si="99"/>
        <v>5.1871806135615074E-2</v>
      </c>
      <c r="BQ72">
        <f t="shared" si="99"/>
        <v>5.0919414594746457E-2</v>
      </c>
      <c r="BR72">
        <f t="shared" si="99"/>
        <v>5.0109221548238006E-2</v>
      </c>
      <c r="BS72">
        <f t="shared" si="99"/>
        <v>4.9427452718676122E-2</v>
      </c>
      <c r="BT72">
        <f t="shared" si="99"/>
        <v>4.8858983622350666E-2</v>
      </c>
      <c r="BU72">
        <f t="shared" si="99"/>
        <v>4.8388595461658836E-2</v>
      </c>
      <c r="BV72">
        <v>19</v>
      </c>
    </row>
    <row r="73" spans="23:74">
      <c r="W73">
        <f t="shared" si="95"/>
        <v>12.296258393748875</v>
      </c>
      <c r="X73">
        <f t="shared" si="58"/>
        <v>12.296258393748875</v>
      </c>
      <c r="Y73">
        <f t="shared" si="96"/>
        <v>13.341136180818324</v>
      </c>
      <c r="AA73">
        <f t="shared" si="94"/>
        <v>1.0448777870694492</v>
      </c>
      <c r="AB73">
        <f t="shared" si="54"/>
        <v>1.0448777870694492</v>
      </c>
      <c r="AC73">
        <v>4</v>
      </c>
      <c r="AN73">
        <v>5</v>
      </c>
      <c r="AO73">
        <f t="shared" si="100"/>
        <v>2.4414062499999991</v>
      </c>
      <c r="AP73">
        <f t="shared" si="99"/>
        <v>5.9298230985923059E-2</v>
      </c>
      <c r="AQ73">
        <f t="shared" si="99"/>
        <v>5.9298253918108931E-2</v>
      </c>
      <c r="AR73">
        <f t="shared" si="99"/>
        <v>5.9298259651155406E-2</v>
      </c>
      <c r="AS73">
        <f t="shared" si="99"/>
        <v>5.9298266817463488E-2</v>
      </c>
      <c r="AT73">
        <f t="shared" si="99"/>
        <v>5.9298275775348595E-2</v>
      </c>
      <c r="AU73">
        <f t="shared" si="99"/>
        <v>5.9298286972705005E-2</v>
      </c>
      <c r="AV73">
        <f t="shared" si="99"/>
        <v>5.9298300969400489E-2</v>
      </c>
      <c r="AW73">
        <f t="shared" si="99"/>
        <v>5.9298318465269825E-2</v>
      </c>
      <c r="AX73">
        <f t="shared" si="99"/>
        <v>5.9298340335106531E-2</v>
      </c>
      <c r="AY73">
        <f t="shared" si="99"/>
        <v>5.9298367672402409E-2</v>
      </c>
      <c r="AZ73">
        <f t="shared" si="99"/>
        <v>5.9298401844022242E-2</v>
      </c>
      <c r="BA73">
        <f t="shared" si="99"/>
        <v>5.9298444558547048E-2</v>
      </c>
      <c r="BB73">
        <f t="shared" si="99"/>
        <v>5.9298497951703034E-2</v>
      </c>
      <c r="BC73">
        <f t="shared" si="99"/>
        <v>5.9298564693148044E-2</v>
      </c>
      <c r="BD73">
        <f t="shared" si="99"/>
        <v>5.9298648119954285E-2</v>
      </c>
      <c r="BE73">
        <f t="shared" si="99"/>
        <v>5.9298752403462079E-2</v>
      </c>
      <c r="BF73">
        <f t="shared" si="99"/>
        <v>8.2942708333333337E-2</v>
      </c>
      <c r="BG73">
        <f t="shared" si="99"/>
        <v>6.9490613940016016E-2</v>
      </c>
      <c r="BH73">
        <f t="shared" si="99"/>
        <v>6.7668605399936438E-2</v>
      </c>
      <c r="BI73">
        <f t="shared" si="99"/>
        <v>6.5812449672093404E-2</v>
      </c>
      <c r="BJ73">
        <f t="shared" si="99"/>
        <v>6.3967731913060003E-2</v>
      </c>
      <c r="BK73">
        <f t="shared" si="99"/>
        <v>6.2178929422244303E-2</v>
      </c>
      <c r="BL73">
        <f t="shared" si="99"/>
        <v>6.0485247787117946E-2</v>
      </c>
      <c r="BM73">
        <f t="shared" si="99"/>
        <v>5.891747553344294E-2</v>
      </c>
      <c r="BN73">
        <f t="shared" si="99"/>
        <v>5.7496330897113312E-2</v>
      </c>
      <c r="BO73">
        <f t="shared" si="99"/>
        <v>5.6232350407363914E-2</v>
      </c>
      <c r="BP73">
        <f t="shared" si="99"/>
        <v>5.5127014468948424E-2</v>
      </c>
      <c r="BQ73">
        <f t="shared" si="99"/>
        <v>5.4174622928079792E-2</v>
      </c>
      <c r="BR73">
        <f t="shared" si="99"/>
        <v>5.3364429881571335E-2</v>
      </c>
      <c r="BS73">
        <f t="shared" si="99"/>
        <v>5.2682661052009437E-2</v>
      </c>
      <c r="BT73">
        <f t="shared" si="99"/>
        <v>5.2114191955684001E-2</v>
      </c>
      <c r="BU73">
        <f t="shared" si="99"/>
        <v>5.1643803794992171E-2</v>
      </c>
      <c r="BV73">
        <v>20</v>
      </c>
    </row>
    <row r="74" spans="23:74">
      <c r="W74">
        <f t="shared" si="95"/>
        <v>11.201615452356709</v>
      </c>
      <c r="X74">
        <f t="shared" si="58"/>
        <v>11.201615452356709</v>
      </c>
      <c r="Y74">
        <f t="shared" si="96"/>
        <v>12.051447628966418</v>
      </c>
      <c r="AA74">
        <f t="shared" si="94"/>
        <v>0.84983217660970922</v>
      </c>
      <c r="AB74">
        <f t="shared" si="54"/>
        <v>0.84983217660970922</v>
      </c>
      <c r="AC74">
        <v>4</v>
      </c>
      <c r="AN74">
        <v>6</v>
      </c>
      <c r="AO74">
        <f t="shared" si="100"/>
        <v>3.0517578124999987</v>
      </c>
      <c r="AP74">
        <f t="shared" si="99"/>
        <v>6.3405208826745371E-2</v>
      </c>
      <c r="AQ74">
        <f t="shared" si="99"/>
        <v>6.3405234246394118E-2</v>
      </c>
      <c r="AR74">
        <f t="shared" si="99"/>
        <v>6.3405240601306298E-2</v>
      </c>
      <c r="AS74">
        <f t="shared" si="99"/>
        <v>6.340524854494653E-2</v>
      </c>
      <c r="AT74">
        <f t="shared" si="99"/>
        <v>6.3405258474496823E-2</v>
      </c>
      <c r="AU74">
        <f t="shared" si="99"/>
        <v>6.3405270886434689E-2</v>
      </c>
      <c r="AV74">
        <f t="shared" si="99"/>
        <v>6.3405286401357022E-2</v>
      </c>
      <c r="AW74">
        <f t="shared" si="99"/>
        <v>6.3405305795009914E-2</v>
      </c>
      <c r="AX74">
        <f t="shared" si="99"/>
        <v>6.340533003707606E-2</v>
      </c>
      <c r="AY74">
        <f t="shared" si="99"/>
        <v>6.340536033965874E-2</v>
      </c>
      <c r="AZ74">
        <f t="shared" si="99"/>
        <v>6.3405398217887071E-2</v>
      </c>
      <c r="BA74">
        <f t="shared" si="99"/>
        <v>6.3405445565672486E-2</v>
      </c>
      <c r="BB74">
        <f t="shared" si="99"/>
        <v>6.3405504750404268E-2</v>
      </c>
      <c r="BC74">
        <f t="shared" si="99"/>
        <v>6.3405578731318996E-2</v>
      </c>
      <c r="BD74">
        <f t="shared" si="99"/>
        <v>6.3405671207462405E-2</v>
      </c>
      <c r="BE74">
        <f t="shared" si="99"/>
        <v>6.3405786802641653E-2</v>
      </c>
      <c r="BF74">
        <f t="shared" si="99"/>
        <v>8.7011718749999994E-2</v>
      </c>
      <c r="BG74">
        <f t="shared" si="99"/>
        <v>7.3559624356682687E-2</v>
      </c>
      <c r="BH74">
        <f t="shared" si="99"/>
        <v>7.1737615816603095E-2</v>
      </c>
      <c r="BI74">
        <f t="shared" si="99"/>
        <v>6.9881460088760075E-2</v>
      </c>
      <c r="BJ74">
        <f t="shared" si="99"/>
        <v>6.8036742329726674E-2</v>
      </c>
      <c r="BK74">
        <f t="shared" si="99"/>
        <v>6.624793983891096E-2</v>
      </c>
      <c r="BL74">
        <f t="shared" si="99"/>
        <v>6.4554258203784604E-2</v>
      </c>
      <c r="BM74">
        <f t="shared" si="99"/>
        <v>6.2986485950109597E-2</v>
      </c>
      <c r="BN74">
        <f t="shared" si="99"/>
        <v>6.1565341313779984E-2</v>
      </c>
      <c r="BO74">
        <f t="shared" si="99"/>
        <v>6.0301360824030592E-2</v>
      </c>
      <c r="BP74">
        <f t="shared" si="99"/>
        <v>5.9196024885615081E-2</v>
      </c>
      <c r="BQ74">
        <f t="shared" si="99"/>
        <v>5.8243633344746457E-2</v>
      </c>
      <c r="BR74">
        <f t="shared" si="99"/>
        <v>5.7433440298238013E-2</v>
      </c>
      <c r="BS74">
        <f t="shared" si="99"/>
        <v>5.6751671468676101E-2</v>
      </c>
      <c r="BT74">
        <f t="shared" si="99"/>
        <v>5.6183202372350673E-2</v>
      </c>
      <c r="BU74">
        <f t="shared" si="99"/>
        <v>5.571281421165885E-2</v>
      </c>
      <c r="BV74">
        <v>21</v>
      </c>
    </row>
    <row r="75" spans="23:74">
      <c r="W75">
        <f t="shared" si="95"/>
        <v>10.079939431579477</v>
      </c>
      <c r="X75">
        <f t="shared" si="58"/>
        <v>10.079939431579477</v>
      </c>
      <c r="Y75">
        <f t="shared" si="96"/>
        <v>10.752180137532415</v>
      </c>
      <c r="AA75">
        <f t="shared" si="94"/>
        <v>0.67224070595293739</v>
      </c>
      <c r="AB75">
        <f t="shared" si="54"/>
        <v>0.67224070595293739</v>
      </c>
      <c r="AC75">
        <v>4</v>
      </c>
      <c r="AN75">
        <v>7</v>
      </c>
      <c r="AO75">
        <f t="shared" si="100"/>
        <v>3.8146972656249987</v>
      </c>
      <c r="AP75">
        <f t="shared" si="99"/>
        <v>6.8538931127773275E-2</v>
      </c>
      <c r="AQ75">
        <f t="shared" si="99"/>
        <v>6.8538959656750595E-2</v>
      </c>
      <c r="AR75">
        <f t="shared" si="99"/>
        <v>6.8538966788994918E-2</v>
      </c>
      <c r="AS75">
        <f t="shared" si="99"/>
        <v>6.8538975704300328E-2</v>
      </c>
      <c r="AT75">
        <f t="shared" si="99"/>
        <v>6.8538986848432085E-2</v>
      </c>
      <c r="AU75">
        <f t="shared" si="99"/>
        <v>6.8539000778596801E-2</v>
      </c>
      <c r="AV75">
        <f t="shared" si="99"/>
        <v>6.8539018191302675E-2</v>
      </c>
      <c r="AW75">
        <f t="shared" si="99"/>
        <v>6.8539039957185022E-2</v>
      </c>
      <c r="AX75">
        <f t="shared" si="99"/>
        <v>6.8539067164537962E-2</v>
      </c>
      <c r="AY75">
        <f t="shared" si="99"/>
        <v>6.8539101173729147E-2</v>
      </c>
      <c r="AZ75">
        <f t="shared" si="99"/>
        <v>6.8539143685218087E-2</v>
      </c>
      <c r="BA75">
        <f t="shared" si="99"/>
        <v>6.8539196824579304E-2</v>
      </c>
      <c r="BB75">
        <f t="shared" si="99"/>
        <v>6.8539263248780805E-2</v>
      </c>
      <c r="BC75">
        <f t="shared" si="99"/>
        <v>6.8539346279032687E-2</v>
      </c>
      <c r="BD75">
        <f t="shared" si="99"/>
        <v>6.8539450066847529E-2</v>
      </c>
      <c r="BE75">
        <f t="shared" si="99"/>
        <v>6.853957980161611E-2</v>
      </c>
      <c r="BF75">
        <f t="shared" si="99"/>
        <v>9.2097981770833337E-2</v>
      </c>
      <c r="BG75">
        <f t="shared" si="99"/>
        <v>7.864588737751603E-2</v>
      </c>
      <c r="BH75">
        <f t="shared" si="99"/>
        <v>7.6823878837436424E-2</v>
      </c>
      <c r="BI75">
        <f t="shared" si="99"/>
        <v>7.4967723109593418E-2</v>
      </c>
      <c r="BJ75">
        <f t="shared" si="99"/>
        <v>7.3123005350560003E-2</v>
      </c>
      <c r="BK75">
        <f t="shared" si="99"/>
        <v>7.1334202859744289E-2</v>
      </c>
      <c r="BL75">
        <f t="shared" si="99"/>
        <v>6.9640521224617946E-2</v>
      </c>
      <c r="BM75">
        <f t="shared" si="99"/>
        <v>6.8072748970942926E-2</v>
      </c>
      <c r="BN75">
        <f t="shared" si="99"/>
        <v>6.6651604334613312E-2</v>
      </c>
      <c r="BO75">
        <f t="shared" si="99"/>
        <v>6.5387623844863921E-2</v>
      </c>
      <c r="BP75">
        <f t="shared" si="99"/>
        <v>6.428228790644841E-2</v>
      </c>
      <c r="BQ75">
        <f t="shared" si="99"/>
        <v>6.3329896365579785E-2</v>
      </c>
      <c r="BR75">
        <f t="shared" si="99"/>
        <v>6.2519703319071335E-2</v>
      </c>
      <c r="BS75">
        <f t="shared" si="99"/>
        <v>6.1837934489509444E-2</v>
      </c>
      <c r="BT75">
        <f t="shared" si="99"/>
        <v>6.1269465393183994E-2</v>
      </c>
      <c r="BU75">
        <f t="shared" si="99"/>
        <v>6.0799077232492171E-2</v>
      </c>
      <c r="BV75">
        <v>22</v>
      </c>
    </row>
    <row r="76" spans="23:74">
      <c r="W76">
        <f t="shared" si="95"/>
        <v>8.9586003653248767</v>
      </c>
      <c r="X76">
        <f t="shared" si="58"/>
        <v>8.9586003653248767</v>
      </c>
      <c r="Y76">
        <f t="shared" si="96"/>
        <v>9.4752683762912007</v>
      </c>
      <c r="AA76">
        <f t="shared" si="94"/>
        <v>0.51666801096632398</v>
      </c>
      <c r="AB76">
        <f t="shared" si="54"/>
        <v>0.51666801096632398</v>
      </c>
      <c r="AC76">
        <v>4</v>
      </c>
      <c r="AN76">
        <v>8</v>
      </c>
      <c r="AO76">
        <f t="shared" si="100"/>
        <v>4.7683715820312473</v>
      </c>
      <c r="AP76">
        <f t="shared" si="99"/>
        <v>7.4956084004058149E-2</v>
      </c>
      <c r="AQ76">
        <f t="shared" si="99"/>
        <v>7.4956116419696184E-2</v>
      </c>
      <c r="AR76">
        <f t="shared" si="99"/>
        <v>7.4956124523605686E-2</v>
      </c>
      <c r="AS76">
        <f t="shared" si="99"/>
        <v>7.4956134653492573E-2</v>
      </c>
      <c r="AT76">
        <f t="shared" si="99"/>
        <v>7.4956147315851165E-2</v>
      </c>
      <c r="AU76">
        <f t="shared" si="99"/>
        <v>7.4956163143799423E-2</v>
      </c>
      <c r="AV76">
        <f t="shared" si="99"/>
        <v>7.4956182928734752E-2</v>
      </c>
      <c r="AW76">
        <f t="shared" si="99"/>
        <v>7.4956207659903892E-2</v>
      </c>
      <c r="AX76">
        <f t="shared" si="99"/>
        <v>7.4956238573865325E-2</v>
      </c>
      <c r="AY76">
        <f t="shared" si="99"/>
        <v>7.4956277216317119E-2</v>
      </c>
      <c r="AZ76">
        <f t="shared" si="99"/>
        <v>7.4956325519381861E-2</v>
      </c>
      <c r="BA76">
        <f t="shared" si="99"/>
        <v>7.495638589821281E-2</v>
      </c>
      <c r="BB76">
        <f t="shared" si="99"/>
        <v>7.4956461371751465E-2</v>
      </c>
      <c r="BC76">
        <f t="shared" si="99"/>
        <v>7.4956555713674794E-2</v>
      </c>
      <c r="BD76">
        <f t="shared" si="99"/>
        <v>7.4956673641078955E-2</v>
      </c>
      <c r="BE76">
        <f t="shared" si="99"/>
        <v>7.4956821050334146E-2</v>
      </c>
      <c r="BF76">
        <f t="shared" si="99"/>
        <v>9.8455810546874981E-2</v>
      </c>
      <c r="BG76">
        <f t="shared" si="99"/>
        <v>8.5003716153557687E-2</v>
      </c>
      <c r="BH76">
        <f t="shared" si="99"/>
        <v>8.3181707613478081E-2</v>
      </c>
      <c r="BI76">
        <f t="shared" si="99"/>
        <v>8.1325551885635075E-2</v>
      </c>
      <c r="BJ76">
        <f t="shared" si="99"/>
        <v>7.948083412660166E-2</v>
      </c>
      <c r="BK76">
        <f t="shared" si="99"/>
        <v>7.7692031635785946E-2</v>
      </c>
      <c r="BL76">
        <f t="shared" si="99"/>
        <v>7.5998350000659604E-2</v>
      </c>
      <c r="BM76">
        <f t="shared" si="99"/>
        <v>7.4430577746984569E-2</v>
      </c>
      <c r="BN76">
        <f t="shared" si="99"/>
        <v>7.3009433110654984E-2</v>
      </c>
      <c r="BO76">
        <f t="shared" si="99"/>
        <v>7.1745452620905578E-2</v>
      </c>
      <c r="BP76">
        <f t="shared" si="99"/>
        <v>7.0640116682490067E-2</v>
      </c>
      <c r="BQ76">
        <f t="shared" si="99"/>
        <v>6.9687725141621443E-2</v>
      </c>
      <c r="BR76">
        <f t="shared" si="99"/>
        <v>6.8877532095112992E-2</v>
      </c>
      <c r="BS76">
        <f t="shared" si="99"/>
        <v>6.8195763265551101E-2</v>
      </c>
      <c r="BT76">
        <f t="shared" si="99"/>
        <v>6.7627294169225652E-2</v>
      </c>
      <c r="BU76">
        <f t="shared" si="99"/>
        <v>6.7156906008533829E-2</v>
      </c>
      <c r="BV76">
        <v>23</v>
      </c>
    </row>
    <row r="77" spans="23:74">
      <c r="W77">
        <f t="shared" si="95"/>
        <v>7.8649356144236373</v>
      </c>
      <c r="X77">
        <f t="shared" si="58"/>
        <v>7.8649356144236373</v>
      </c>
      <c r="Y77">
        <f t="shared" si="96"/>
        <v>8.2504983480331724</v>
      </c>
      <c r="AA77">
        <f t="shared" si="94"/>
        <v>0.38556273360953508</v>
      </c>
      <c r="AB77">
        <f t="shared" si="54"/>
        <v>0.38556273360953508</v>
      </c>
      <c r="AC77">
        <v>4</v>
      </c>
      <c r="AN77">
        <v>9</v>
      </c>
      <c r="AO77">
        <f t="shared" si="100"/>
        <v>5.9604644775390598</v>
      </c>
      <c r="AP77">
        <f t="shared" si="99"/>
        <v>8.2977525099414237E-2</v>
      </c>
      <c r="AQ77">
        <f t="shared" si="99"/>
        <v>8.2977562373378166E-2</v>
      </c>
      <c r="AR77">
        <f t="shared" si="99"/>
        <v>8.2977571691869145E-2</v>
      </c>
      <c r="AS77">
        <f t="shared" si="99"/>
        <v>8.2977583339982883E-2</v>
      </c>
      <c r="AT77">
        <f t="shared" si="99"/>
        <v>8.297759790012503E-2</v>
      </c>
      <c r="AU77">
        <f t="shared" si="99"/>
        <v>8.2977616100302742E-2</v>
      </c>
      <c r="AV77">
        <f t="shared" si="99"/>
        <v>8.2977638850524851E-2</v>
      </c>
      <c r="AW77">
        <f t="shared" si="99"/>
        <v>8.2977667288302484E-2</v>
      </c>
      <c r="AX77">
        <f t="shared" si="99"/>
        <v>8.2977702835524553E-2</v>
      </c>
      <c r="AY77">
        <f t="shared" si="99"/>
        <v>8.2977747269552135E-2</v>
      </c>
      <c r="AZ77">
        <f t="shared" si="99"/>
        <v>8.2977802812086582E-2</v>
      </c>
      <c r="BA77">
        <f t="shared" si="99"/>
        <v>8.2977872240254699E-2</v>
      </c>
      <c r="BB77">
        <f t="shared" si="99"/>
        <v>8.2977959025464801E-2</v>
      </c>
      <c r="BC77">
        <f t="shared" si="99"/>
        <v>8.2978067506977435E-2</v>
      </c>
      <c r="BD77">
        <f t="shared" ref="AP77:BU83" si="101">BC44</f>
        <v>8.2978203108868234E-2</v>
      </c>
      <c r="BE77">
        <f t="shared" si="101"/>
        <v>8.2978372611231713E-2</v>
      </c>
      <c r="BF77">
        <f t="shared" si="101"/>
        <v>0.10640309651692707</v>
      </c>
      <c r="BG77">
        <f t="shared" si="101"/>
        <v>9.2951002123609752E-2</v>
      </c>
      <c r="BH77">
        <f t="shared" si="101"/>
        <v>9.1128993583530188E-2</v>
      </c>
      <c r="BI77">
        <f t="shared" si="101"/>
        <v>8.927283785568714E-2</v>
      </c>
      <c r="BJ77">
        <f t="shared" si="101"/>
        <v>8.7428120096653739E-2</v>
      </c>
      <c r="BK77">
        <f t="shared" si="101"/>
        <v>8.5639317605838039E-2</v>
      </c>
      <c r="BL77">
        <f t="shared" si="101"/>
        <v>8.3945635970711682E-2</v>
      </c>
      <c r="BM77">
        <f t="shared" si="101"/>
        <v>8.2377863717036662E-2</v>
      </c>
      <c r="BN77">
        <f t="shared" si="101"/>
        <v>8.0956719080707049E-2</v>
      </c>
      <c r="BO77">
        <f t="shared" si="101"/>
        <v>7.9692738590957657E-2</v>
      </c>
      <c r="BP77">
        <f t="shared" si="101"/>
        <v>7.8587402652542132E-2</v>
      </c>
      <c r="BQ77">
        <f t="shared" si="101"/>
        <v>7.7635011111673521E-2</v>
      </c>
      <c r="BR77">
        <f t="shared" si="101"/>
        <v>7.6824818065165057E-2</v>
      </c>
      <c r="BS77">
        <f t="shared" si="101"/>
        <v>7.614304923560318E-2</v>
      </c>
      <c r="BT77">
        <f t="shared" si="101"/>
        <v>7.5574580139277731E-2</v>
      </c>
      <c r="BU77">
        <f t="shared" si="101"/>
        <v>7.5104191978585907E-2</v>
      </c>
      <c r="BV77">
        <v>24</v>
      </c>
    </row>
    <row r="78" spans="23:74">
      <c r="W78">
        <f t="shared" si="95"/>
        <v>6.8236480474822603</v>
      </c>
      <c r="X78">
        <f t="shared" si="58"/>
        <v>6.8236480474822603</v>
      </c>
      <c r="Y78">
        <f t="shared" si="96"/>
        <v>7.1028571645967213</v>
      </c>
      <c r="AA78">
        <f t="shared" si="94"/>
        <v>0.27920911711446106</v>
      </c>
      <c r="AB78">
        <f t="shared" si="54"/>
        <v>0.27920911711446106</v>
      </c>
      <c r="AC78">
        <v>4</v>
      </c>
      <c r="AN78">
        <v>10</v>
      </c>
      <c r="AO78">
        <f t="shared" si="100"/>
        <v>7.4505805969238246</v>
      </c>
      <c r="AP78">
        <f t="shared" si="101"/>
        <v>9.3004326468609372E-2</v>
      </c>
      <c r="AQ78">
        <f t="shared" si="101"/>
        <v>9.3004369815480631E-2</v>
      </c>
      <c r="AR78">
        <f t="shared" si="101"/>
        <v>9.3004380652198446E-2</v>
      </c>
      <c r="AS78">
        <f t="shared" si="101"/>
        <v>9.3004394198095738E-2</v>
      </c>
      <c r="AT78">
        <f t="shared" si="101"/>
        <v>9.3004411130467354E-2</v>
      </c>
      <c r="AU78">
        <f t="shared" si="101"/>
        <v>9.3004432295931833E-2</v>
      </c>
      <c r="AV78">
        <f t="shared" si="101"/>
        <v>9.3004458752762462E-2</v>
      </c>
      <c r="AW78">
        <f t="shared" si="101"/>
        <v>9.3004491823800717E-2</v>
      </c>
      <c r="AX78">
        <f t="shared" si="101"/>
        <v>9.3004533162598574E-2</v>
      </c>
      <c r="AY78">
        <f t="shared" si="101"/>
        <v>9.3004584836095874E-2</v>
      </c>
      <c r="AZ78">
        <f t="shared" si="101"/>
        <v>9.300464942796749E-2</v>
      </c>
      <c r="BA78">
        <f t="shared" si="101"/>
        <v>9.300473016780704E-2</v>
      </c>
      <c r="BB78">
        <f t="shared" si="101"/>
        <v>9.3004831092606446E-2</v>
      </c>
      <c r="BC78">
        <f t="shared" si="101"/>
        <v>9.3004957248605719E-2</v>
      </c>
      <c r="BD78">
        <f t="shared" si="101"/>
        <v>9.3005114943604819E-2</v>
      </c>
      <c r="BE78">
        <f t="shared" si="101"/>
        <v>9.3005312062353671E-2</v>
      </c>
      <c r="BF78">
        <f t="shared" si="101"/>
        <v>0.11633720397949217</v>
      </c>
      <c r="BG78">
        <f t="shared" si="101"/>
        <v>0.10288510958617487</v>
      </c>
      <c r="BH78">
        <f t="shared" si="101"/>
        <v>0.10106310104609527</v>
      </c>
      <c r="BI78">
        <f t="shared" si="101"/>
        <v>9.9206945318252263E-2</v>
      </c>
      <c r="BJ78">
        <f t="shared" si="101"/>
        <v>9.7362227559218847E-2</v>
      </c>
      <c r="BK78">
        <f t="shared" si="101"/>
        <v>9.5573425068403134E-2</v>
      </c>
      <c r="BL78">
        <f t="shared" si="101"/>
        <v>9.3879743433276777E-2</v>
      </c>
      <c r="BM78">
        <f t="shared" si="101"/>
        <v>9.2311971179601771E-2</v>
      </c>
      <c r="BN78">
        <f t="shared" si="101"/>
        <v>9.0890826543272171E-2</v>
      </c>
      <c r="BO78">
        <f t="shared" si="101"/>
        <v>8.962684605352278E-2</v>
      </c>
      <c r="BP78">
        <f t="shared" si="101"/>
        <v>8.8521510115107255E-2</v>
      </c>
      <c r="BQ78">
        <f t="shared" si="101"/>
        <v>8.7569118574238616E-2</v>
      </c>
      <c r="BR78">
        <f t="shared" si="101"/>
        <v>8.675892552773018E-2</v>
      </c>
      <c r="BS78">
        <f t="shared" si="101"/>
        <v>8.6077156698168289E-2</v>
      </c>
      <c r="BT78">
        <f t="shared" si="101"/>
        <v>8.5508687601842839E-2</v>
      </c>
      <c r="BU78">
        <f t="shared" si="101"/>
        <v>8.5038299441151016E-2</v>
      </c>
      <c r="BV78">
        <v>25</v>
      </c>
    </row>
    <row r="79" spans="23:74">
      <c r="W79">
        <f t="shared" si="95"/>
        <v>5.8547197576571568</v>
      </c>
      <c r="X79">
        <f t="shared" si="58"/>
        <v>5.8547197576571568</v>
      </c>
      <c r="Y79">
        <f t="shared" si="96"/>
        <v>6.0507805687752532</v>
      </c>
      <c r="AA79">
        <f t="shared" si="94"/>
        <v>0.19606081111809637</v>
      </c>
      <c r="AB79">
        <f t="shared" si="54"/>
        <v>0.19606081111809637</v>
      </c>
      <c r="AC79">
        <v>4</v>
      </c>
      <c r="AN79">
        <v>11</v>
      </c>
      <c r="AO79">
        <f t="shared" si="100"/>
        <v>9.3132257461547798</v>
      </c>
      <c r="AP79">
        <f t="shared" si="101"/>
        <v>0.10553782818010327</v>
      </c>
      <c r="AQ79">
        <f t="shared" si="101"/>
        <v>0.10553787911810873</v>
      </c>
      <c r="AR79">
        <f t="shared" si="101"/>
        <v>0.1055378918526101</v>
      </c>
      <c r="AS79">
        <f t="shared" si="101"/>
        <v>0.10553790777073682</v>
      </c>
      <c r="AT79">
        <f t="shared" si="101"/>
        <v>0.1055379276683952</v>
      </c>
      <c r="AU79">
        <f t="shared" si="101"/>
        <v>0.10553795254046822</v>
      </c>
      <c r="AV79">
        <f t="shared" si="101"/>
        <v>0.10553798363055945</v>
      </c>
      <c r="AW79">
        <f t="shared" si="101"/>
        <v>0.10553802249317351</v>
      </c>
      <c r="AX79">
        <f t="shared" si="101"/>
        <v>0.10553807107144106</v>
      </c>
      <c r="AY79">
        <f t="shared" si="101"/>
        <v>0.10553813179427554</v>
      </c>
      <c r="AZ79">
        <f t="shared" si="101"/>
        <v>0.1055382076978186</v>
      </c>
      <c r="BA79">
        <f t="shared" si="101"/>
        <v>0.10553830257724749</v>
      </c>
      <c r="BB79">
        <f t="shared" si="101"/>
        <v>0.10553842117653352</v>
      </c>
      <c r="BC79">
        <f t="shared" si="101"/>
        <v>0.10553856942564109</v>
      </c>
      <c r="BD79">
        <f t="shared" si="101"/>
        <v>0.10553875473702554</v>
      </c>
      <c r="BE79">
        <f t="shared" si="101"/>
        <v>0.10553898637625611</v>
      </c>
      <c r="BF79">
        <f t="shared" si="101"/>
        <v>0.12875483830769854</v>
      </c>
      <c r="BG79">
        <f t="shared" si="101"/>
        <v>0.11530274391438126</v>
      </c>
      <c r="BH79">
        <f t="shared" si="101"/>
        <v>0.11348073537430166</v>
      </c>
      <c r="BI79">
        <f t="shared" si="101"/>
        <v>0.11162457964645862</v>
      </c>
      <c r="BJ79">
        <f t="shared" si="101"/>
        <v>0.10977986188742522</v>
      </c>
      <c r="BK79">
        <f t="shared" si="101"/>
        <v>0.1079910593966095</v>
      </c>
      <c r="BL79">
        <f t="shared" si="101"/>
        <v>0.10629737776148315</v>
      </c>
      <c r="BM79">
        <f t="shared" si="101"/>
        <v>0.10472960550780812</v>
      </c>
      <c r="BN79">
        <f t="shared" si="101"/>
        <v>0.10330846087147855</v>
      </c>
      <c r="BO79">
        <f t="shared" si="101"/>
        <v>0.10204448038172914</v>
      </c>
      <c r="BP79">
        <f t="shared" si="101"/>
        <v>0.10093914444331362</v>
      </c>
      <c r="BQ79">
        <f t="shared" si="101"/>
        <v>9.9986752902444992E-2</v>
      </c>
      <c r="BR79">
        <f t="shared" si="101"/>
        <v>9.9176559855936541E-2</v>
      </c>
      <c r="BS79">
        <f t="shared" si="101"/>
        <v>9.8494791026374665E-2</v>
      </c>
      <c r="BT79">
        <f t="shared" si="101"/>
        <v>9.7926321930049215E-2</v>
      </c>
      <c r="BU79">
        <f t="shared" si="101"/>
        <v>9.7455933769357392E-2</v>
      </c>
      <c r="BV79">
        <v>26</v>
      </c>
    </row>
    <row r="80" spans="23:74">
      <c r="W80">
        <f t="shared" si="95"/>
        <v>4.9721841524368484</v>
      </c>
      <c r="X80">
        <f t="shared" si="58"/>
        <v>4.9721841524368484</v>
      </c>
      <c r="Y80">
        <f t="shared" si="96"/>
        <v>5.1054966185984796</v>
      </c>
      <c r="AA80">
        <f t="shared" si="94"/>
        <v>0.13331246616163117</v>
      </c>
      <c r="AB80">
        <f t="shared" si="54"/>
        <v>0.13331246616163117</v>
      </c>
      <c r="AC80">
        <v>4</v>
      </c>
      <c r="AN80">
        <v>12</v>
      </c>
      <c r="AO80">
        <f t="shared" si="100"/>
        <v>11.641532182693474</v>
      </c>
      <c r="AP80">
        <f t="shared" si="101"/>
        <v>0.12120470531947063</v>
      </c>
      <c r="AQ80">
        <f t="shared" si="101"/>
        <v>0.1212047657463939</v>
      </c>
      <c r="AR80">
        <f t="shared" si="101"/>
        <v>0.12120478085312471</v>
      </c>
      <c r="AS80">
        <f t="shared" si="101"/>
        <v>0.12120479973653821</v>
      </c>
      <c r="AT80">
        <f t="shared" si="101"/>
        <v>0.12120482334080508</v>
      </c>
      <c r="AU80">
        <f t="shared" si="101"/>
        <v>0.12120485284613873</v>
      </c>
      <c r="AV80">
        <f t="shared" si="101"/>
        <v>0.12120488972780577</v>
      </c>
      <c r="AW80">
        <f t="shared" si="101"/>
        <v>0.12120493582988953</v>
      </c>
      <c r="AX80">
        <f t="shared" si="101"/>
        <v>0.12120499345749423</v>
      </c>
      <c r="AY80">
        <f t="shared" si="101"/>
        <v>0.12120506549200019</v>
      </c>
      <c r="AZ80">
        <f t="shared" si="101"/>
        <v>0.12120515553513256</v>
      </c>
      <c r="BA80">
        <f t="shared" si="101"/>
        <v>0.12120526808904805</v>
      </c>
      <c r="BB80">
        <f t="shared" si="101"/>
        <v>0.12120540878144238</v>
      </c>
      <c r="BC80">
        <f t="shared" si="101"/>
        <v>0.1212055846469353</v>
      </c>
      <c r="BD80">
        <f t="shared" si="101"/>
        <v>0.12120580447880151</v>
      </c>
      <c r="BE80">
        <f t="shared" si="101"/>
        <v>0.12120607926863419</v>
      </c>
      <c r="BF80">
        <f t="shared" si="101"/>
        <v>0.14427688121795654</v>
      </c>
      <c r="BG80">
        <f t="shared" si="101"/>
        <v>0.13082478682463919</v>
      </c>
      <c r="BH80">
        <f t="shared" si="101"/>
        <v>0.12900277828455961</v>
      </c>
      <c r="BI80">
        <f t="shared" si="101"/>
        <v>0.12714662255671658</v>
      </c>
      <c r="BJ80">
        <f t="shared" si="101"/>
        <v>0.12530190479768316</v>
      </c>
      <c r="BK80">
        <f t="shared" si="101"/>
        <v>0.12351310230686748</v>
      </c>
      <c r="BL80">
        <f t="shared" si="101"/>
        <v>0.12181942067174113</v>
      </c>
      <c r="BM80">
        <f t="shared" si="101"/>
        <v>0.1202516484180661</v>
      </c>
      <c r="BN80">
        <f t="shared" si="101"/>
        <v>0.11883050378173649</v>
      </c>
      <c r="BO80">
        <f t="shared" si="101"/>
        <v>0.11756652329198711</v>
      </c>
      <c r="BP80">
        <f t="shared" si="101"/>
        <v>0.11646118735357158</v>
      </c>
      <c r="BQ80">
        <f t="shared" si="101"/>
        <v>0.11550879581270294</v>
      </c>
      <c r="BR80">
        <f t="shared" si="101"/>
        <v>0.11469860276619452</v>
      </c>
      <c r="BS80">
        <f t="shared" si="101"/>
        <v>0.11401683393663263</v>
      </c>
      <c r="BT80">
        <f t="shared" si="101"/>
        <v>0.11344836484030715</v>
      </c>
      <c r="BU80">
        <f t="shared" si="101"/>
        <v>0.11297797667961534</v>
      </c>
      <c r="BV80">
        <v>27</v>
      </c>
    </row>
    <row r="81" spans="23:74">
      <c r="W81">
        <f>G4*G20</f>
        <v>18.396435374221959</v>
      </c>
      <c r="X81">
        <f t="shared" si="58"/>
        <v>18.396435374221959</v>
      </c>
      <c r="Y81">
        <f>AS20</f>
        <v>20.161605171637554</v>
      </c>
      <c r="AA81">
        <f t="shared" ref="AA81:AA95" si="102">AB4-G4</f>
        <v>1.7651697974155951</v>
      </c>
      <c r="AB81">
        <f t="shared" si="54"/>
        <v>1.7651697974155951</v>
      </c>
      <c r="AC81">
        <v>4</v>
      </c>
      <c r="AN81">
        <v>13</v>
      </c>
      <c r="AO81">
        <f t="shared" si="100"/>
        <v>14.551915228366843</v>
      </c>
      <c r="AP81">
        <f t="shared" si="101"/>
        <v>0.14078830174367984</v>
      </c>
      <c r="AQ81">
        <f t="shared" si="101"/>
        <v>0.14078837403175032</v>
      </c>
      <c r="AR81">
        <f t="shared" si="101"/>
        <v>0.14078839210376792</v>
      </c>
      <c r="AS81">
        <f t="shared" si="101"/>
        <v>0.14078841469378992</v>
      </c>
      <c r="AT81">
        <f t="shared" si="101"/>
        <v>0.14078844293131745</v>
      </c>
      <c r="AU81">
        <f t="shared" si="101"/>
        <v>0.14078847822822685</v>
      </c>
      <c r="AV81">
        <f t="shared" si="101"/>
        <v>0.14078852234936359</v>
      </c>
      <c r="AW81">
        <f t="shared" si="101"/>
        <v>0.14078857750078452</v>
      </c>
      <c r="AX81">
        <f t="shared" si="101"/>
        <v>0.14078864644006067</v>
      </c>
      <c r="AY81">
        <f t="shared" si="101"/>
        <v>0.14078873261415595</v>
      </c>
      <c r="AZ81">
        <f t="shared" si="101"/>
        <v>0.14078884033177491</v>
      </c>
      <c r="BA81">
        <f t="shared" si="101"/>
        <v>0.14078897497879872</v>
      </c>
      <c r="BB81">
        <f t="shared" si="101"/>
        <v>0.14078914328757844</v>
      </c>
      <c r="BC81">
        <f t="shared" si="101"/>
        <v>0.14078935367355308</v>
      </c>
      <c r="BD81">
        <f t="shared" si="101"/>
        <v>0.14078961665602141</v>
      </c>
      <c r="BE81">
        <f t="shared" si="101"/>
        <v>0.14078994538410675</v>
      </c>
      <c r="BF81">
        <f t="shared" si="101"/>
        <v>0.16367943485577896</v>
      </c>
      <c r="BG81">
        <f t="shared" si="101"/>
        <v>0.15022734046246169</v>
      </c>
      <c r="BH81">
        <f t="shared" si="101"/>
        <v>0.14840533192238206</v>
      </c>
      <c r="BI81">
        <f t="shared" si="101"/>
        <v>0.14654917619453903</v>
      </c>
      <c r="BJ81">
        <f t="shared" si="101"/>
        <v>0.14470445843550564</v>
      </c>
      <c r="BK81">
        <f t="shared" si="101"/>
        <v>0.14291565594468991</v>
      </c>
      <c r="BL81">
        <f t="shared" si="101"/>
        <v>0.1412219743095636</v>
      </c>
      <c r="BM81">
        <f t="shared" si="101"/>
        <v>0.13965420205588855</v>
      </c>
      <c r="BN81">
        <f t="shared" si="101"/>
        <v>0.13823305741955896</v>
      </c>
      <c r="BO81">
        <f t="shared" si="101"/>
        <v>0.13696907692980956</v>
      </c>
      <c r="BP81">
        <f t="shared" si="101"/>
        <v>0.13586374099139403</v>
      </c>
      <c r="BQ81">
        <f t="shared" si="101"/>
        <v>0.13491134945052541</v>
      </c>
      <c r="BR81">
        <f t="shared" si="101"/>
        <v>0.13410115640401696</v>
      </c>
      <c r="BS81">
        <f t="shared" si="101"/>
        <v>0.13341938757445507</v>
      </c>
      <c r="BT81">
        <f t="shared" si="101"/>
        <v>0.1328509184781296</v>
      </c>
      <c r="BU81">
        <f t="shared" si="101"/>
        <v>0.13238053031743779</v>
      </c>
      <c r="BV81">
        <v>28</v>
      </c>
    </row>
    <row r="82" spans="23:74">
      <c r="W82">
        <f t="shared" ref="W82:W95" si="103">G5*G21</f>
        <v>17.849166963347106</v>
      </c>
      <c r="X82">
        <f t="shared" si="58"/>
        <v>17.849166963347106</v>
      </c>
      <c r="Y82">
        <f t="shared" ref="Y82:Y95" si="104">AS21</f>
        <v>19.500230333621719</v>
      </c>
      <c r="AA82">
        <f t="shared" si="102"/>
        <v>1.6510633702746134</v>
      </c>
      <c r="AB82">
        <f t="shared" si="54"/>
        <v>1.6510633702746134</v>
      </c>
      <c r="AC82">
        <v>4</v>
      </c>
      <c r="AN82">
        <v>14</v>
      </c>
      <c r="AO82">
        <f t="shared" si="100"/>
        <v>18.189894035458554</v>
      </c>
      <c r="AP82">
        <f t="shared" si="101"/>
        <v>0.16526779727394136</v>
      </c>
      <c r="AQ82">
        <f t="shared" si="101"/>
        <v>0.16526788438844581</v>
      </c>
      <c r="AR82">
        <f t="shared" si="101"/>
        <v>0.16526790616707188</v>
      </c>
      <c r="AS82">
        <f t="shared" si="101"/>
        <v>0.16526793339035453</v>
      </c>
      <c r="AT82">
        <f t="shared" si="101"/>
        <v>0.16526796741945782</v>
      </c>
      <c r="AU82">
        <f t="shared" si="101"/>
        <v>0.16526800995583699</v>
      </c>
      <c r="AV82">
        <f t="shared" si="101"/>
        <v>0.16526806312631084</v>
      </c>
      <c r="AW82">
        <f t="shared" si="101"/>
        <v>0.16526812958940326</v>
      </c>
      <c r="AX82">
        <f t="shared" si="101"/>
        <v>0.16526821266826874</v>
      </c>
      <c r="AY82">
        <f t="shared" si="101"/>
        <v>0.16526831651685059</v>
      </c>
      <c r="AZ82">
        <f t="shared" si="101"/>
        <v>0.16526844632757789</v>
      </c>
      <c r="BA82">
        <f t="shared" si="101"/>
        <v>0.16526860859098708</v>
      </c>
      <c r="BB82">
        <f t="shared" si="101"/>
        <v>0.16526881142024849</v>
      </c>
      <c r="BC82">
        <f t="shared" si="101"/>
        <v>0.16526906495682528</v>
      </c>
      <c r="BD82">
        <f t="shared" si="101"/>
        <v>0.16526938187754625</v>
      </c>
      <c r="BE82">
        <f t="shared" si="101"/>
        <v>0.16526977802844747</v>
      </c>
      <c r="BF82">
        <f t="shared" si="101"/>
        <v>0.18793262690305704</v>
      </c>
      <c r="BG82">
        <f t="shared" si="101"/>
        <v>0.17448053250973974</v>
      </c>
      <c r="BH82">
        <f t="shared" si="101"/>
        <v>0.17265852396966017</v>
      </c>
      <c r="BI82">
        <f t="shared" si="101"/>
        <v>0.17080236824181713</v>
      </c>
      <c r="BJ82">
        <f t="shared" si="101"/>
        <v>0.16895765048278372</v>
      </c>
      <c r="BK82">
        <f t="shared" si="101"/>
        <v>0.16716884799196799</v>
      </c>
      <c r="BL82">
        <f t="shared" si="101"/>
        <v>0.16547516635684167</v>
      </c>
      <c r="BM82">
        <f t="shared" si="101"/>
        <v>0.16390739410316663</v>
      </c>
      <c r="BN82">
        <f t="shared" si="101"/>
        <v>0.16248624946683701</v>
      </c>
      <c r="BO82">
        <f t="shared" si="101"/>
        <v>0.16122226897708763</v>
      </c>
      <c r="BP82">
        <f t="shared" si="101"/>
        <v>0.16011693303867211</v>
      </c>
      <c r="BQ82">
        <f t="shared" si="101"/>
        <v>0.15916454149780349</v>
      </c>
      <c r="BR82">
        <f t="shared" si="101"/>
        <v>0.15835434845129504</v>
      </c>
      <c r="BS82">
        <f t="shared" si="101"/>
        <v>0.15767257962173314</v>
      </c>
      <c r="BT82">
        <f t="shared" si="101"/>
        <v>0.15710411052540768</v>
      </c>
      <c r="BU82">
        <f t="shared" si="101"/>
        <v>0.15663372236471587</v>
      </c>
      <c r="BV82">
        <v>29</v>
      </c>
    </row>
    <row r="83" spans="23:74">
      <c r="W83">
        <f t="shared" si="103"/>
        <v>17.209228639800816</v>
      </c>
      <c r="X83">
        <f t="shared" si="58"/>
        <v>17.209228639800816</v>
      </c>
      <c r="Y83">
        <f t="shared" si="104"/>
        <v>18.732126967510666</v>
      </c>
      <c r="AA83">
        <f t="shared" si="102"/>
        <v>1.52289832770985</v>
      </c>
      <c r="AB83">
        <f t="shared" si="54"/>
        <v>1.52289832770985</v>
      </c>
      <c r="AC83">
        <v>4</v>
      </c>
      <c r="AN83">
        <v>15</v>
      </c>
      <c r="AO83">
        <f t="shared" si="100"/>
        <v>22.737367544323188</v>
      </c>
      <c r="AP83">
        <f t="shared" si="101"/>
        <v>0.19586716668676821</v>
      </c>
      <c r="AQ83">
        <f t="shared" si="101"/>
        <v>0.19586727233431514</v>
      </c>
      <c r="AR83">
        <f t="shared" si="101"/>
        <v>0.19586729874620187</v>
      </c>
      <c r="AS83">
        <f t="shared" si="101"/>
        <v>0.1958673317610603</v>
      </c>
      <c r="AT83">
        <f t="shared" si="101"/>
        <v>0.19586737302963331</v>
      </c>
      <c r="AU83">
        <f t="shared" si="101"/>
        <v>0.19586742461534964</v>
      </c>
      <c r="AV83">
        <f t="shared" si="101"/>
        <v>0.19586748909749496</v>
      </c>
      <c r="AW83">
        <f t="shared" si="101"/>
        <v>0.19586756970017663</v>
      </c>
      <c r="AX83">
        <f t="shared" si="101"/>
        <v>0.19586767045352876</v>
      </c>
      <c r="AY83">
        <f t="shared" si="101"/>
        <v>0.19586779639521895</v>
      </c>
      <c r="AZ83">
        <f t="shared" si="101"/>
        <v>0.1958679538223316</v>
      </c>
      <c r="BA83">
        <f t="shared" si="101"/>
        <v>0.19586815060622248</v>
      </c>
      <c r="BB83">
        <f t="shared" si="101"/>
        <v>0.19586839658608604</v>
      </c>
      <c r="BC83">
        <f t="shared" si="101"/>
        <v>0.1958687040609155</v>
      </c>
      <c r="BD83">
        <f t="shared" si="101"/>
        <v>0.19586908840445233</v>
      </c>
      <c r="BE83">
        <f t="shared" si="101"/>
        <v>0.19586956883387333</v>
      </c>
      <c r="BF83">
        <f t="shared" si="101"/>
        <v>0.21824911696215457</v>
      </c>
      <c r="BG83">
        <f t="shared" si="101"/>
        <v>0.20479702256883728</v>
      </c>
      <c r="BH83">
        <f t="shared" si="101"/>
        <v>0.2029750140287577</v>
      </c>
      <c r="BI83">
        <f t="shared" si="101"/>
        <v>0.20111885830091467</v>
      </c>
      <c r="BJ83">
        <f t="shared" si="101"/>
        <v>0.19927414054188128</v>
      </c>
      <c r="BK83">
        <f t="shared" si="101"/>
        <v>0.19748533805106555</v>
      </c>
      <c r="BL83">
        <f t="shared" si="101"/>
        <v>0.19579165641593921</v>
      </c>
      <c r="BM83">
        <f t="shared" si="101"/>
        <v>0.19422388416226419</v>
      </c>
      <c r="BN83">
        <f t="shared" si="101"/>
        <v>0.19280273952593457</v>
      </c>
      <c r="BO83">
        <f t="shared" si="101"/>
        <v>0.19153875903618517</v>
      </c>
      <c r="BP83">
        <f t="shared" si="101"/>
        <v>0.1904334230977697</v>
      </c>
      <c r="BQ83">
        <f t="shared" si="101"/>
        <v>0.18948103155690108</v>
      </c>
      <c r="BR83">
        <f t="shared" si="101"/>
        <v>0.1886708385103926</v>
      </c>
      <c r="BS83">
        <f t="shared" si="101"/>
        <v>0.18798906968083071</v>
      </c>
      <c r="BT83">
        <f t="shared" si="101"/>
        <v>0.18742060058450527</v>
      </c>
      <c r="BU83">
        <f t="shared" si="101"/>
        <v>0.18695021242381343</v>
      </c>
      <c r="BV83">
        <v>30</v>
      </c>
    </row>
    <row r="84" spans="23:74">
      <c r="W84">
        <f t="shared" si="103"/>
        <v>16.471066281519605</v>
      </c>
      <c r="X84">
        <f t="shared" si="58"/>
        <v>16.471066281519605</v>
      </c>
      <c r="Y84">
        <f t="shared" si="104"/>
        <v>17.853097340175115</v>
      </c>
      <c r="AA84">
        <f t="shared" si="102"/>
        <v>1.3820310586555102</v>
      </c>
      <c r="AB84">
        <f t="shared" si="54"/>
        <v>1.3820310586555102</v>
      </c>
      <c r="AC84">
        <v>4</v>
      </c>
    </row>
    <row r="85" spans="23:74">
      <c r="W85">
        <f t="shared" si="103"/>
        <v>15.6328819248918</v>
      </c>
      <c r="X85">
        <f t="shared" si="58"/>
        <v>15.6328819248918</v>
      </c>
      <c r="Y85">
        <f t="shared" si="104"/>
        <v>16.863896747832907</v>
      </c>
      <c r="AA85">
        <f t="shared" si="102"/>
        <v>1.2310148229411073</v>
      </c>
      <c r="AB85">
        <f t="shared" si="54"/>
        <v>1.2310148229411073</v>
      </c>
      <c r="AC85">
        <v>4</v>
      </c>
    </row>
    <row r="86" spans="23:74">
      <c r="W86">
        <f t="shared" si="103"/>
        <v>14.697940638511128</v>
      </c>
      <c r="X86">
        <f t="shared" si="58"/>
        <v>14.697940638511128</v>
      </c>
      <c r="Y86">
        <f t="shared" si="104"/>
        <v>15.77156254953562</v>
      </c>
      <c r="AA86">
        <f t="shared" si="102"/>
        <v>1.0736219110244924</v>
      </c>
      <c r="AB86">
        <f t="shared" ref="AB86:AB149" si="105">IFERROR(AA86,"")</f>
        <v>1.0736219110244924</v>
      </c>
      <c r="AC86">
        <v>4</v>
      </c>
    </row>
    <row r="87" spans="23:74">
      <c r="W87">
        <f t="shared" si="103"/>
        <v>13.675586707711018</v>
      </c>
      <c r="X87">
        <f t="shared" si="58"/>
        <v>13.675586707711018</v>
      </c>
      <c r="Y87">
        <f t="shared" si="104"/>
        <v>14.590236097469775</v>
      </c>
      <c r="AA87">
        <f t="shared" si="102"/>
        <v>0.91464938975875754</v>
      </c>
      <c r="AB87">
        <f t="shared" si="105"/>
        <v>0.91464938975875754</v>
      </c>
      <c r="AC87">
        <v>4</v>
      </c>
    </row>
    <row r="88" spans="23:74">
      <c r="W88">
        <f t="shared" si="103"/>
        <v>12.581649538392391</v>
      </c>
      <c r="X88">
        <f t="shared" si="58"/>
        <v>12.581649538392391</v>
      </c>
      <c r="Y88">
        <f t="shared" si="104"/>
        <v>13.34113392709723</v>
      </c>
      <c r="AA88">
        <f t="shared" si="102"/>
        <v>0.75948438870483947</v>
      </c>
      <c r="AB88">
        <f t="shared" si="105"/>
        <v>0.75948438870483947</v>
      </c>
      <c r="AC88">
        <v>4</v>
      </c>
    </row>
    <row r="89" spans="23:74">
      <c r="W89">
        <f t="shared" si="103"/>
        <v>11.437967542873823</v>
      </c>
      <c r="X89">
        <f t="shared" ref="X89:X152" si="106">IFERROR(W89, NA())</f>
        <v>11.437967542873823</v>
      </c>
      <c r="Y89">
        <f t="shared" si="104"/>
        <v>12.051445514289746</v>
      </c>
      <c r="AA89">
        <f t="shared" si="102"/>
        <v>0.61347797141592331</v>
      </c>
      <c r="AB89">
        <f t="shared" si="105"/>
        <v>0.61347797141592331</v>
      </c>
      <c r="AC89">
        <v>4</v>
      </c>
    </row>
    <row r="90" spans="23:74">
      <c r="W90">
        <f t="shared" si="103"/>
        <v>10.270923591921392</v>
      </c>
      <c r="X90">
        <f t="shared" si="106"/>
        <v>10.270923591921392</v>
      </c>
      <c r="Y90">
        <f t="shared" si="104"/>
        <v>10.752178179991827</v>
      </c>
      <c r="AA90">
        <f t="shared" si="102"/>
        <v>0.48125458807043486</v>
      </c>
      <c r="AB90">
        <f t="shared" si="105"/>
        <v>0.48125458807043486</v>
      </c>
      <c r="AC90">
        <v>4</v>
      </c>
    </row>
    <row r="91" spans="23:74">
      <c r="W91">
        <f t="shared" si="103"/>
        <v>9.1091388056714742</v>
      </c>
      <c r="X91">
        <f t="shared" si="106"/>
        <v>9.1091388056714742</v>
      </c>
      <c r="Y91">
        <f t="shared" si="104"/>
        <v>9.4752665898656243</v>
      </c>
      <c r="AA91">
        <f t="shared" si="102"/>
        <v>0.36612778419415015</v>
      </c>
      <c r="AB91">
        <f t="shared" si="105"/>
        <v>0.36612778419415015</v>
      </c>
      <c r="AC91">
        <v>4</v>
      </c>
    </row>
    <row r="92" spans="23:74">
      <c r="W92">
        <f t="shared" si="103"/>
        <v>7.9807246475194047</v>
      </c>
      <c r="X92">
        <f t="shared" si="106"/>
        <v>7.9807246475194047</v>
      </c>
      <c r="Y92">
        <f t="shared" si="104"/>
        <v>8.2504967412739738</v>
      </c>
      <c r="AA92">
        <f t="shared" si="102"/>
        <v>0.26977209375456912</v>
      </c>
      <c r="AB92">
        <f t="shared" si="105"/>
        <v>0.26977209375456912</v>
      </c>
      <c r="AC92">
        <v>4</v>
      </c>
    </row>
    <row r="93" spans="23:74">
      <c r="W93">
        <f t="shared" si="103"/>
        <v>6.9106371069119277</v>
      </c>
      <c r="X93">
        <f t="shared" si="106"/>
        <v>6.9106371069119277</v>
      </c>
      <c r="Y93">
        <f t="shared" si="104"/>
        <v>7.1028557399973682</v>
      </c>
      <c r="AA93">
        <f t="shared" si="102"/>
        <v>0.19221863308544052</v>
      </c>
      <c r="AB93">
        <f t="shared" si="105"/>
        <v>0.19221863308544052</v>
      </c>
      <c r="AC93">
        <v>4</v>
      </c>
    </row>
    <row r="94" spans="23:74">
      <c r="W94">
        <f t="shared" si="103"/>
        <v>5.9186429092886623</v>
      </c>
      <c r="X94">
        <f t="shared" si="106"/>
        <v>5.9186429092886623</v>
      </c>
      <c r="Y94">
        <f t="shared" si="104"/>
        <v>6.0507793229038347</v>
      </c>
      <c r="AA94">
        <f t="shared" si="102"/>
        <v>0.13213641361517237</v>
      </c>
      <c r="AB94">
        <f t="shared" si="105"/>
        <v>0.13213641361517237</v>
      </c>
      <c r="AC94">
        <v>4</v>
      </c>
    </row>
    <row r="95" spans="23:74">
      <c r="W95">
        <f t="shared" si="103"/>
        <v>5.0182125853395956</v>
      </c>
      <c r="X95">
        <f t="shared" si="106"/>
        <v>5.0182125853395956</v>
      </c>
      <c r="Y95">
        <f t="shared" si="104"/>
        <v>5.1054955428881321</v>
      </c>
      <c r="AA95">
        <f t="shared" si="102"/>
        <v>8.7282957548536544E-2</v>
      </c>
      <c r="AB95">
        <f t="shared" si="105"/>
        <v>8.7282957548536544E-2</v>
      </c>
      <c r="AC95">
        <v>4</v>
      </c>
    </row>
    <row r="96" spans="23:74">
      <c r="W96">
        <f>H4*H20</f>
        <v>19.02241727156165</v>
      </c>
      <c r="X96">
        <f t="shared" si="106"/>
        <v>19.02241727156165</v>
      </c>
      <c r="Y96">
        <f>AT20</f>
        <v>20.161601785979904</v>
      </c>
      <c r="AA96">
        <f t="shared" ref="AA96:AA110" si="107">AC4-H4</f>
        <v>1.139184514418254</v>
      </c>
      <c r="AB96">
        <f t="shared" si="105"/>
        <v>1.139184514418254</v>
      </c>
      <c r="AC96">
        <v>4</v>
      </c>
    </row>
    <row r="97" spans="23:29">
      <c r="W97">
        <f t="shared" ref="W97:W110" si="108">H5*H21</f>
        <v>18.437862740486139</v>
      </c>
      <c r="X97">
        <f t="shared" si="106"/>
        <v>18.437862740486139</v>
      </c>
      <c r="Y97">
        <f t="shared" ref="Y97:Y110" si="109">AT21</f>
        <v>19.500226977268909</v>
      </c>
      <c r="AA97">
        <f t="shared" si="107"/>
        <v>1.0623642367827699</v>
      </c>
      <c r="AB97">
        <f t="shared" si="105"/>
        <v>1.0623642367827699</v>
      </c>
      <c r="AC97">
        <v>4</v>
      </c>
    </row>
    <row r="98" spans="23:29">
      <c r="W98">
        <f t="shared" si="108"/>
        <v>17.755822294024298</v>
      </c>
      <c r="X98">
        <f t="shared" si="106"/>
        <v>17.755822294024298</v>
      </c>
      <c r="Y98">
        <f t="shared" si="109"/>
        <v>18.732123652152154</v>
      </c>
      <c r="AA98">
        <f t="shared" si="107"/>
        <v>0.97630135812785568</v>
      </c>
      <c r="AB98">
        <f t="shared" si="105"/>
        <v>0.97630135812785568</v>
      </c>
      <c r="AC98">
        <v>4</v>
      </c>
    </row>
    <row r="99" spans="23:29">
      <c r="W99">
        <f t="shared" si="108"/>
        <v>16.971093839967843</v>
      </c>
      <c r="X99">
        <f t="shared" si="106"/>
        <v>16.971093839967843</v>
      </c>
      <c r="Y99">
        <f t="shared" si="109"/>
        <v>17.853094080909603</v>
      </c>
      <c r="AA99">
        <f t="shared" si="107"/>
        <v>0.88200024094176044</v>
      </c>
      <c r="AB99">
        <f t="shared" si="105"/>
        <v>0.88200024094176044</v>
      </c>
      <c r="AC99">
        <v>4</v>
      </c>
    </row>
    <row r="100" spans="23:29">
      <c r="W100">
        <f t="shared" si="108"/>
        <v>16.082618489765334</v>
      </c>
      <c r="X100">
        <f t="shared" si="106"/>
        <v>16.082618489765334</v>
      </c>
      <c r="Y100">
        <f t="shared" si="109"/>
        <v>16.86389356340597</v>
      </c>
      <c r="AA100">
        <f t="shared" si="107"/>
        <v>0.78127507364063575</v>
      </c>
      <c r="AB100">
        <f t="shared" si="105"/>
        <v>0.78127507364063575</v>
      </c>
      <c r="AC100">
        <v>4</v>
      </c>
    </row>
    <row r="101" spans="23:29">
      <c r="W101">
        <f t="shared" si="108"/>
        <v>15.094809022463313</v>
      </c>
      <c r="X101">
        <f t="shared" si="106"/>
        <v>15.094809022463313</v>
      </c>
      <c r="Y101">
        <f t="shared" si="109"/>
        <v>15.771559462163674</v>
      </c>
      <c r="AA101">
        <f t="shared" si="107"/>
        <v>0.67675043970036164</v>
      </c>
      <c r="AB101">
        <f t="shared" si="105"/>
        <v>0.67675043970036164</v>
      </c>
      <c r="AC101">
        <v>4</v>
      </c>
    </row>
    <row r="102" spans="23:29">
      <c r="W102">
        <f t="shared" si="108"/>
        <v>14.018520708308433</v>
      </c>
      <c r="X102">
        <f t="shared" si="106"/>
        <v>14.018520708308433</v>
      </c>
      <c r="Y102">
        <f t="shared" si="109"/>
        <v>14.590233132086713</v>
      </c>
      <c r="AA102">
        <f t="shared" si="107"/>
        <v>0.5717124237782798</v>
      </c>
      <c r="AB102">
        <f t="shared" si="105"/>
        <v>0.5717124237782798</v>
      </c>
      <c r="AC102">
        <v>4</v>
      </c>
    </row>
    <row r="103" spans="23:29">
      <c r="W103">
        <f t="shared" si="108"/>
        <v>12.871332863168263</v>
      </c>
      <c r="X103">
        <f t="shared" si="106"/>
        <v>12.871332863168263</v>
      </c>
      <c r="Y103">
        <f t="shared" si="109"/>
        <v>13.341131109946931</v>
      </c>
      <c r="AA103">
        <f t="shared" si="107"/>
        <v>0.46979824677866766</v>
      </c>
      <c r="AB103">
        <f t="shared" si="105"/>
        <v>0.46979824677866766</v>
      </c>
      <c r="AC103">
        <v>4</v>
      </c>
    </row>
    <row r="104" spans="23:29">
      <c r="W104">
        <f t="shared" si="108"/>
        <v>11.676879591714892</v>
      </c>
      <c r="X104">
        <f t="shared" si="106"/>
        <v>11.676879591714892</v>
      </c>
      <c r="Y104">
        <f t="shared" si="109"/>
        <v>12.051442870944946</v>
      </c>
      <c r="AA104">
        <f t="shared" si="107"/>
        <v>0.37456327923005439</v>
      </c>
      <c r="AB104">
        <f t="shared" si="105"/>
        <v>0.37456327923005439</v>
      </c>
      <c r="AC104">
        <v>4</v>
      </c>
    </row>
    <row r="105" spans="23:29">
      <c r="W105">
        <f t="shared" si="108"/>
        <v>10.463159599902244</v>
      </c>
      <c r="X105">
        <f t="shared" si="106"/>
        <v>10.463159599902244</v>
      </c>
      <c r="Y105">
        <f t="shared" si="109"/>
        <v>10.752175733067096</v>
      </c>
      <c r="AA105">
        <f t="shared" si="107"/>
        <v>0.28901613316485175</v>
      </c>
      <c r="AB105">
        <f t="shared" si="105"/>
        <v>0.28901613316485175</v>
      </c>
      <c r="AC105">
        <v>4</v>
      </c>
    </row>
    <row r="106" spans="23:29">
      <c r="W106">
        <f t="shared" si="108"/>
        <v>9.2600258353553677</v>
      </c>
      <c r="X106">
        <f t="shared" si="106"/>
        <v>9.2600258353553677</v>
      </c>
      <c r="Y106">
        <f t="shared" si="109"/>
        <v>9.4752643568345984</v>
      </c>
      <c r="AA106">
        <f t="shared" si="107"/>
        <v>0.21523852147923073</v>
      </c>
      <c r="AB106">
        <f t="shared" si="105"/>
        <v>0.21523852147923073</v>
      </c>
      <c r="AC106">
        <v>4</v>
      </c>
    </row>
    <row r="107" spans="23:29">
      <c r="W107">
        <f t="shared" si="108"/>
        <v>8.0963070421104533</v>
      </c>
      <c r="X107">
        <f t="shared" si="106"/>
        <v>8.0963070421104533</v>
      </c>
      <c r="Y107">
        <f t="shared" si="109"/>
        <v>8.2504947328258513</v>
      </c>
      <c r="AA107">
        <f t="shared" si="107"/>
        <v>0.15418769071539806</v>
      </c>
      <c r="AB107">
        <f t="shared" si="105"/>
        <v>0.15418769071539806</v>
      </c>
      <c r="AC107">
        <v>4</v>
      </c>
    </row>
    <row r="108" spans="23:29">
      <c r="W108">
        <f t="shared" si="108"/>
        <v>6.9971340325864091</v>
      </c>
      <c r="X108">
        <f t="shared" si="106"/>
        <v>6.9971340325864091</v>
      </c>
      <c r="Y108">
        <f t="shared" si="109"/>
        <v>7.1028539592489803</v>
      </c>
      <c r="AA108">
        <f t="shared" si="107"/>
        <v>0.10571992666257124</v>
      </c>
      <c r="AB108">
        <f t="shared" si="105"/>
        <v>0.10571992666257124</v>
      </c>
      <c r="AC108">
        <v>4</v>
      </c>
    </row>
    <row r="109" spans="23:29">
      <c r="W109">
        <f t="shared" si="108"/>
        <v>5.9819757808467235</v>
      </c>
      <c r="X109">
        <f t="shared" si="106"/>
        <v>5.9819757808467235</v>
      </c>
      <c r="Y109">
        <f t="shared" si="109"/>
        <v>6.0507777655652815</v>
      </c>
      <c r="AA109">
        <f t="shared" si="107"/>
        <v>6.8801984718557918E-2</v>
      </c>
      <c r="AB109">
        <f t="shared" si="105"/>
        <v>6.8801984718557918E-2</v>
      </c>
      <c r="AC109">
        <v>4</v>
      </c>
    </row>
    <row r="110" spans="23:29">
      <c r="W110">
        <f t="shared" si="108"/>
        <v>5.0636670543178299</v>
      </c>
      <c r="X110">
        <f t="shared" si="106"/>
        <v>5.0636670543178299</v>
      </c>
      <c r="Y110">
        <f t="shared" si="109"/>
        <v>5.1054941982508328</v>
      </c>
      <c r="AA110">
        <f t="shared" si="107"/>
        <v>4.1827143933002908E-2</v>
      </c>
      <c r="AB110">
        <f t="shared" si="105"/>
        <v>4.1827143933002908E-2</v>
      </c>
      <c r="AC110">
        <v>4</v>
      </c>
    </row>
    <row r="111" spans="23:29">
      <c r="W111">
        <f>I4*I20</f>
        <v>19.655682452551567</v>
      </c>
      <c r="X111">
        <f t="shared" si="106"/>
        <v>19.655682452551567</v>
      </c>
      <c r="Y111">
        <f>AU20</f>
        <v>20.161597553909438</v>
      </c>
      <c r="AA111">
        <f t="shared" ref="AA111:AA125" si="110">AD4-I4</f>
        <v>0.50591510135787132</v>
      </c>
      <c r="AB111">
        <f t="shared" si="105"/>
        <v>0.50591510135787132</v>
      </c>
      <c r="AC111">
        <v>4</v>
      </c>
    </row>
    <row r="112" spans="23:29">
      <c r="W112">
        <f t="shared" ref="W112:W125" si="111">I5*I21</f>
        <v>19.032197727701767</v>
      </c>
      <c r="X112">
        <f t="shared" si="106"/>
        <v>19.032197727701767</v>
      </c>
      <c r="Y112">
        <f t="shared" ref="Y112:Y125" si="112">AU21</f>
        <v>19.500222781829521</v>
      </c>
      <c r="AA112">
        <f t="shared" si="110"/>
        <v>0.46802505412775375</v>
      </c>
      <c r="AB112">
        <f t="shared" si="105"/>
        <v>0.46802505412775375</v>
      </c>
      <c r="AC112">
        <v>4</v>
      </c>
    </row>
    <row r="113" spans="23:29">
      <c r="W113">
        <f t="shared" si="111"/>
        <v>18.306343660578055</v>
      </c>
      <c r="X113">
        <f t="shared" si="106"/>
        <v>18.306343660578055</v>
      </c>
      <c r="Y113">
        <f t="shared" si="112"/>
        <v>18.732119507955666</v>
      </c>
      <c r="AA113">
        <f t="shared" si="110"/>
        <v>0.42577584737761143</v>
      </c>
      <c r="AB113">
        <f t="shared" si="105"/>
        <v>0.42577584737761143</v>
      </c>
      <c r="AC113">
        <v>4</v>
      </c>
    </row>
    <row r="114" spans="23:29">
      <c r="W114">
        <f t="shared" si="111"/>
        <v>17.473341090521824</v>
      </c>
      <c r="X114">
        <f t="shared" si="106"/>
        <v>17.473341090521824</v>
      </c>
      <c r="Y114">
        <f t="shared" si="112"/>
        <v>17.853090006829394</v>
      </c>
      <c r="AA114">
        <f t="shared" si="110"/>
        <v>0.37974891630756957</v>
      </c>
      <c r="AB114">
        <f t="shared" si="105"/>
        <v>0.37974891630756957</v>
      </c>
      <c r="AC114">
        <v>4</v>
      </c>
    </row>
    <row r="115" spans="23:29">
      <c r="W115">
        <f t="shared" si="111"/>
        <v>16.532956986794034</v>
      </c>
      <c r="X115">
        <f t="shared" si="106"/>
        <v>16.532956986794034</v>
      </c>
      <c r="Y115">
        <f t="shared" si="112"/>
        <v>16.863889582873998</v>
      </c>
      <c r="AA115">
        <f t="shared" si="110"/>
        <v>0.33093259607996472</v>
      </c>
      <c r="AB115">
        <f t="shared" si="105"/>
        <v>0.33093259607996472</v>
      </c>
      <c r="AC115">
        <v>4</v>
      </c>
    </row>
    <row r="116" spans="23:29">
      <c r="W116">
        <f t="shared" si="111"/>
        <v>15.490844877238063</v>
      </c>
      <c r="X116">
        <f t="shared" si="106"/>
        <v>15.490844877238063</v>
      </c>
      <c r="Y116">
        <f t="shared" si="112"/>
        <v>15.771555602950446</v>
      </c>
      <c r="AA116">
        <f t="shared" si="110"/>
        <v>0.28071072571238354</v>
      </c>
      <c r="AB116">
        <f t="shared" si="105"/>
        <v>0.28071072571238354</v>
      </c>
      <c r="AC116">
        <v>4</v>
      </c>
    </row>
    <row r="117" spans="23:29">
      <c r="W117">
        <f t="shared" si="111"/>
        <v>14.359455995089533</v>
      </c>
      <c r="X117">
        <f t="shared" si="106"/>
        <v>14.359455995089533</v>
      </c>
      <c r="Y117">
        <f t="shared" si="112"/>
        <v>14.590229425359581</v>
      </c>
      <c r="AA117">
        <f t="shared" si="110"/>
        <v>0.23077343027004815</v>
      </c>
      <c r="AB117">
        <f t="shared" si="105"/>
        <v>0.23077343027004815</v>
      </c>
      <c r="AC117">
        <v>4</v>
      </c>
    </row>
    <row r="118" spans="23:29">
      <c r="W118">
        <f t="shared" si="111"/>
        <v>13.158180407749915</v>
      </c>
      <c r="X118">
        <f t="shared" si="106"/>
        <v>13.158180407749915</v>
      </c>
      <c r="Y118">
        <f t="shared" si="112"/>
        <v>13.341127588510728</v>
      </c>
      <c r="AA118">
        <f t="shared" si="110"/>
        <v>0.18294718076081296</v>
      </c>
      <c r="AB118">
        <f t="shared" si="105"/>
        <v>0.18294718076081296</v>
      </c>
      <c r="AC118">
        <v>4</v>
      </c>
    </row>
    <row r="119" spans="23:29">
      <c r="W119">
        <f t="shared" si="111"/>
        <v>11.912471547048572</v>
      </c>
      <c r="X119">
        <f t="shared" si="106"/>
        <v>11.912471547048572</v>
      </c>
      <c r="Y119">
        <f t="shared" si="112"/>
        <v>12.05143956676558</v>
      </c>
      <c r="AA119">
        <f t="shared" si="110"/>
        <v>0.13896801971700867</v>
      </c>
      <c r="AB119">
        <f t="shared" si="105"/>
        <v>0.13896801971700867</v>
      </c>
      <c r="AC119">
        <v>4</v>
      </c>
    </row>
    <row r="120" spans="23:29">
      <c r="W120">
        <f t="shared" si="111"/>
        <v>10.65192514837592</v>
      </c>
      <c r="X120">
        <f t="shared" si="106"/>
        <v>10.65192514837592</v>
      </c>
      <c r="Y120">
        <f t="shared" si="112"/>
        <v>10.752172674412748</v>
      </c>
      <c r="AA120">
        <f t="shared" si="110"/>
        <v>0.10024752603682785</v>
      </c>
      <c r="AB120">
        <f t="shared" si="105"/>
        <v>0.10024752603682785</v>
      </c>
      <c r="AC120">
        <v>4</v>
      </c>
    </row>
    <row r="121" spans="23:29">
      <c r="W121">
        <f t="shared" si="111"/>
        <v>9.4075697920212473</v>
      </c>
      <c r="X121">
        <f t="shared" si="106"/>
        <v>9.4075697920212473</v>
      </c>
      <c r="Y121">
        <f t="shared" si="112"/>
        <v>9.4752615655472994</v>
      </c>
      <c r="AA121">
        <f t="shared" si="110"/>
        <v>6.7691773526052046E-2</v>
      </c>
      <c r="AB121">
        <f t="shared" si="105"/>
        <v>6.7691773526052046E-2</v>
      </c>
      <c r="AC121">
        <v>4</v>
      </c>
    </row>
    <row r="122" spans="23:29">
      <c r="W122">
        <f t="shared" si="111"/>
        <v>8.2088717421718407</v>
      </c>
      <c r="X122">
        <f t="shared" si="106"/>
        <v>8.2088717421718407</v>
      </c>
      <c r="Y122">
        <f t="shared" si="112"/>
        <v>8.2504922222670753</v>
      </c>
      <c r="AA122">
        <f t="shared" si="110"/>
        <v>4.1620480095234669E-2</v>
      </c>
      <c r="AB122">
        <f t="shared" si="105"/>
        <v>4.1620480095234669E-2</v>
      </c>
      <c r="AC122">
        <v>4</v>
      </c>
    </row>
    <row r="123" spans="23:29">
      <c r="W123">
        <f t="shared" si="111"/>
        <v>7.0810509829579669</v>
      </c>
      <c r="X123">
        <f t="shared" si="106"/>
        <v>7.0810509829579669</v>
      </c>
      <c r="Y123">
        <f t="shared" si="112"/>
        <v>7.1028517333147532</v>
      </c>
      <c r="AA123">
        <f t="shared" si="110"/>
        <v>2.1800750356786303E-2</v>
      </c>
      <c r="AB123">
        <f t="shared" si="105"/>
        <v>2.1800750356786303E-2</v>
      </c>
      <c r="AC123">
        <v>4</v>
      </c>
    </row>
    <row r="124" spans="23:29">
      <c r="W124">
        <f t="shared" si="111"/>
        <v>6.0432028685412131</v>
      </c>
      <c r="X124">
        <f t="shared" si="106"/>
        <v>6.0432028685412131</v>
      </c>
      <c r="Y124">
        <f t="shared" si="112"/>
        <v>6.0507758188932206</v>
      </c>
      <c r="AA124">
        <f t="shared" si="110"/>
        <v>7.5729503520074459E-3</v>
      </c>
      <c r="AB124">
        <f t="shared" si="105"/>
        <v>7.5729503520074459E-3</v>
      </c>
      <c r="AC124">
        <v>4</v>
      </c>
    </row>
    <row r="125" spans="23:29">
      <c r="W125">
        <f t="shared" si="111"/>
        <v>5.107469941801825</v>
      </c>
      <c r="X125">
        <f t="shared" si="106"/>
        <v>5.107469941801825</v>
      </c>
      <c r="Y125">
        <f t="shared" si="112"/>
        <v>5.1054925174552075</v>
      </c>
      <c r="AA125">
        <f t="shared" si="110"/>
        <v>-1.9774243466175179E-3</v>
      </c>
      <c r="AB125">
        <f t="shared" si="105"/>
        <v>-1.9774243466175179E-3</v>
      </c>
      <c r="AC125">
        <v>4</v>
      </c>
    </row>
    <row r="126" spans="23:29">
      <c r="W126">
        <f>J4*J20</f>
        <v>20.280643325973504</v>
      </c>
      <c r="X126">
        <f t="shared" si="106"/>
        <v>20.280643325973504</v>
      </c>
      <c r="Y126">
        <f>AV20</f>
        <v>20.161592263823859</v>
      </c>
      <c r="AA126">
        <f t="shared" ref="AA126:AA140" si="113">AE4-J4</f>
        <v>-0.11905106214964434</v>
      </c>
      <c r="AB126">
        <f t="shared" si="105"/>
        <v>-0.11905106214964434</v>
      </c>
      <c r="AC126">
        <v>4</v>
      </c>
    </row>
    <row r="127" spans="23:29">
      <c r="W127">
        <f t="shared" ref="W127:W140" si="114">J5*J21</f>
        <v>19.617549131207213</v>
      </c>
      <c r="X127">
        <f t="shared" si="106"/>
        <v>19.617549131207213</v>
      </c>
      <c r="Y127">
        <f t="shared" ref="Y127:Y139" si="115">AV21</f>
        <v>19.500217537532826</v>
      </c>
      <c r="AA127">
        <f t="shared" si="113"/>
        <v>-0.11733159367438617</v>
      </c>
      <c r="AB127">
        <f t="shared" si="105"/>
        <v>-0.11733159367438617</v>
      </c>
      <c r="AC127">
        <v>4</v>
      </c>
    </row>
    <row r="128" spans="23:29">
      <c r="W128">
        <f t="shared" si="114"/>
        <v>18.847263470536273</v>
      </c>
      <c r="X128">
        <f t="shared" si="106"/>
        <v>18.847263470536273</v>
      </c>
      <c r="Y128">
        <f t="shared" si="115"/>
        <v>18.73211432771264</v>
      </c>
      <c r="AA128">
        <f t="shared" si="113"/>
        <v>-0.11514914282363264</v>
      </c>
      <c r="AB128">
        <f t="shared" si="105"/>
        <v>-0.11514914282363264</v>
      </c>
      <c r="AC128">
        <v>4</v>
      </c>
    </row>
    <row r="129" spans="23:29">
      <c r="W129">
        <f t="shared" si="114"/>
        <v>17.965491711017314</v>
      </c>
      <c r="X129">
        <f t="shared" si="106"/>
        <v>17.965491711017314</v>
      </c>
      <c r="Y129">
        <f t="shared" si="115"/>
        <v>17.853084914231747</v>
      </c>
      <c r="AA129">
        <f t="shared" si="113"/>
        <v>-0.11240679678556731</v>
      </c>
      <c r="AB129">
        <f t="shared" si="105"/>
        <v>-0.11240679678556731</v>
      </c>
      <c r="AC129">
        <v>4</v>
      </c>
    </row>
    <row r="130" spans="23:29">
      <c r="W130">
        <f t="shared" si="114"/>
        <v>16.9728928632113</v>
      </c>
      <c r="X130">
        <f t="shared" si="106"/>
        <v>16.9728928632113</v>
      </c>
      <c r="Y130">
        <f t="shared" si="115"/>
        <v>16.863884607211681</v>
      </c>
      <c r="AA130">
        <f t="shared" si="113"/>
        <v>-0.10900825599961905</v>
      </c>
      <c r="AB130">
        <f t="shared" si="105"/>
        <v>-0.10900825599961905</v>
      </c>
      <c r="AC130">
        <v>4</v>
      </c>
    </row>
    <row r="131" spans="23:29">
      <c r="W131">
        <f t="shared" si="114"/>
        <v>15.876421504004544</v>
      </c>
      <c r="X131">
        <f t="shared" si="106"/>
        <v>15.876421504004544</v>
      </c>
      <c r="Y131">
        <f t="shared" si="115"/>
        <v>15.771550778936568</v>
      </c>
      <c r="AA131">
        <f t="shared" si="113"/>
        <v>-0.10487072506797546</v>
      </c>
      <c r="AB131">
        <f t="shared" si="105"/>
        <v>-0.10487072506797546</v>
      </c>
      <c r="AC131">
        <v>4</v>
      </c>
    </row>
    <row r="132" spans="23:29">
      <c r="W132">
        <f t="shared" si="114"/>
        <v>14.690166257673143</v>
      </c>
      <c r="X132">
        <f t="shared" si="106"/>
        <v>14.690166257673143</v>
      </c>
      <c r="Y132">
        <f t="shared" si="115"/>
        <v>14.590224791953318</v>
      </c>
      <c r="AA132">
        <f t="shared" si="113"/>
        <v>-9.9941465719824762E-2</v>
      </c>
      <c r="AB132">
        <f t="shared" si="105"/>
        <v>-9.9941465719824762E-2</v>
      </c>
      <c r="AC132">
        <v>4</v>
      </c>
    </row>
    <row r="133" spans="23:29">
      <c r="W133">
        <f t="shared" si="114"/>
        <v>13.435338408890871</v>
      </c>
      <c r="X133">
        <f t="shared" si="106"/>
        <v>13.435338408890871</v>
      </c>
      <c r="Y133">
        <f t="shared" si="115"/>
        <v>13.341123186718091</v>
      </c>
      <c r="AA133">
        <f t="shared" si="113"/>
        <v>-9.4215222172779889E-2</v>
      </c>
      <c r="AB133">
        <f t="shared" si="105"/>
        <v>-9.4215222172779889E-2</v>
      </c>
      <c r="AC133">
        <v>4</v>
      </c>
    </row>
    <row r="134" spans="23:29">
      <c r="W134">
        <f t="shared" si="114"/>
        <v>12.139183451454191</v>
      </c>
      <c r="X134">
        <f t="shared" si="106"/>
        <v>12.139183451454191</v>
      </c>
      <c r="Y134">
        <f t="shared" si="115"/>
        <v>12.051435436543922</v>
      </c>
      <c r="AA134">
        <f t="shared" si="113"/>
        <v>-8.7748014910268068E-2</v>
      </c>
      <c r="AB134">
        <f t="shared" si="105"/>
        <v>-8.7748014910268068E-2</v>
      </c>
      <c r="AC134">
        <v>4</v>
      </c>
    </row>
    <row r="135" spans="23:29">
      <c r="W135">
        <f t="shared" si="114"/>
        <v>10.832831183448617</v>
      </c>
      <c r="X135">
        <f t="shared" si="106"/>
        <v>10.832831183448617</v>
      </c>
      <c r="Y135">
        <f t="shared" si="115"/>
        <v>10.752168851097261</v>
      </c>
      <c r="AA135">
        <f t="shared" si="113"/>
        <v>-8.0662332351355559E-2</v>
      </c>
      <c r="AB135">
        <f t="shared" si="105"/>
        <v>-8.0662332351355559E-2</v>
      </c>
      <c r="AC135">
        <v>4</v>
      </c>
    </row>
    <row r="136" spans="23:29">
      <c r="W136">
        <f t="shared" si="114"/>
        <v>9.5483984223109193</v>
      </c>
      <c r="X136">
        <f t="shared" si="106"/>
        <v>9.5483984223109193</v>
      </c>
      <c r="Y136">
        <f t="shared" si="115"/>
        <v>9.4752580764404861</v>
      </c>
      <c r="AA136">
        <f t="shared" si="113"/>
        <v>-7.3140345870433165E-2</v>
      </c>
      <c r="AB136">
        <f t="shared" si="105"/>
        <v>-7.3140345870433165E-2</v>
      </c>
      <c r="AC136">
        <v>4</v>
      </c>
    </row>
    <row r="137" spans="23:29">
      <c r="W137">
        <f t="shared" si="114"/>
        <v>8.3158943195806057</v>
      </c>
      <c r="X137">
        <f t="shared" si="106"/>
        <v>8.3158943195806057</v>
      </c>
      <c r="Y137">
        <f t="shared" si="115"/>
        <v>8.2504890840707557</v>
      </c>
      <c r="AA137">
        <f t="shared" si="113"/>
        <v>-6.5405235509850002E-2</v>
      </c>
      <c r="AB137">
        <f t="shared" si="105"/>
        <v>-6.5405235509850002E-2</v>
      </c>
      <c r="AC137">
        <v>4</v>
      </c>
    </row>
    <row r="138" spans="23:29">
      <c r="W138">
        <f t="shared" si="114"/>
        <v>7.1605435803486071</v>
      </c>
      <c r="X138">
        <f t="shared" si="106"/>
        <v>7.1605435803486071</v>
      </c>
      <c r="Y138">
        <f t="shared" si="115"/>
        <v>7.1028489508989292</v>
      </c>
      <c r="AA138">
        <f t="shared" si="113"/>
        <v>-5.7694629449677848E-2</v>
      </c>
      <c r="AB138">
        <f t="shared" si="105"/>
        <v>-5.7694629449677848E-2</v>
      </c>
      <c r="AC138">
        <v>4</v>
      </c>
    </row>
    <row r="139" spans="23:29">
      <c r="W139">
        <f t="shared" si="114"/>
        <v>6.1010060313116794</v>
      </c>
      <c r="X139">
        <f t="shared" si="106"/>
        <v>6.1010060313116794</v>
      </c>
      <c r="Y139">
        <f t="shared" si="115"/>
        <v>6.0507733855549031</v>
      </c>
      <c r="AA139">
        <f t="shared" si="113"/>
        <v>-5.0232645756776328E-2</v>
      </c>
      <c r="AB139">
        <f t="shared" si="105"/>
        <v>-5.0232645756776328E-2</v>
      </c>
      <c r="AC139">
        <v>4</v>
      </c>
    </row>
    <row r="140" spans="23:29">
      <c r="W140">
        <f t="shared" si="114"/>
        <v>5.1486973618782681</v>
      </c>
      <c r="X140">
        <f t="shared" si="106"/>
        <v>5.1486973618782681</v>
      </c>
      <c r="Y140">
        <f>AV34</f>
        <v>5.1054904164622315</v>
      </c>
      <c r="AA140">
        <f t="shared" si="113"/>
        <v>-4.3206945416036646E-2</v>
      </c>
      <c r="AB140">
        <f t="shared" si="105"/>
        <v>-4.3206945416036646E-2</v>
      </c>
      <c r="AC140">
        <v>4</v>
      </c>
    </row>
    <row r="141" spans="23:29">
      <c r="W141">
        <f>K4*K20</f>
        <v>20.88251343744907</v>
      </c>
      <c r="X141">
        <f t="shared" si="106"/>
        <v>20.88251343744907</v>
      </c>
      <c r="Y141">
        <f>AW20</f>
        <v>20.161585651220786</v>
      </c>
      <c r="AA141">
        <f t="shared" ref="AA141:AA155" si="116">AF4-K4</f>
        <v>-0.72092778622828391</v>
      </c>
      <c r="AB141">
        <f t="shared" si="105"/>
        <v>-0.72092778622828391</v>
      </c>
      <c r="AC141">
        <v>4</v>
      </c>
    </row>
    <row r="142" spans="23:29">
      <c r="W142">
        <f t="shared" ref="W142:W155" si="117">K5*K21</f>
        <v>20.1801593559161</v>
      </c>
      <c r="X142">
        <f t="shared" si="106"/>
        <v>20.1801593559161</v>
      </c>
      <c r="Y142">
        <f t="shared" ref="Y142:Y155" si="118">AW21</f>
        <v>19.500210982165928</v>
      </c>
      <c r="AA142">
        <f t="shared" si="116"/>
        <v>-0.6799483737501717</v>
      </c>
      <c r="AB142">
        <f t="shared" si="105"/>
        <v>-0.6799483737501717</v>
      </c>
      <c r="AC142">
        <v>4</v>
      </c>
    </row>
    <row r="143" spans="23:29">
      <c r="W143">
        <f t="shared" si="117"/>
        <v>19.365975058493007</v>
      </c>
      <c r="X143">
        <f t="shared" si="106"/>
        <v>19.365975058493007</v>
      </c>
      <c r="Y143">
        <f t="shared" si="118"/>
        <v>18.732107852412881</v>
      </c>
      <c r="AA143">
        <f t="shared" si="116"/>
        <v>-0.63386720608012581</v>
      </c>
      <c r="AB143">
        <f t="shared" si="105"/>
        <v>-0.63386720608012581</v>
      </c>
      <c r="AC143">
        <v>4</v>
      </c>
    </row>
    <row r="144" spans="23:29">
      <c r="W144">
        <f t="shared" si="117"/>
        <v>18.436196611236053</v>
      </c>
      <c r="X144">
        <f t="shared" si="106"/>
        <v>18.436196611236053</v>
      </c>
      <c r="Y144">
        <f t="shared" si="118"/>
        <v>17.853078548488774</v>
      </c>
      <c r="AA144">
        <f t="shared" si="116"/>
        <v>-0.58311806274727829</v>
      </c>
      <c r="AB144">
        <f t="shared" si="105"/>
        <v>-0.58311806274727829</v>
      </c>
      <c r="AC144">
        <v>4</v>
      </c>
    </row>
    <row r="145" spans="23:29">
      <c r="W145">
        <f t="shared" si="117"/>
        <v>17.392414166209107</v>
      </c>
      <c r="X145">
        <f t="shared" si="106"/>
        <v>17.392414166209107</v>
      </c>
      <c r="Y145">
        <f t="shared" si="118"/>
        <v>16.863878387637904</v>
      </c>
      <c r="AA145">
        <f t="shared" si="116"/>
        <v>-0.52853577857120371</v>
      </c>
      <c r="AB145">
        <f t="shared" si="105"/>
        <v>-0.52853577857120371</v>
      </c>
      <c r="AC145">
        <v>4</v>
      </c>
    </row>
    <row r="146" spans="23:29">
      <c r="W146">
        <f t="shared" si="117"/>
        <v>16.24290515833091</v>
      </c>
      <c r="X146">
        <f t="shared" si="106"/>
        <v>16.24290515833091</v>
      </c>
      <c r="Y146">
        <f t="shared" si="118"/>
        <v>15.771544748923368</v>
      </c>
      <c r="AA146">
        <f t="shared" si="116"/>
        <v>-0.47136040940754143</v>
      </c>
      <c r="AB146">
        <f t="shared" si="105"/>
        <v>-0.47136040940754143</v>
      </c>
      <c r="AC146">
        <v>4</v>
      </c>
    </row>
    <row r="147" spans="23:29">
      <c r="W147">
        <f t="shared" si="117"/>
        <v>15.003389790584274</v>
      </c>
      <c r="X147">
        <f t="shared" si="106"/>
        <v>15.003389790584274</v>
      </c>
      <c r="Y147">
        <f t="shared" si="118"/>
        <v>14.590219000199626</v>
      </c>
      <c r="AA147">
        <f t="shared" si="116"/>
        <v>-0.41317079038464755</v>
      </c>
      <c r="AB147">
        <f t="shared" si="105"/>
        <v>-0.41317079038464755</v>
      </c>
      <c r="AC147">
        <v>4</v>
      </c>
    </row>
    <row r="148" spans="23:29">
      <c r="W148">
        <f t="shared" si="117"/>
        <v>13.696860219204472</v>
      </c>
      <c r="X148">
        <f t="shared" si="106"/>
        <v>13.696860219204472</v>
      </c>
      <c r="Y148">
        <f t="shared" si="118"/>
        <v>13.341117684481379</v>
      </c>
      <c r="AA148">
        <f t="shared" si="116"/>
        <v>-0.35574253472309358</v>
      </c>
      <c r="AB148">
        <f t="shared" si="105"/>
        <v>-0.35574253472309358</v>
      </c>
      <c r="AC148">
        <v>4</v>
      </c>
    </row>
    <row r="149" spans="23:29">
      <c r="W149">
        <f t="shared" si="117"/>
        <v>12.352279234575748</v>
      </c>
      <c r="X149">
        <f t="shared" si="106"/>
        <v>12.352279234575748</v>
      </c>
      <c r="Y149">
        <f t="shared" si="118"/>
        <v>12.051430273770826</v>
      </c>
      <c r="AA149">
        <f t="shared" si="116"/>
        <v>-0.30084896080492207</v>
      </c>
      <c r="AB149">
        <f t="shared" si="105"/>
        <v>-0.30084896080492207</v>
      </c>
      <c r="AC149">
        <v>4</v>
      </c>
    </row>
    <row r="150" spans="23:29">
      <c r="W150">
        <f t="shared" si="117"/>
        <v>11.002210432357664</v>
      </c>
      <c r="X150">
        <f t="shared" si="106"/>
        <v>11.002210432357664</v>
      </c>
      <c r="Y150">
        <f t="shared" si="118"/>
        <v>10.752164071956724</v>
      </c>
      <c r="AA150">
        <f t="shared" si="116"/>
        <v>-0.25004636040094042</v>
      </c>
      <c r="AB150">
        <f t="shared" ref="AB150:AB213" si="119">IFERROR(AA150,"")</f>
        <v>-0.25004636040094042</v>
      </c>
      <c r="AC150">
        <v>4</v>
      </c>
    </row>
    <row r="151" spans="23:29">
      <c r="W151">
        <f t="shared" si="117"/>
        <v>9.6797492825302616</v>
      </c>
      <c r="X151">
        <f t="shared" si="106"/>
        <v>9.6797492825302616</v>
      </c>
      <c r="Y151">
        <f t="shared" si="118"/>
        <v>9.4752537150605853</v>
      </c>
      <c r="AA151">
        <f t="shared" si="116"/>
        <v>-0.20449556746967623</v>
      </c>
      <c r="AB151">
        <f t="shared" si="119"/>
        <v>-0.20449556746967623</v>
      </c>
      <c r="AC151">
        <v>4</v>
      </c>
    </row>
    <row r="152" spans="23:29">
      <c r="W152">
        <f t="shared" si="117"/>
        <v>8.4153476437057222</v>
      </c>
      <c r="X152">
        <f t="shared" si="106"/>
        <v>8.4153476437057222</v>
      </c>
      <c r="Y152">
        <f t="shared" si="118"/>
        <v>8.2504851613287133</v>
      </c>
      <c r="AA152">
        <f t="shared" si="116"/>
        <v>-0.16486248237700885</v>
      </c>
      <c r="AB152">
        <f t="shared" si="119"/>
        <v>-0.16486248237700885</v>
      </c>
      <c r="AC152">
        <v>4</v>
      </c>
    </row>
    <row r="153" spans="23:29">
      <c r="W153">
        <f t="shared" si="117"/>
        <v>7.2341596045643666</v>
      </c>
      <c r="X153">
        <f t="shared" ref="X153:X216" si="120">IFERROR(W153, NA())</f>
        <v>7.2341596045643666</v>
      </c>
      <c r="Y153">
        <f t="shared" si="118"/>
        <v>7.1028454728822163</v>
      </c>
      <c r="AA153">
        <f t="shared" si="116"/>
        <v>-0.13131413168215023</v>
      </c>
      <c r="AB153">
        <f t="shared" si="119"/>
        <v>-0.13131413168215023</v>
      </c>
      <c r="AC153">
        <v>4</v>
      </c>
    </row>
    <row r="154" spans="23:29">
      <c r="W154">
        <f t="shared" si="117"/>
        <v>6.1543669281633404</v>
      </c>
      <c r="X154">
        <f t="shared" si="120"/>
        <v>6.1543669281633404</v>
      </c>
      <c r="Y154">
        <f t="shared" si="118"/>
        <v>6.0507703438847598</v>
      </c>
      <c r="AA154">
        <f t="shared" si="116"/>
        <v>-0.10359658427858065</v>
      </c>
      <c r="AB154">
        <f t="shared" si="119"/>
        <v>-0.10359658427858065</v>
      </c>
      <c r="AC154">
        <v>4</v>
      </c>
    </row>
    <row r="155" spans="23:29">
      <c r="W155">
        <f t="shared" si="117"/>
        <v>5.1866482937888261</v>
      </c>
      <c r="X155">
        <f t="shared" si="120"/>
        <v>5.1866482937888261</v>
      </c>
      <c r="Y155">
        <f t="shared" si="118"/>
        <v>5.1054877902234423</v>
      </c>
      <c r="AA155">
        <f t="shared" si="116"/>
        <v>-8.1160503565383735E-2</v>
      </c>
      <c r="AB155">
        <f t="shared" si="119"/>
        <v>-8.1160503565383735E-2</v>
      </c>
      <c r="AC155">
        <v>4</v>
      </c>
    </row>
    <row r="156" spans="23:29">
      <c r="W156">
        <f>L4*L20</f>
        <v>21.448652542283984</v>
      </c>
      <c r="X156">
        <f t="shared" si="120"/>
        <v>21.448652542283984</v>
      </c>
      <c r="Y156">
        <f>AX20</f>
        <v>20.161577385473045</v>
      </c>
      <c r="AA156">
        <f t="shared" ref="AA156:AA170" si="121">AG4-L4</f>
        <v>-1.2870751568109391</v>
      </c>
      <c r="AB156">
        <f t="shared" si="119"/>
        <v>-1.2870751568109391</v>
      </c>
      <c r="AC156">
        <v>4</v>
      </c>
    </row>
    <row r="157" spans="23:29">
      <c r="W157">
        <f t="shared" ref="W157:W170" si="122">L5*L21</f>
        <v>20.708374654484839</v>
      </c>
      <c r="X157">
        <f t="shared" si="120"/>
        <v>20.708374654484839</v>
      </c>
      <c r="Y157">
        <f t="shared" ref="Y157:Y170" si="123">AX21</f>
        <v>19.500202787963499</v>
      </c>
      <c r="AA157">
        <f t="shared" si="121"/>
        <v>-1.2081718665213401</v>
      </c>
      <c r="AB157">
        <f t="shared" si="119"/>
        <v>-1.2081718665213401</v>
      </c>
      <c r="AC157">
        <v>4</v>
      </c>
    </row>
    <row r="158" spans="23:29">
      <c r="W158">
        <f t="shared" si="122"/>
        <v>19.85191448218109</v>
      </c>
      <c r="X158">
        <f t="shared" si="120"/>
        <v>19.85191448218109</v>
      </c>
      <c r="Y158">
        <f t="shared" si="123"/>
        <v>18.732099758294478</v>
      </c>
      <c r="AA158">
        <f t="shared" si="121"/>
        <v>-1.1198147238866127</v>
      </c>
      <c r="AB158">
        <f t="shared" si="119"/>
        <v>-1.1198147238866127</v>
      </c>
      <c r="AC158">
        <v>4</v>
      </c>
    </row>
    <row r="159" spans="23:29">
      <c r="W159">
        <f t="shared" si="122"/>
        <v>18.876065428418045</v>
      </c>
      <c r="X159">
        <f t="shared" si="120"/>
        <v>18.876065428418045</v>
      </c>
      <c r="Y159">
        <f t="shared" si="123"/>
        <v>17.853070591316438</v>
      </c>
      <c r="AA159">
        <f t="shared" si="121"/>
        <v>-1.0229948371016064</v>
      </c>
      <c r="AB159">
        <f t="shared" si="119"/>
        <v>-1.0229948371016064</v>
      </c>
      <c r="AC159">
        <v>4</v>
      </c>
    </row>
    <row r="160" spans="23:29">
      <c r="W160">
        <f t="shared" si="122"/>
        <v>17.783357671441827</v>
      </c>
      <c r="X160">
        <f t="shared" si="120"/>
        <v>17.783357671441827</v>
      </c>
      <c r="Y160">
        <f t="shared" si="123"/>
        <v>16.863870613177134</v>
      </c>
      <c r="AA160">
        <f t="shared" si="121"/>
        <v>-0.91948705826469279</v>
      </c>
      <c r="AB160">
        <f t="shared" si="119"/>
        <v>-0.91948705826469279</v>
      </c>
      <c r="AC160">
        <v>4</v>
      </c>
    </row>
    <row r="161" spans="23:29">
      <c r="W161">
        <f t="shared" si="122"/>
        <v>16.583373680706252</v>
      </c>
      <c r="X161">
        <f t="shared" si="120"/>
        <v>16.583373680706252</v>
      </c>
      <c r="Y161">
        <f t="shared" si="123"/>
        <v>15.771537211413351</v>
      </c>
      <c r="AA161">
        <f t="shared" si="121"/>
        <v>-0.81183646929290099</v>
      </c>
      <c r="AB161">
        <f t="shared" si="119"/>
        <v>-0.81183646929290099</v>
      </c>
      <c r="AC161">
        <v>4</v>
      </c>
    </row>
    <row r="162" spans="23:29">
      <c r="W162">
        <f t="shared" si="122"/>
        <v>15.293413970395379</v>
      </c>
      <c r="X162">
        <f t="shared" si="120"/>
        <v>15.293413970395379</v>
      </c>
      <c r="Y162">
        <f t="shared" si="123"/>
        <v>14.590211760513974</v>
      </c>
      <c r="AA162">
        <f t="shared" si="121"/>
        <v>-0.70320220988140569</v>
      </c>
      <c r="AB162">
        <f t="shared" si="119"/>
        <v>-0.70320220988140569</v>
      </c>
      <c r="AC162">
        <v>4</v>
      </c>
    </row>
    <row r="163" spans="23:29">
      <c r="W163">
        <f t="shared" si="122"/>
        <v>13.938165604500131</v>
      </c>
      <c r="X163">
        <f t="shared" si="120"/>
        <v>13.938165604500131</v>
      </c>
      <c r="Y163">
        <f t="shared" si="123"/>
        <v>13.341110806691871</v>
      </c>
      <c r="AA163">
        <f t="shared" si="121"/>
        <v>-0.59705479780826032</v>
      </c>
      <c r="AB163">
        <f t="shared" si="119"/>
        <v>-0.59705479780826032</v>
      </c>
      <c r="AC163">
        <v>4</v>
      </c>
    </row>
    <row r="164" spans="23:29">
      <c r="W164">
        <f t="shared" si="122"/>
        <v>12.548194699804997</v>
      </c>
      <c r="X164">
        <f t="shared" si="120"/>
        <v>12.548194699804997</v>
      </c>
      <c r="Y164">
        <f t="shared" si="123"/>
        <v>12.05142382031068</v>
      </c>
      <c r="AA164">
        <f t="shared" si="121"/>
        <v>-0.49677087949431709</v>
      </c>
      <c r="AB164">
        <f t="shared" si="119"/>
        <v>-0.49677087949431709</v>
      </c>
      <c r="AC164">
        <v>4</v>
      </c>
    </row>
    <row r="165" spans="23:29">
      <c r="W165">
        <f t="shared" si="122"/>
        <v>11.15737130148289</v>
      </c>
      <c r="X165">
        <f t="shared" si="120"/>
        <v>11.15737130148289</v>
      </c>
      <c r="Y165">
        <f t="shared" si="123"/>
        <v>10.752158098037027</v>
      </c>
      <c r="AA165">
        <f t="shared" si="121"/>
        <v>-0.40521320344586265</v>
      </c>
      <c r="AB165">
        <f t="shared" si="119"/>
        <v>-0.40521320344586265</v>
      </c>
      <c r="AC165">
        <v>4</v>
      </c>
    </row>
    <row r="166" spans="23:29">
      <c r="W166">
        <f t="shared" si="122"/>
        <v>9.7996481167740654</v>
      </c>
      <c r="X166">
        <f t="shared" si="120"/>
        <v>9.7996481167740654</v>
      </c>
      <c r="Y166">
        <f t="shared" si="123"/>
        <v>9.4752482633413511</v>
      </c>
      <c r="AA166">
        <f t="shared" si="121"/>
        <v>-0.32439985343271438</v>
      </c>
      <c r="AB166">
        <f t="shared" si="119"/>
        <v>-0.32439985343271438</v>
      </c>
      <c r="AC166">
        <v>4</v>
      </c>
    </row>
    <row r="167" spans="23:29">
      <c r="W167">
        <f t="shared" si="122"/>
        <v>8.5058226780799622</v>
      </c>
      <c r="X167">
        <f t="shared" si="120"/>
        <v>8.5058226780799622</v>
      </c>
      <c r="Y167">
        <f t="shared" si="123"/>
        <v>8.2504802579064016</v>
      </c>
      <c r="AA167">
        <f t="shared" si="121"/>
        <v>-0.25534242017356057</v>
      </c>
      <c r="AB167">
        <f t="shared" si="119"/>
        <v>-0.25534242017356057</v>
      </c>
      <c r="AC167">
        <v>4</v>
      </c>
    </row>
    <row r="168" spans="23:29">
      <c r="W168">
        <f t="shared" si="122"/>
        <v>7.300918005839045</v>
      </c>
      <c r="X168">
        <f t="shared" si="120"/>
        <v>7.300918005839045</v>
      </c>
      <c r="Y168">
        <f t="shared" si="123"/>
        <v>7.1028411253661119</v>
      </c>
      <c r="AA168">
        <f t="shared" si="121"/>
        <v>-0.19807688047293315</v>
      </c>
      <c r="AB168">
        <f t="shared" si="119"/>
        <v>-0.19807688047293315</v>
      </c>
      <c r="AC168">
        <v>4</v>
      </c>
    </row>
    <row r="169" spans="23:29">
      <c r="W169">
        <f t="shared" si="122"/>
        <v>6.2026170847534505</v>
      </c>
      <c r="X169">
        <f t="shared" si="120"/>
        <v>6.2026170847534505</v>
      </c>
      <c r="Y169">
        <f t="shared" si="123"/>
        <v>6.0507665418013801</v>
      </c>
      <c r="AA169">
        <f t="shared" si="121"/>
        <v>-0.15185054295207046</v>
      </c>
      <c r="AB169">
        <f t="shared" si="119"/>
        <v>-0.15185054295207046</v>
      </c>
      <c r="AC169">
        <v>4</v>
      </c>
    </row>
    <row r="170" spans="23:29">
      <c r="W170">
        <f t="shared" si="122"/>
        <v>5.2208754250677885</v>
      </c>
      <c r="X170">
        <f t="shared" si="120"/>
        <v>5.2208754250677885</v>
      </c>
      <c r="Y170">
        <f t="shared" si="123"/>
        <v>5.1054845074287547</v>
      </c>
      <c r="AA170">
        <f t="shared" si="121"/>
        <v>-0.11539091763903375</v>
      </c>
      <c r="AB170">
        <f t="shared" si="119"/>
        <v>-0.11539091763903375</v>
      </c>
      <c r="AC170">
        <v>4</v>
      </c>
    </row>
    <row r="171" spans="23:29">
      <c r="W171">
        <f>M4*M20</f>
        <v>21.969504826413239</v>
      </c>
      <c r="X171">
        <f t="shared" si="120"/>
        <v>21.969504826413239</v>
      </c>
      <c r="Y171">
        <f>AY20</f>
        <v>20.161567053297897</v>
      </c>
      <c r="AA171">
        <f t="shared" ref="AA171:AA185" si="124">AH4-M4</f>
        <v>-1.8079377731153414</v>
      </c>
      <c r="AB171">
        <f t="shared" si="119"/>
        <v>-1.8079377731153414</v>
      </c>
      <c r="AC171">
        <v>4</v>
      </c>
    </row>
    <row r="172" spans="23:29">
      <c r="W172">
        <f t="shared" ref="W172:W185" si="125">M5*M21</f>
        <v>21.193487451650626</v>
      </c>
      <c r="X172">
        <f t="shared" si="120"/>
        <v>21.193487451650626</v>
      </c>
      <c r="Y172">
        <f t="shared" ref="Y172:Y185" si="126">AY21</f>
        <v>19.500192545220148</v>
      </c>
      <c r="AA172">
        <f t="shared" si="124"/>
        <v>-1.6932949064304772</v>
      </c>
      <c r="AB172">
        <f t="shared" si="119"/>
        <v>-1.6932949064304772</v>
      </c>
      <c r="AC172">
        <v>4</v>
      </c>
    </row>
    <row r="173" spans="23:29">
      <c r="W173">
        <f t="shared" si="125"/>
        <v>20.297298810718612</v>
      </c>
      <c r="X173">
        <f t="shared" si="120"/>
        <v>20.297298810718612</v>
      </c>
      <c r="Y173">
        <f t="shared" si="126"/>
        <v>18.732089640656309</v>
      </c>
      <c r="AA173">
        <f t="shared" si="124"/>
        <v>-1.5652091700623032</v>
      </c>
      <c r="AB173">
        <f t="shared" si="119"/>
        <v>-1.5652091700623032</v>
      </c>
      <c r="AC173">
        <v>4</v>
      </c>
    </row>
    <row r="174" spans="23:29">
      <c r="W174">
        <f t="shared" si="125"/>
        <v>19.278295368886376</v>
      </c>
      <c r="X174">
        <f t="shared" si="120"/>
        <v>19.278295368886376</v>
      </c>
      <c r="Y174">
        <f t="shared" si="126"/>
        <v>17.853060644860996</v>
      </c>
      <c r="AA174">
        <f t="shared" si="124"/>
        <v>-1.4252347240253798</v>
      </c>
      <c r="AB174">
        <f t="shared" si="119"/>
        <v>-1.4252347240253798</v>
      </c>
      <c r="AC174">
        <v>4</v>
      </c>
    </row>
    <row r="175" spans="23:29">
      <c r="W175">
        <f t="shared" si="125"/>
        <v>18.139926669950054</v>
      </c>
      <c r="X175">
        <f t="shared" si="120"/>
        <v>18.139926669950054</v>
      </c>
      <c r="Y175">
        <f t="shared" si="126"/>
        <v>16.863860895111259</v>
      </c>
      <c r="AA175">
        <f t="shared" si="124"/>
        <v>-1.2760657748387949</v>
      </c>
      <c r="AB175">
        <f t="shared" si="119"/>
        <v>-1.2760657748387949</v>
      </c>
      <c r="AC175">
        <v>4</v>
      </c>
    </row>
    <row r="176" spans="23:29">
      <c r="W176">
        <f t="shared" si="125"/>
        <v>16.893026211342864</v>
      </c>
      <c r="X176">
        <f t="shared" si="120"/>
        <v>16.893026211342864</v>
      </c>
      <c r="Y176">
        <f t="shared" si="126"/>
        <v>15.771527789535964</v>
      </c>
      <c r="AA176">
        <f t="shared" si="124"/>
        <v>-1.1214984218068995</v>
      </c>
      <c r="AB176">
        <f t="shared" si="119"/>
        <v>-1.1214984218068995</v>
      </c>
      <c r="AC176">
        <v>4</v>
      </c>
    </row>
    <row r="177" spans="23:29">
      <c r="W177">
        <f t="shared" si="125"/>
        <v>15.556384698928648</v>
      </c>
      <c r="X177">
        <f t="shared" si="120"/>
        <v>15.556384698928648</v>
      </c>
      <c r="Y177">
        <f t="shared" si="126"/>
        <v>14.590202710917019</v>
      </c>
      <c r="AA177">
        <f t="shared" si="124"/>
        <v>-0.96618198801162869</v>
      </c>
      <c r="AB177">
        <f t="shared" si="119"/>
        <v>-0.96618198801162869</v>
      </c>
      <c r="AC177">
        <v>4</v>
      </c>
    </row>
    <row r="178" spans="23:29">
      <c r="W178">
        <f t="shared" si="125"/>
        <v>14.156262007532545</v>
      </c>
      <c r="X178">
        <f t="shared" si="120"/>
        <v>14.156262007532545</v>
      </c>
      <c r="Y178">
        <f t="shared" si="126"/>
        <v>13.341102209464959</v>
      </c>
      <c r="AA178">
        <f t="shared" si="124"/>
        <v>-0.81515979806758665</v>
      </c>
      <c r="AB178">
        <f t="shared" si="119"/>
        <v>-0.81515979806758665</v>
      </c>
      <c r="AC178">
        <v>4</v>
      </c>
    </row>
    <row r="179" spans="23:29">
      <c r="W179">
        <f t="shared" si="125"/>
        <v>12.724685716122877</v>
      </c>
      <c r="X179">
        <f t="shared" si="120"/>
        <v>12.724685716122877</v>
      </c>
      <c r="Y179">
        <f t="shared" si="126"/>
        <v>12.051415753495217</v>
      </c>
      <c r="AA179">
        <f t="shared" si="124"/>
        <v>-0.67326996262766059</v>
      </c>
      <c r="AB179">
        <f t="shared" si="119"/>
        <v>-0.67326996262766059</v>
      </c>
      <c r="AC179">
        <v>4</v>
      </c>
    </row>
    <row r="180" spans="23:29">
      <c r="W180">
        <f t="shared" si="125"/>
        <v>11.296689343637146</v>
      </c>
      <c r="X180">
        <f t="shared" si="120"/>
        <v>11.296689343637146</v>
      </c>
      <c r="Y180">
        <f t="shared" si="126"/>
        <v>10.752150630646744</v>
      </c>
      <c r="AA180">
        <f t="shared" si="124"/>
        <v>-0.54453871299040202</v>
      </c>
      <c r="AB180">
        <f t="shared" si="119"/>
        <v>-0.54453871299040202</v>
      </c>
      <c r="AC180">
        <v>4</v>
      </c>
    </row>
    <row r="181" spans="23:29">
      <c r="W181">
        <f t="shared" si="125"/>
        <v>9.906959341839773</v>
      </c>
      <c r="X181">
        <f t="shared" si="120"/>
        <v>9.906959341839773</v>
      </c>
      <c r="Y181">
        <f t="shared" si="126"/>
        <v>9.4752414487011354</v>
      </c>
      <c r="AA181">
        <f t="shared" si="124"/>
        <v>-0.43171789313863762</v>
      </c>
      <c r="AB181">
        <f t="shared" si="119"/>
        <v>-0.43171789313863762</v>
      </c>
      <c r="AC181">
        <v>4</v>
      </c>
    </row>
    <row r="182" spans="23:29">
      <c r="W182">
        <f t="shared" si="125"/>
        <v>8.586551646292591</v>
      </c>
      <c r="X182">
        <f t="shared" si="120"/>
        <v>8.586551646292591</v>
      </c>
      <c r="Y182">
        <f t="shared" si="126"/>
        <v>8.2504741286367125</v>
      </c>
      <c r="AA182">
        <f t="shared" si="124"/>
        <v>-0.33607751765587857</v>
      </c>
      <c r="AB182">
        <f t="shared" si="119"/>
        <v>-0.33607751765587857</v>
      </c>
      <c r="AC182">
        <v>4</v>
      </c>
    </row>
    <row r="183" spans="23:29">
      <c r="W183">
        <f t="shared" si="125"/>
        <v>7.3603155095173083</v>
      </c>
      <c r="X183">
        <f t="shared" si="120"/>
        <v>7.3603155095173083</v>
      </c>
      <c r="Y183">
        <f t="shared" si="126"/>
        <v>7.1028356909784698</v>
      </c>
      <c r="AA183">
        <f t="shared" si="124"/>
        <v>-0.2574798185388385</v>
      </c>
      <c r="AB183">
        <f t="shared" si="119"/>
        <v>-0.2574798185388385</v>
      </c>
      <c r="AC183">
        <v>4</v>
      </c>
    </row>
    <row r="184" spans="23:29">
      <c r="W184">
        <f t="shared" si="125"/>
        <v>6.2454356389556613</v>
      </c>
      <c r="X184">
        <f t="shared" si="120"/>
        <v>6.2454356389556613</v>
      </c>
      <c r="Y184">
        <f t="shared" si="126"/>
        <v>6.0507617892038761</v>
      </c>
      <c r="AA184">
        <f t="shared" si="124"/>
        <v>-0.19467384975178526</v>
      </c>
      <c r="AB184">
        <f t="shared" si="119"/>
        <v>-0.19467384975178526</v>
      </c>
      <c r="AC184">
        <v>4</v>
      </c>
    </row>
    <row r="185" spans="23:29">
      <c r="W185">
        <f t="shared" si="125"/>
        <v>5.2511790405962184</v>
      </c>
      <c r="X185">
        <f t="shared" si="120"/>
        <v>5.2511790405962184</v>
      </c>
      <c r="Y185">
        <f t="shared" si="126"/>
        <v>5.1054804039413337</v>
      </c>
      <c r="AA185">
        <f t="shared" si="124"/>
        <v>-0.14569863665488469</v>
      </c>
      <c r="AB185">
        <f t="shared" si="119"/>
        <v>-0.14569863665488469</v>
      </c>
      <c r="AC185">
        <v>4</v>
      </c>
    </row>
    <row r="186" spans="23:29">
      <c r="W186">
        <f>N4*N20</f>
        <v>22.439009014688267</v>
      </c>
      <c r="X186">
        <f t="shared" si="120"/>
        <v>22.439009014688267</v>
      </c>
      <c r="Y186">
        <f>AZ20</f>
        <v>20.161554138093859</v>
      </c>
      <c r="AA186">
        <f t="shared" ref="AA186:AA200" si="127">AI4-N4</f>
        <v>-2.2774548765944083</v>
      </c>
      <c r="AB186">
        <f t="shared" si="119"/>
        <v>-2.2774548765944083</v>
      </c>
      <c r="AC186">
        <v>4</v>
      </c>
    </row>
    <row r="187" spans="23:29">
      <c r="W187">
        <f t="shared" ref="W187:W200" si="128">N5*N21</f>
        <v>21.630079756931256</v>
      </c>
      <c r="X187">
        <f t="shared" si="120"/>
        <v>21.630079756931256</v>
      </c>
      <c r="Y187">
        <f t="shared" ref="Y187:Y200" si="129">AZ21</f>
        <v>19.50017974180609</v>
      </c>
      <c r="AA187">
        <f t="shared" si="127"/>
        <v>-2.1299000151251661</v>
      </c>
      <c r="AB187">
        <f t="shared" si="119"/>
        <v>-2.1299000151251661</v>
      </c>
      <c r="AC187">
        <v>4</v>
      </c>
    </row>
    <row r="188" spans="23:29">
      <c r="W188">
        <f t="shared" si="128"/>
        <v>20.697399741972998</v>
      </c>
      <c r="X188">
        <f t="shared" si="120"/>
        <v>20.697399741972998</v>
      </c>
      <c r="Y188">
        <f t="shared" si="129"/>
        <v>18.73207699362397</v>
      </c>
      <c r="AA188">
        <f t="shared" si="127"/>
        <v>-1.9653227483490276</v>
      </c>
      <c r="AB188">
        <f t="shared" si="119"/>
        <v>-1.9653227483490276</v>
      </c>
      <c r="AC188">
        <v>4</v>
      </c>
    </row>
    <row r="189" spans="23:29">
      <c r="W189">
        <f t="shared" si="128"/>
        <v>19.638874640620351</v>
      </c>
      <c r="X189">
        <f t="shared" si="120"/>
        <v>19.638874640620351</v>
      </c>
      <c r="Y189">
        <f t="shared" si="129"/>
        <v>17.853048211807273</v>
      </c>
      <c r="AA189">
        <f t="shared" si="127"/>
        <v>-1.7858264288130776</v>
      </c>
      <c r="AB189">
        <f t="shared" si="119"/>
        <v>-1.7858264288130776</v>
      </c>
      <c r="AC189">
        <v>4</v>
      </c>
    </row>
    <row r="190" spans="23:29">
      <c r="W190">
        <f t="shared" si="128"/>
        <v>18.458827139924217</v>
      </c>
      <c r="X190">
        <f t="shared" si="120"/>
        <v>18.458827139924217</v>
      </c>
      <c r="Y190">
        <f t="shared" si="129"/>
        <v>16.863848747544658</v>
      </c>
      <c r="AA190">
        <f t="shared" si="127"/>
        <v>-1.5949783923795593</v>
      </c>
      <c r="AB190">
        <f t="shared" si="119"/>
        <v>-1.5949783923795593</v>
      </c>
      <c r="AC190">
        <v>4</v>
      </c>
    </row>
    <row r="191" spans="23:29">
      <c r="W191">
        <f t="shared" si="128"/>
        <v>17.169258553650987</v>
      </c>
      <c r="X191">
        <f t="shared" si="120"/>
        <v>17.169258553650987</v>
      </c>
      <c r="Y191">
        <f t="shared" si="129"/>
        <v>15.77151601220506</v>
      </c>
      <c r="AA191">
        <f t="shared" si="127"/>
        <v>-1.3977425414459272</v>
      </c>
      <c r="AB191">
        <f t="shared" si="119"/>
        <v>-1.3977425414459272</v>
      </c>
      <c r="AC191">
        <v>4</v>
      </c>
    </row>
    <row r="192" spans="23:29">
      <c r="W192">
        <f t="shared" si="128"/>
        <v>15.790330592479963</v>
      </c>
      <c r="X192">
        <f t="shared" si="120"/>
        <v>15.790330592479963</v>
      </c>
      <c r="Y192">
        <f t="shared" si="129"/>
        <v>14.590191398936604</v>
      </c>
      <c r="AA192">
        <f t="shared" si="127"/>
        <v>-1.2001391935433592</v>
      </c>
      <c r="AB192">
        <f t="shared" si="119"/>
        <v>-1.2001391935433592</v>
      </c>
      <c r="AC192">
        <v>4</v>
      </c>
    </row>
    <row r="193" spans="23:29">
      <c r="W193">
        <f t="shared" si="128"/>
        <v>14.349729424626368</v>
      </c>
      <c r="X193">
        <f t="shared" si="120"/>
        <v>14.349729424626368</v>
      </c>
      <c r="Y193">
        <f t="shared" si="129"/>
        <v>13.341091462946896</v>
      </c>
      <c r="AA193">
        <f t="shared" si="127"/>
        <v>-1.0086379616794723</v>
      </c>
      <c r="AB193">
        <f t="shared" si="119"/>
        <v>-1.0086379616794723</v>
      </c>
      <c r="AC193">
        <v>4</v>
      </c>
    </row>
    <row r="194" spans="23:29">
      <c r="W194">
        <f t="shared" si="128"/>
        <v>12.880786460654424</v>
      </c>
      <c r="X194">
        <f t="shared" si="120"/>
        <v>12.880786460654424</v>
      </c>
      <c r="Y194">
        <f t="shared" si="129"/>
        <v>12.05140566999107</v>
      </c>
      <c r="AA194">
        <f t="shared" si="127"/>
        <v>-0.82938079066335391</v>
      </c>
      <c r="AB194">
        <f t="shared" si="119"/>
        <v>-0.82938079066335391</v>
      </c>
      <c r="AC194">
        <v>4</v>
      </c>
    </row>
    <row r="195" spans="23:29">
      <c r="W195">
        <f t="shared" si="128"/>
        <v>11.419550822042686</v>
      </c>
      <c r="X195">
        <f t="shared" si="120"/>
        <v>11.419550822042686</v>
      </c>
      <c r="Y195">
        <f t="shared" si="129"/>
        <v>10.752141296423472</v>
      </c>
      <c r="AA195">
        <f t="shared" si="127"/>
        <v>-0.66740952561921318</v>
      </c>
      <c r="AB195">
        <f t="shared" si="119"/>
        <v>-0.66740952561921318</v>
      </c>
      <c r="AC195">
        <v>4</v>
      </c>
    </row>
    <row r="196" spans="23:29">
      <c r="W196">
        <f t="shared" si="128"/>
        <v>10.001324885264344</v>
      </c>
      <c r="X196">
        <f t="shared" si="120"/>
        <v>10.001324885264344</v>
      </c>
      <c r="Y196">
        <f t="shared" si="129"/>
        <v>9.4752329304146432</v>
      </c>
      <c r="AA196">
        <f t="shared" si="127"/>
        <v>-0.52609195484970073</v>
      </c>
      <c r="AB196">
        <f t="shared" si="119"/>
        <v>-0.52609195484970073</v>
      </c>
      <c r="AC196">
        <v>4</v>
      </c>
    </row>
    <row r="197" spans="23:29">
      <c r="W197">
        <f t="shared" si="128"/>
        <v>8.6573493642985948</v>
      </c>
      <c r="X197">
        <f t="shared" si="120"/>
        <v>8.6573493642985948</v>
      </c>
      <c r="Y197">
        <f t="shared" si="129"/>
        <v>8.2504664670624059</v>
      </c>
      <c r="AA197">
        <f t="shared" si="127"/>
        <v>-0.40688289723618887</v>
      </c>
      <c r="AB197">
        <f t="shared" si="119"/>
        <v>-0.40688289723618887</v>
      </c>
      <c r="AC197">
        <v>4</v>
      </c>
    </row>
    <row r="198" spans="23:29">
      <c r="W198">
        <f t="shared" si="128"/>
        <v>7.412274831382657</v>
      </c>
      <c r="X198">
        <f t="shared" si="120"/>
        <v>7.412274831382657</v>
      </c>
      <c r="Y198">
        <f t="shared" si="129"/>
        <v>7.1028288980056073</v>
      </c>
      <c r="AA198">
        <f t="shared" si="127"/>
        <v>-0.30944593337704962</v>
      </c>
      <c r="AB198">
        <f t="shared" si="119"/>
        <v>-0.30944593337704962</v>
      </c>
      <c r="AC198">
        <v>4</v>
      </c>
    </row>
    <row r="199" spans="23:29">
      <c r="W199">
        <f t="shared" si="128"/>
        <v>6.2828064001541462</v>
      </c>
      <c r="X199">
        <f t="shared" si="120"/>
        <v>6.2828064001541462</v>
      </c>
      <c r="Y199">
        <f t="shared" si="129"/>
        <v>6.0507558484674933</v>
      </c>
      <c r="AA199">
        <f t="shared" si="127"/>
        <v>-0.2320505516866529</v>
      </c>
      <c r="AB199">
        <f t="shared" si="119"/>
        <v>-0.2320505516866529</v>
      </c>
      <c r="AC199">
        <v>4</v>
      </c>
    </row>
    <row r="200" spans="23:29">
      <c r="W200">
        <f t="shared" si="128"/>
        <v>5.2775731258339729</v>
      </c>
      <c r="X200">
        <f t="shared" si="120"/>
        <v>5.2775731258339729</v>
      </c>
      <c r="Y200">
        <f t="shared" si="129"/>
        <v>5.1054752745913312</v>
      </c>
      <c r="AA200">
        <f t="shared" si="127"/>
        <v>-0.17209785124264165</v>
      </c>
      <c r="AB200">
        <f t="shared" si="119"/>
        <v>-0.17209785124264165</v>
      </c>
      <c r="AC200">
        <v>4</v>
      </c>
    </row>
    <row r="201" spans="23:29">
      <c r="W201">
        <f>O4*O20</f>
        <v>22.854502244520731</v>
      </c>
      <c r="X201">
        <f t="shared" si="120"/>
        <v>22.854502244520731</v>
      </c>
      <c r="Y201">
        <f>BA20</f>
        <v>20.161537994112081</v>
      </c>
      <c r="AA201">
        <f t="shared" ref="AA201:AA215" si="130">AJ4-O4</f>
        <v>-2.6929642504086502</v>
      </c>
      <c r="AB201">
        <f t="shared" si="119"/>
        <v>-2.6929642504086502</v>
      </c>
      <c r="AC201">
        <v>4</v>
      </c>
    </row>
    <row r="202" spans="23:29">
      <c r="W202">
        <f t="shared" ref="W202:W215" si="131">O5*O21</f>
        <v>22.015898251192368</v>
      </c>
      <c r="X202">
        <f t="shared" si="120"/>
        <v>22.015898251192368</v>
      </c>
      <c r="Y202">
        <f t="shared" ref="Y202:Y215" si="132">BA21</f>
        <v>19.500163737562165</v>
      </c>
      <c r="AA202">
        <f t="shared" si="130"/>
        <v>-2.5157345136302034</v>
      </c>
      <c r="AB202">
        <f t="shared" si="119"/>
        <v>-2.5157345136302034</v>
      </c>
      <c r="AC202">
        <v>4</v>
      </c>
    </row>
    <row r="203" spans="23:29">
      <c r="W203">
        <f t="shared" si="131"/>
        <v>21.050391426617011</v>
      </c>
      <c r="X203">
        <f t="shared" si="120"/>
        <v>21.050391426617011</v>
      </c>
      <c r="Y203">
        <f t="shared" si="132"/>
        <v>18.73206118485756</v>
      </c>
      <c r="AA203">
        <f t="shared" si="130"/>
        <v>-2.3183302417594511</v>
      </c>
      <c r="AB203">
        <f t="shared" si="119"/>
        <v>-2.3183302417594511</v>
      </c>
      <c r="AC203">
        <v>4</v>
      </c>
    </row>
    <row r="204" spans="23:29">
      <c r="W204">
        <f t="shared" si="131"/>
        <v>19.956406607461318</v>
      </c>
      <c r="X204">
        <f t="shared" si="120"/>
        <v>19.956406607461318</v>
      </c>
      <c r="Y204">
        <f t="shared" si="132"/>
        <v>17.85303267051448</v>
      </c>
      <c r="AA204">
        <f t="shared" si="130"/>
        <v>-2.1033739369468378</v>
      </c>
      <c r="AB204">
        <f t="shared" si="119"/>
        <v>-2.1033739369468378</v>
      </c>
      <c r="AC204">
        <v>4</v>
      </c>
    </row>
    <row r="205" spans="23:29">
      <c r="W205">
        <f t="shared" si="131"/>
        <v>18.739073990282357</v>
      </c>
      <c r="X205">
        <f t="shared" si="120"/>
        <v>18.739073990282357</v>
      </c>
      <c r="Y205">
        <f t="shared" si="132"/>
        <v>16.863833563111026</v>
      </c>
      <c r="AA205">
        <f t="shared" si="130"/>
        <v>-1.875240427171331</v>
      </c>
      <c r="AB205">
        <f t="shared" si="119"/>
        <v>-1.875240427171331</v>
      </c>
      <c r="AC205">
        <v>4</v>
      </c>
    </row>
    <row r="206" spans="23:29">
      <c r="W206">
        <f t="shared" si="131"/>
        <v>17.411459157021433</v>
      </c>
      <c r="X206">
        <f t="shared" si="120"/>
        <v>17.411459157021433</v>
      </c>
      <c r="Y206">
        <f t="shared" si="132"/>
        <v>15.771501290566166</v>
      </c>
      <c r="AA206">
        <f t="shared" si="130"/>
        <v>-1.6399578664552674</v>
      </c>
      <c r="AB206">
        <f t="shared" si="119"/>
        <v>-1.6399578664552674</v>
      </c>
      <c r="AC206">
        <v>4</v>
      </c>
    </row>
    <row r="207" spans="23:29">
      <c r="W207">
        <f t="shared" si="131"/>
        <v>15.994957539968921</v>
      </c>
      <c r="X207">
        <f t="shared" si="120"/>
        <v>15.994957539968921</v>
      </c>
      <c r="Y207">
        <f t="shared" si="132"/>
        <v>14.590177258985758</v>
      </c>
      <c r="AA207">
        <f t="shared" si="130"/>
        <v>-1.4047802809831627</v>
      </c>
      <c r="AB207">
        <f t="shared" si="119"/>
        <v>-1.4047802809831627</v>
      </c>
      <c r="AC207">
        <v>4</v>
      </c>
    </row>
    <row r="208" spans="23:29">
      <c r="W208">
        <f t="shared" si="131"/>
        <v>14.518522507733</v>
      </c>
      <c r="X208">
        <f t="shared" si="120"/>
        <v>14.518522507733</v>
      </c>
      <c r="Y208">
        <f t="shared" si="132"/>
        <v>13.34107802982367</v>
      </c>
      <c r="AA208">
        <f t="shared" si="130"/>
        <v>-1.1774444779093294</v>
      </c>
      <c r="AB208">
        <f t="shared" si="119"/>
        <v>-1.1774444779093294</v>
      </c>
      <c r="AC208">
        <v>4</v>
      </c>
    </row>
    <row r="209" spans="23:29">
      <c r="W209">
        <f t="shared" si="131"/>
        <v>13.01662698571926</v>
      </c>
      <c r="X209">
        <f t="shared" si="120"/>
        <v>13.01662698571926</v>
      </c>
      <c r="Y209">
        <f t="shared" si="132"/>
        <v>12.051393065634619</v>
      </c>
      <c r="AA209">
        <f t="shared" si="130"/>
        <v>-0.96523392008464093</v>
      </c>
      <c r="AB209">
        <f t="shared" si="119"/>
        <v>-0.96523392008464093</v>
      </c>
      <c r="AC209">
        <v>4</v>
      </c>
    </row>
    <row r="210" spans="23:29">
      <c r="W210">
        <f t="shared" si="131"/>
        <v>11.526191615643933</v>
      </c>
      <c r="X210">
        <f t="shared" si="120"/>
        <v>11.526191615643933</v>
      </c>
      <c r="Y210">
        <f t="shared" si="132"/>
        <v>10.752129628667177</v>
      </c>
      <c r="AA210">
        <f t="shared" si="130"/>
        <v>-0.77406198697675599</v>
      </c>
      <c r="AB210">
        <f t="shared" si="119"/>
        <v>-0.77406198697675599</v>
      </c>
      <c r="AC210">
        <v>4</v>
      </c>
    </row>
    <row r="211" spans="23:29">
      <c r="W211">
        <f t="shared" si="131"/>
        <v>10.083027697800729</v>
      </c>
      <c r="X211">
        <f t="shared" si="120"/>
        <v>10.083027697800729</v>
      </c>
      <c r="Y211">
        <f t="shared" si="132"/>
        <v>9.4752222825780734</v>
      </c>
      <c r="AA211">
        <f t="shared" si="130"/>
        <v>-0.6078054152226553</v>
      </c>
      <c r="AB211">
        <f t="shared" si="119"/>
        <v>-0.6078054152226553</v>
      </c>
      <c r="AC211">
        <v>4</v>
      </c>
    </row>
    <row r="212" spans="23:29">
      <c r="W212">
        <f t="shared" si="131"/>
        <v>8.7185020207999706</v>
      </c>
      <c r="X212">
        <f t="shared" si="120"/>
        <v>8.7185020207999706</v>
      </c>
      <c r="Y212">
        <f t="shared" si="132"/>
        <v>8.2504568901145348</v>
      </c>
      <c r="AA212">
        <f t="shared" si="130"/>
        <v>-0.46804513068543585</v>
      </c>
      <c r="AB212">
        <f t="shared" si="119"/>
        <v>-0.46804513068543585</v>
      </c>
      <c r="AC212">
        <v>4</v>
      </c>
    </row>
    <row r="213" spans="23:29">
      <c r="W213">
        <f t="shared" si="131"/>
        <v>7.4570572455559025</v>
      </c>
      <c r="X213">
        <f t="shared" si="120"/>
        <v>7.4570572455559025</v>
      </c>
      <c r="Y213">
        <f t="shared" si="132"/>
        <v>7.1028204068078038</v>
      </c>
      <c r="AA213">
        <f t="shared" si="130"/>
        <v>-0.35423683874809875</v>
      </c>
      <c r="AB213">
        <f t="shared" si="119"/>
        <v>-0.35423683874809875</v>
      </c>
      <c r="AC213">
        <v>4</v>
      </c>
    </row>
    <row r="214" spans="23:29">
      <c r="W214">
        <f t="shared" si="131"/>
        <v>6.3149513087578359</v>
      </c>
      <c r="X214">
        <f t="shared" si="120"/>
        <v>6.3149513087578359</v>
      </c>
      <c r="Y214">
        <f t="shared" si="132"/>
        <v>6.0507484225634212</v>
      </c>
      <c r="AA214">
        <f t="shared" si="130"/>
        <v>-0.26420288619441479</v>
      </c>
      <c r="AB214">
        <f t="shared" ref="AB214:AB260" si="133">IFERROR(AA214,"")</f>
        <v>-0.26420288619441479</v>
      </c>
      <c r="AC214">
        <v>4</v>
      </c>
    </row>
    <row r="215" spans="23:29">
      <c r="W215">
        <f t="shared" si="131"/>
        <v>5.3002361567652478</v>
      </c>
      <c r="X215">
        <f t="shared" si="120"/>
        <v>5.3002361567652478</v>
      </c>
      <c r="Y215">
        <f t="shared" si="132"/>
        <v>5.1054688629183236</v>
      </c>
      <c r="AA215">
        <f t="shared" si="130"/>
        <v>-0.19476729384692426</v>
      </c>
      <c r="AB215">
        <f t="shared" si="133"/>
        <v>-0.19476729384692426</v>
      </c>
      <c r="AC215">
        <v>4</v>
      </c>
    </row>
    <row r="216" spans="23:29">
      <c r="W216">
        <f>P4*P20</f>
        <v>23.216245883644344</v>
      </c>
      <c r="X216">
        <f t="shared" si="120"/>
        <v>23.216245883644344</v>
      </c>
      <c r="Y216">
        <f>BB20</f>
        <v>20.161517814171205</v>
      </c>
      <c r="AA216">
        <f t="shared" ref="AA216:AA230" si="134">AK4-P4</f>
        <v>-3.0547280694731391</v>
      </c>
      <c r="AB216">
        <f t="shared" si="133"/>
        <v>-3.0547280694731391</v>
      </c>
      <c r="AC216">
        <v>4</v>
      </c>
    </row>
    <row r="217" spans="23:29">
      <c r="W217">
        <f t="shared" ref="W217:W230" si="135">P5*P21</f>
        <v>22.351387054161165</v>
      </c>
      <c r="X217">
        <f t="shared" ref="X217:X260" si="136">IFERROR(W217, NA())</f>
        <v>22.351387054161165</v>
      </c>
      <c r="Y217">
        <f t="shared" ref="Y217:Y230" si="137">BB21</f>
        <v>19.500143732294195</v>
      </c>
      <c r="AA217">
        <f t="shared" si="134"/>
        <v>-2.8512433218669706</v>
      </c>
      <c r="AB217">
        <f t="shared" si="133"/>
        <v>-2.8512433218669706</v>
      </c>
      <c r="AC217">
        <v>4</v>
      </c>
    </row>
    <row r="218" spans="23:29">
      <c r="W218">
        <f t="shared" si="135"/>
        <v>21.356894919532976</v>
      </c>
      <c r="X218">
        <f t="shared" si="136"/>
        <v>21.356894919532976</v>
      </c>
      <c r="Y218">
        <f t="shared" si="137"/>
        <v>18.732041423937073</v>
      </c>
      <c r="AA218">
        <f t="shared" si="134"/>
        <v>-2.6248534955959038</v>
      </c>
      <c r="AB218">
        <f t="shared" si="133"/>
        <v>-2.6248534955959038</v>
      </c>
      <c r="AC218">
        <v>4</v>
      </c>
    </row>
    <row r="219" spans="23:29">
      <c r="W219">
        <f t="shared" si="135"/>
        <v>20.23167177341006</v>
      </c>
      <c r="X219">
        <f t="shared" si="136"/>
        <v>20.23167177341006</v>
      </c>
      <c r="Y219">
        <f t="shared" si="137"/>
        <v>17.853013243936537</v>
      </c>
      <c r="AA219">
        <f t="shared" si="134"/>
        <v>-2.3786585294735225</v>
      </c>
      <c r="AB219">
        <f t="shared" si="133"/>
        <v>-2.3786585294735225</v>
      </c>
      <c r="AC219">
        <v>4</v>
      </c>
    </row>
    <row r="220" spans="23:29">
      <c r="W220">
        <f t="shared" si="135"/>
        <v>18.981577240617721</v>
      </c>
      <c r="X220">
        <f t="shared" si="136"/>
        <v>18.981577240617721</v>
      </c>
      <c r="Y220">
        <f t="shared" si="137"/>
        <v>16.863814582607429</v>
      </c>
      <c r="AA220">
        <f t="shared" si="134"/>
        <v>-2.1177626580102924</v>
      </c>
      <c r="AB220">
        <f t="shared" si="133"/>
        <v>-2.1177626580102924</v>
      </c>
      <c r="AC220">
        <v>4</v>
      </c>
    </row>
    <row r="221" spans="23:29">
      <c r="W221">
        <f t="shared" si="135"/>
        <v>17.620626390747745</v>
      </c>
      <c r="X221">
        <f t="shared" si="136"/>
        <v>17.620626390747745</v>
      </c>
      <c r="Y221">
        <f t="shared" si="137"/>
        <v>15.771482888556193</v>
      </c>
      <c r="AA221">
        <f t="shared" si="134"/>
        <v>-1.8491435021915521</v>
      </c>
      <c r="AB221">
        <f t="shared" si="133"/>
        <v>-1.8491435021915521</v>
      </c>
      <c r="AC221">
        <v>4</v>
      </c>
    </row>
    <row r="222" spans="23:29">
      <c r="W222">
        <f t="shared" si="135"/>
        <v>16.1713033958087</v>
      </c>
      <c r="X222">
        <f t="shared" si="136"/>
        <v>16.1713033958087</v>
      </c>
      <c r="Y222">
        <f t="shared" si="137"/>
        <v>14.59015958408574</v>
      </c>
      <c r="AA222">
        <f t="shared" si="134"/>
        <v>-1.5811438117229599</v>
      </c>
      <c r="AB222">
        <f t="shared" si="133"/>
        <v>-1.5811438117229599</v>
      </c>
      <c r="AC222">
        <v>4</v>
      </c>
    </row>
    <row r="223" spans="23:29">
      <c r="W223">
        <f t="shared" si="135"/>
        <v>14.663667537615892</v>
      </c>
      <c r="X223">
        <f t="shared" si="136"/>
        <v>14.663667537615892</v>
      </c>
      <c r="Y223">
        <f t="shared" si="137"/>
        <v>13.341061238457675</v>
      </c>
      <c r="AA223">
        <f t="shared" si="134"/>
        <v>-1.3226062991582168</v>
      </c>
      <c r="AB223">
        <f t="shared" si="133"/>
        <v>-1.3226062991582168</v>
      </c>
      <c r="AC223">
        <v>4</v>
      </c>
    </row>
    <row r="224" spans="23:29">
      <c r="W224">
        <f t="shared" si="135"/>
        <v>13.133175122863575</v>
      </c>
      <c r="X224">
        <f t="shared" si="136"/>
        <v>13.133175122863575</v>
      </c>
      <c r="Y224">
        <f t="shared" si="137"/>
        <v>12.051377310226131</v>
      </c>
      <c r="AA224">
        <f t="shared" si="134"/>
        <v>-1.0817978126374435</v>
      </c>
      <c r="AB224">
        <f t="shared" si="133"/>
        <v>-1.0817978126374435</v>
      </c>
      <c r="AC224">
        <v>4</v>
      </c>
    </row>
    <row r="225" spans="23:29">
      <c r="W225">
        <f t="shared" si="135"/>
        <v>11.617484107967519</v>
      </c>
      <c r="X225">
        <f t="shared" si="136"/>
        <v>11.617484107967519</v>
      </c>
      <c r="Y225">
        <f t="shared" si="137"/>
        <v>10.752115044007414</v>
      </c>
      <c r="AA225">
        <f t="shared" si="134"/>
        <v>-0.86536906396010416</v>
      </c>
      <c r="AB225">
        <f t="shared" si="133"/>
        <v>-0.86536906396010416</v>
      </c>
      <c r="AC225">
        <v>4</v>
      </c>
    </row>
    <row r="226" spans="23:29">
      <c r="W226">
        <f t="shared" si="135"/>
        <v>10.152821175408381</v>
      </c>
      <c r="X226">
        <f t="shared" si="136"/>
        <v>10.152821175408381</v>
      </c>
      <c r="Y226">
        <f t="shared" si="137"/>
        <v>9.4752089728160112</v>
      </c>
      <c r="AA226">
        <f t="shared" si="134"/>
        <v>-0.67761220259236943</v>
      </c>
      <c r="AB226">
        <f t="shared" si="133"/>
        <v>-0.67761220259236943</v>
      </c>
      <c r="AC226">
        <v>4</v>
      </c>
    </row>
    <row r="227" spans="23:29">
      <c r="W227">
        <f t="shared" si="135"/>
        <v>8.7706346990460382</v>
      </c>
      <c r="X227">
        <f t="shared" si="136"/>
        <v>8.7706346990460382</v>
      </c>
      <c r="Y227">
        <f t="shared" si="137"/>
        <v>8.2504449189609605</v>
      </c>
      <c r="AA227">
        <f t="shared" si="134"/>
        <v>-0.52018978008507766</v>
      </c>
      <c r="AB227">
        <f t="shared" si="133"/>
        <v>-0.52018978008507766</v>
      </c>
      <c r="AC227">
        <v>4</v>
      </c>
    </row>
    <row r="228" spans="23:29">
      <c r="W228">
        <f t="shared" si="135"/>
        <v>7.4951625710464835</v>
      </c>
      <c r="X228">
        <f t="shared" si="136"/>
        <v>7.4951625710464835</v>
      </c>
      <c r="Y228">
        <f t="shared" si="137"/>
        <v>7.1028097928390972</v>
      </c>
      <c r="AA228">
        <f t="shared" si="134"/>
        <v>-0.39235277820738634</v>
      </c>
      <c r="AB228">
        <f t="shared" si="133"/>
        <v>-0.39235277820738634</v>
      </c>
      <c r="AC228">
        <v>4</v>
      </c>
    </row>
    <row r="229" spans="23:29">
      <c r="W229">
        <f t="shared" si="135"/>
        <v>6.3422568616500445</v>
      </c>
      <c r="X229">
        <f t="shared" si="136"/>
        <v>6.3422568616500445</v>
      </c>
      <c r="Y229">
        <f>BB33</f>
        <v>6.0507391402089619</v>
      </c>
      <c r="AA229">
        <f t="shared" si="134"/>
        <v>-0.29151772144108268</v>
      </c>
      <c r="AB229">
        <f t="shared" si="133"/>
        <v>-0.29151772144108268</v>
      </c>
      <c r="AC229">
        <v>4</v>
      </c>
    </row>
    <row r="230" spans="23:29">
      <c r="W230">
        <f t="shared" si="135"/>
        <v>5.3194582094470055</v>
      </c>
      <c r="X230">
        <f t="shared" si="136"/>
        <v>5.3194582094470055</v>
      </c>
      <c r="Y230">
        <f t="shared" si="137"/>
        <v>5.1054608483497104</v>
      </c>
      <c r="AA230">
        <f t="shared" si="134"/>
        <v>-0.21399736109729517</v>
      </c>
      <c r="AB230">
        <f t="shared" si="133"/>
        <v>-0.21399736109729517</v>
      </c>
      <c r="AC230">
        <v>4</v>
      </c>
    </row>
    <row r="231" spans="23:29">
      <c r="W231">
        <f>Q4*Q20</f>
        <v>23.526745240253856</v>
      </c>
      <c r="X231">
        <f t="shared" si="136"/>
        <v>23.526745240253856</v>
      </c>
      <c r="Y231">
        <f>BC20</f>
        <v>20.161492589301925</v>
      </c>
      <c r="AA231">
        <f t="shared" ref="AA231:AA245" si="138">AL4-Q4</f>
        <v>-3.3652526509519305</v>
      </c>
      <c r="AB231">
        <f t="shared" si="133"/>
        <v>-3.3652526509519305</v>
      </c>
      <c r="AC231">
        <v>4</v>
      </c>
    </row>
    <row r="232" spans="23:29">
      <c r="W232">
        <f t="shared" ref="W232:W245" si="139">Q5*Q21</f>
        <v>22.639040348964016</v>
      </c>
      <c r="X232">
        <f t="shared" si="136"/>
        <v>22.639040348964016</v>
      </c>
      <c r="Y232">
        <f t="shared" ref="Y232:Y245" si="140">BC21</f>
        <v>19.500118725766956</v>
      </c>
      <c r="AA232">
        <f t="shared" si="138"/>
        <v>-3.13892162319706</v>
      </c>
      <c r="AB232">
        <f t="shared" si="133"/>
        <v>-3.13892162319706</v>
      </c>
      <c r="AC232">
        <v>4</v>
      </c>
    </row>
    <row r="233" spans="23:29">
      <c r="W233">
        <f t="shared" si="139"/>
        <v>21.619369955740694</v>
      </c>
      <c r="X233">
        <f t="shared" si="136"/>
        <v>21.619369955740694</v>
      </c>
      <c r="Y233">
        <f t="shared" si="140"/>
        <v>18.732016722845092</v>
      </c>
      <c r="AA233">
        <f t="shared" si="138"/>
        <v>-2.8873532328956024</v>
      </c>
      <c r="AB233">
        <f t="shared" si="133"/>
        <v>-2.8873532328956024</v>
      </c>
      <c r="AC233">
        <v>4</v>
      </c>
    </row>
    <row r="234" spans="23:29">
      <c r="W234">
        <f t="shared" si="139"/>
        <v>20.467065130322265</v>
      </c>
      <c r="X234">
        <f t="shared" si="136"/>
        <v>20.467065130322265</v>
      </c>
      <c r="Y234">
        <f t="shared" si="140"/>
        <v>17.852988960773555</v>
      </c>
      <c r="AA234">
        <f t="shared" si="138"/>
        <v>-2.61407616954871</v>
      </c>
      <c r="AB234">
        <f t="shared" si="133"/>
        <v>-2.61407616954871</v>
      </c>
      <c r="AC234">
        <v>4</v>
      </c>
    </row>
    <row r="235" spans="23:29">
      <c r="W235">
        <f t="shared" si="139"/>
        <v>19.188631013416909</v>
      </c>
      <c r="X235">
        <f t="shared" si="136"/>
        <v>19.188631013416909</v>
      </c>
      <c r="Y235">
        <f t="shared" si="140"/>
        <v>16.863790857038023</v>
      </c>
      <c r="AA235">
        <f t="shared" si="138"/>
        <v>-2.3248401563788867</v>
      </c>
      <c r="AB235">
        <f t="shared" si="133"/>
        <v>-2.3248401563788867</v>
      </c>
      <c r="AC235">
        <v>4</v>
      </c>
    </row>
    <row r="236" spans="23:29">
      <c r="W236">
        <f t="shared" si="139"/>
        <v>17.798914226579011</v>
      </c>
      <c r="X236">
        <f t="shared" si="136"/>
        <v>17.798914226579011</v>
      </c>
      <c r="Y236">
        <f t="shared" si="140"/>
        <v>15.771459886104116</v>
      </c>
      <c r="AA236">
        <f t="shared" si="138"/>
        <v>-2.027454340474895</v>
      </c>
      <c r="AB236">
        <f t="shared" si="133"/>
        <v>-2.027454340474895</v>
      </c>
      <c r="AC236">
        <v>4</v>
      </c>
    </row>
    <row r="237" spans="23:29">
      <c r="W237">
        <f t="shared" si="139"/>
        <v>16.321343651078216</v>
      </c>
      <c r="X237">
        <f t="shared" si="136"/>
        <v>16.321343651078216</v>
      </c>
      <c r="Y237">
        <f t="shared" si="140"/>
        <v>14.590137490520938</v>
      </c>
      <c r="AA237">
        <f t="shared" si="138"/>
        <v>-1.7312061605572779</v>
      </c>
      <c r="AB237">
        <f t="shared" si="133"/>
        <v>-1.7312061605572779</v>
      </c>
      <c r="AC237">
        <v>4</v>
      </c>
    </row>
    <row r="238" spans="23:29">
      <c r="W238">
        <f t="shared" si="139"/>
        <v>14.786929039296949</v>
      </c>
      <c r="X238">
        <f t="shared" si="136"/>
        <v>14.786929039296949</v>
      </c>
      <c r="Y238">
        <f t="shared" si="140"/>
        <v>13.341040249309621</v>
      </c>
      <c r="AA238">
        <f t="shared" si="138"/>
        <v>-1.4458887899873272</v>
      </c>
      <c r="AB238">
        <f t="shared" si="133"/>
        <v>-1.4458887899873272</v>
      </c>
      <c r="AC238">
        <v>4</v>
      </c>
    </row>
    <row r="239" spans="23:29">
      <c r="W239">
        <f t="shared" si="139"/>
        <v>13.231962362967579</v>
      </c>
      <c r="X239">
        <f t="shared" si="136"/>
        <v>13.231962362967579</v>
      </c>
      <c r="Y239">
        <f t="shared" si="140"/>
        <v>12.05135761602345</v>
      </c>
      <c r="AA239">
        <f t="shared" si="138"/>
        <v>-1.1806047469441285</v>
      </c>
      <c r="AB239">
        <f t="shared" si="133"/>
        <v>-1.1806047469441285</v>
      </c>
      <c r="AC239">
        <v>4</v>
      </c>
    </row>
    <row r="240" spans="23:29">
      <c r="W240">
        <f t="shared" si="139"/>
        <v>11.694718139709217</v>
      </c>
      <c r="X240">
        <f t="shared" si="136"/>
        <v>11.694718139709217</v>
      </c>
      <c r="Y240">
        <f t="shared" si="140"/>
        <v>10.752096813238351</v>
      </c>
      <c r="AA240">
        <f t="shared" si="138"/>
        <v>-0.94262132647086538</v>
      </c>
      <c r="AB240">
        <f t="shared" si="133"/>
        <v>-0.94262132647086538</v>
      </c>
      <c r="AC240">
        <v>4</v>
      </c>
    </row>
    <row r="241" spans="23:29">
      <c r="W241">
        <f t="shared" si="139"/>
        <v>10.211759007086171</v>
      </c>
      <c r="X241">
        <f t="shared" si="136"/>
        <v>10.211759007086171</v>
      </c>
      <c r="Y241">
        <f t="shared" si="140"/>
        <v>9.4751923356660175</v>
      </c>
      <c r="AA241">
        <f t="shared" si="138"/>
        <v>-0.73656667142015309</v>
      </c>
      <c r="AB241">
        <f t="shared" si="133"/>
        <v>-0.73656667142015309</v>
      </c>
      <c r="AC241">
        <v>4</v>
      </c>
    </row>
    <row r="242" spans="23:29">
      <c r="W242">
        <f t="shared" si="139"/>
        <v>8.8145827523175484</v>
      </c>
      <c r="X242">
        <f t="shared" si="136"/>
        <v>8.8145827523175484</v>
      </c>
      <c r="Y242">
        <f t="shared" si="140"/>
        <v>8.2504299550678422</v>
      </c>
      <c r="AA242">
        <f t="shared" si="138"/>
        <v>-0.56415279724970624</v>
      </c>
      <c r="AB242">
        <f t="shared" si="133"/>
        <v>-0.56415279724970624</v>
      </c>
      <c r="AC242">
        <v>4</v>
      </c>
    </row>
    <row r="243" spans="23:29">
      <c r="W243">
        <f t="shared" si="139"/>
        <v>7.5272343725995654</v>
      </c>
      <c r="X243">
        <f t="shared" si="136"/>
        <v>7.5272343725995654</v>
      </c>
      <c r="Y243">
        <f t="shared" si="140"/>
        <v>7.1027965254228222</v>
      </c>
      <c r="AA243">
        <f t="shared" si="138"/>
        <v>-0.42443784717674315</v>
      </c>
      <c r="AB243">
        <f t="shared" si="133"/>
        <v>-0.42443784717674315</v>
      </c>
      <c r="AC243">
        <v>4</v>
      </c>
    </row>
    <row r="244" spans="23:29">
      <c r="W244">
        <f t="shared" si="139"/>
        <v>6.3652058285150659</v>
      </c>
      <c r="X244">
        <f t="shared" si="136"/>
        <v>6.3652058285150659</v>
      </c>
      <c r="Y244">
        <f t="shared" si="140"/>
        <v>6.0507275373059377</v>
      </c>
      <c r="AA244">
        <f t="shared" si="138"/>
        <v>-0.31447829120912818</v>
      </c>
      <c r="AB244">
        <f t="shared" si="133"/>
        <v>-0.31447829120912818</v>
      </c>
      <c r="AC244">
        <v>4</v>
      </c>
    </row>
    <row r="245" spans="23:29">
      <c r="W245">
        <f t="shared" si="139"/>
        <v>5.3355927623821389</v>
      </c>
      <c r="X245">
        <f t="shared" si="136"/>
        <v>5.3355927623821389</v>
      </c>
      <c r="Y245">
        <f t="shared" si="140"/>
        <v>5.1054508301743278</v>
      </c>
      <c r="AA245">
        <f t="shared" si="138"/>
        <v>-0.2301419322078111</v>
      </c>
      <c r="AB245">
        <f t="shared" si="133"/>
        <v>-0.2301419322078111</v>
      </c>
      <c r="AC245">
        <v>4</v>
      </c>
    </row>
    <row r="246" spans="23:29">
      <c r="W246">
        <f>R4*R20</f>
        <v>23.790022338049141</v>
      </c>
      <c r="X246">
        <f t="shared" si="136"/>
        <v>23.790022338049141</v>
      </c>
      <c r="Y246">
        <f>BD20</f>
        <v>20.161461058304091</v>
      </c>
      <c r="AA246">
        <f t="shared" ref="AA246:AA260" si="141">AM4-R4</f>
        <v>-3.6285612797450497</v>
      </c>
      <c r="AB246">
        <f t="shared" si="133"/>
        <v>-3.6285612797450497</v>
      </c>
      <c r="AC246">
        <v>4</v>
      </c>
    </row>
    <row r="247" spans="23:29">
      <c r="W247">
        <f t="shared" ref="W247:W260" si="142">R5*R21</f>
        <v>22.882721575649057</v>
      </c>
      <c r="X247">
        <f t="shared" si="136"/>
        <v>22.882721575649057</v>
      </c>
      <c r="Y247">
        <f t="shared" ref="Y247:Y260" si="143">BD21</f>
        <v>19.500087467698101</v>
      </c>
      <c r="AA247">
        <f t="shared" si="141"/>
        <v>-3.3826341079509561</v>
      </c>
      <c r="AB247">
        <f t="shared" si="133"/>
        <v>-3.3826341079509561</v>
      </c>
      <c r="AC247">
        <v>4</v>
      </c>
    </row>
    <row r="248" spans="23:29">
      <c r="W248">
        <f t="shared" si="142"/>
        <v>21.841486861781672</v>
      </c>
      <c r="X248">
        <f t="shared" si="136"/>
        <v>21.841486861781672</v>
      </c>
      <c r="Y248">
        <f t="shared" si="143"/>
        <v>18.731985846571725</v>
      </c>
      <c r="AA248">
        <f t="shared" si="141"/>
        <v>-3.1095010152099469</v>
      </c>
      <c r="AB248">
        <f t="shared" si="133"/>
        <v>-3.1095010152099469</v>
      </c>
      <c r="AC248">
        <v>4</v>
      </c>
    </row>
    <row r="249" spans="23:29">
      <c r="W249">
        <f t="shared" si="142"/>
        <v>20.66602658042347</v>
      </c>
      <c r="X249">
        <f t="shared" si="136"/>
        <v>20.66602658042347</v>
      </c>
      <c r="Y249">
        <f t="shared" si="143"/>
        <v>17.852958606912726</v>
      </c>
      <c r="AA249">
        <f t="shared" si="141"/>
        <v>-2.8130679735107442</v>
      </c>
      <c r="AB249">
        <f t="shared" si="133"/>
        <v>-2.8130679735107442</v>
      </c>
      <c r="AC249">
        <v>4</v>
      </c>
    </row>
    <row r="250" spans="23:29">
      <c r="W250">
        <f t="shared" si="142"/>
        <v>19.363407156638772</v>
      </c>
      <c r="X250">
        <f t="shared" si="136"/>
        <v>19.363407156638772</v>
      </c>
      <c r="Y250">
        <f t="shared" si="143"/>
        <v>16.863761200170146</v>
      </c>
      <c r="AA250">
        <f t="shared" si="141"/>
        <v>-2.4996459564686262</v>
      </c>
      <c r="AB250">
        <f t="shared" si="133"/>
        <v>-2.4996459564686262</v>
      </c>
      <c r="AC250">
        <v>4</v>
      </c>
    </row>
    <row r="251" spans="23:29">
      <c r="W251">
        <f t="shared" si="142"/>
        <v>17.949192015339499</v>
      </c>
      <c r="X251">
        <f t="shared" si="136"/>
        <v>17.949192015339499</v>
      </c>
      <c r="Y251">
        <f t="shared" si="143"/>
        <v>15.771431133133378</v>
      </c>
      <c r="AA251">
        <f t="shared" si="141"/>
        <v>-2.1777608822061207</v>
      </c>
      <c r="AB251">
        <f t="shared" si="133"/>
        <v>-2.1777608822061207</v>
      </c>
      <c r="AC251">
        <v>4</v>
      </c>
    </row>
    <row r="252" spans="23:29">
      <c r="W252">
        <f t="shared" si="142"/>
        <v>16.447618048149934</v>
      </c>
      <c r="X252">
        <f t="shared" si="136"/>
        <v>16.447618048149934</v>
      </c>
      <c r="Y252">
        <f t="shared" si="143"/>
        <v>14.590109873659028</v>
      </c>
      <c r="AA252">
        <f t="shared" si="141"/>
        <v>-1.8575081744909063</v>
      </c>
      <c r="AB252">
        <f t="shared" si="133"/>
        <v>-1.8575081744909063</v>
      </c>
      <c r="AC252">
        <v>4</v>
      </c>
    </row>
    <row r="253" spans="23:29">
      <c r="W253">
        <f t="shared" si="142"/>
        <v>14.890501356225776</v>
      </c>
      <c r="X253">
        <f t="shared" si="136"/>
        <v>14.890501356225776</v>
      </c>
      <c r="Y253">
        <f t="shared" si="143"/>
        <v>13.341014012967431</v>
      </c>
      <c r="AA253">
        <f t="shared" si="141"/>
        <v>-1.5494873432583454</v>
      </c>
      <c r="AB253">
        <f t="shared" si="133"/>
        <v>-1.5494873432583454</v>
      </c>
      <c r="AC253">
        <v>4</v>
      </c>
    </row>
    <row r="254" spans="23:29">
      <c r="W254">
        <f t="shared" si="142"/>
        <v>13.314836011884998</v>
      </c>
      <c r="X254">
        <f t="shared" si="136"/>
        <v>13.314836011884998</v>
      </c>
      <c r="Y254">
        <f t="shared" si="143"/>
        <v>12.051332998360621</v>
      </c>
      <c r="AA254">
        <f t="shared" si="141"/>
        <v>-1.2635030135243763</v>
      </c>
      <c r="AB254">
        <f t="shared" si="133"/>
        <v>-1.2635030135243763</v>
      </c>
      <c r="AC254">
        <v>4</v>
      </c>
    </row>
    <row r="255" spans="23:29">
      <c r="W255">
        <f t="shared" si="142"/>
        <v>11.759407309079942</v>
      </c>
      <c r="X255">
        <f t="shared" si="136"/>
        <v>11.759407309079942</v>
      </c>
      <c r="Y255">
        <f t="shared" si="143"/>
        <v>10.752074024863964</v>
      </c>
      <c r="AA255">
        <f t="shared" si="141"/>
        <v>-1.0073332842159779</v>
      </c>
      <c r="AB255">
        <f t="shared" si="133"/>
        <v>-1.0073332842159779</v>
      </c>
      <c r="AC255">
        <v>4</v>
      </c>
    </row>
    <row r="256" spans="23:29">
      <c r="W256">
        <f t="shared" si="142"/>
        <v>10.261047853347081</v>
      </c>
      <c r="X256">
        <f t="shared" si="136"/>
        <v>10.261047853347081</v>
      </c>
      <c r="Y256">
        <f t="shared" si="143"/>
        <v>9.4751715393106846</v>
      </c>
      <c r="AA256">
        <f t="shared" si="141"/>
        <v>-0.78587631403639691</v>
      </c>
      <c r="AB256">
        <f t="shared" si="133"/>
        <v>-0.78587631403639691</v>
      </c>
      <c r="AC256">
        <v>4</v>
      </c>
    </row>
    <row r="257" spans="23:29">
      <c r="W257">
        <f t="shared" si="142"/>
        <v>8.8512826073688249</v>
      </c>
      <c r="X257">
        <f t="shared" si="136"/>
        <v>8.8512826073688249</v>
      </c>
      <c r="Y257">
        <f t="shared" si="143"/>
        <v>8.2504112502777804</v>
      </c>
      <c r="AA257">
        <f t="shared" si="141"/>
        <v>-0.60087135709104444</v>
      </c>
      <c r="AB257">
        <f t="shared" si="133"/>
        <v>-0.60087135709104444</v>
      </c>
      <c r="AC257">
        <v>4</v>
      </c>
    </row>
    <row r="258" spans="23:29">
      <c r="W258">
        <f t="shared" si="142"/>
        <v>7.5539809185087936</v>
      </c>
      <c r="X258">
        <f t="shared" si="136"/>
        <v>7.5539809185087936</v>
      </c>
      <c r="Y258">
        <f t="shared" si="143"/>
        <v>7.1027799412221819</v>
      </c>
      <c r="AA258">
        <f t="shared" si="141"/>
        <v>-0.45120097728661168</v>
      </c>
      <c r="AB258">
        <f t="shared" si="133"/>
        <v>-0.45120097728661168</v>
      </c>
      <c r="AC258">
        <v>4</v>
      </c>
    </row>
    <row r="259" spans="23:29">
      <c r="W259">
        <f t="shared" si="142"/>
        <v>6.384321236212064</v>
      </c>
      <c r="X259">
        <f t="shared" si="136"/>
        <v>6.384321236212064</v>
      </c>
      <c r="Y259">
        <f t="shared" si="143"/>
        <v>6.0507130337397355</v>
      </c>
      <c r="AA259">
        <f t="shared" si="141"/>
        <v>-0.33360820247232859</v>
      </c>
      <c r="AB259">
        <f t="shared" si="133"/>
        <v>-0.33360820247232859</v>
      </c>
      <c r="AC259">
        <v>4</v>
      </c>
    </row>
    <row r="260" spans="23:29">
      <c r="W260">
        <f t="shared" si="142"/>
        <v>5.3490177252808593</v>
      </c>
      <c r="X260">
        <f t="shared" si="136"/>
        <v>5.3490177252808593</v>
      </c>
      <c r="Y260">
        <f t="shared" si="143"/>
        <v>5.10543830751039</v>
      </c>
      <c r="AA260">
        <f t="shared" si="141"/>
        <v>-0.24357941777046932</v>
      </c>
      <c r="AB260">
        <f t="shared" si="133"/>
        <v>-0.24357941777046932</v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6.9419759659449039E-28</v>
      </c>
      <c r="BW1" t="s">
        <v>38</v>
      </c>
      <c r="CN1" t="s">
        <v>35</v>
      </c>
      <c r="CQ1" t="s">
        <v>40</v>
      </c>
      <c r="CR1">
        <f>SUM(CN4:DC18)</f>
        <v>1.6881636840441439E-14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S3" s="4" t="s">
        <v>42</v>
      </c>
      <c r="T3">
        <f>'Raw data and fitting summary'!D44</f>
        <v>9.9999999999999964E-2</v>
      </c>
      <c r="U3" s="4" t="s">
        <v>44</v>
      </c>
      <c r="V3">
        <f>'Raw data and fitting summary'!F44</f>
        <v>14.999999999999996</v>
      </c>
      <c r="W3">
        <f>'Raw data and fitting summary'!H44</f>
        <v>0.13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16.699721276670907</v>
      </c>
      <c r="E4">
        <f>'Raw data and fitting summary'!E6</f>
        <v>17.223790138304945</v>
      </c>
      <c r="F4">
        <f>'Raw data and fitting summary'!F6</f>
        <v>17.792620881229677</v>
      </c>
      <c r="G4">
        <f>'Raw data and fitting summary'!G6</f>
        <v>18.396435374221959</v>
      </c>
      <c r="H4">
        <f>'Raw data and fitting summary'!H6</f>
        <v>19.02241727156165</v>
      </c>
      <c r="I4">
        <f>'Raw data and fitting summary'!I6</f>
        <v>19.655682452551567</v>
      </c>
      <c r="J4">
        <f>'Raw data and fitting summary'!J6</f>
        <v>20.280643325973504</v>
      </c>
      <c r="K4">
        <f>'Raw data and fitting summary'!K6</f>
        <v>20.88251343744907</v>
      </c>
      <c r="L4">
        <f>'Raw data and fitting summary'!L6</f>
        <v>21.448652542283984</v>
      </c>
      <c r="M4">
        <f>'Raw data and fitting summary'!M6</f>
        <v>21.969504826413239</v>
      </c>
      <c r="N4">
        <f>'Raw data and fitting summary'!N6</f>
        <v>22.439009014688267</v>
      </c>
      <c r="O4">
        <f>'Raw data and fitting summary'!O6</f>
        <v>22.854502244520731</v>
      </c>
      <c r="P4">
        <f>'Raw data and fitting summary'!P6</f>
        <v>23.216245883644344</v>
      </c>
      <c r="Q4">
        <f>'Raw data and fitting summary'!Q6</f>
        <v>23.526745240253856</v>
      </c>
      <c r="R4">
        <f>'Raw data and fitting summary'!R6</f>
        <v>23.790022338049141</v>
      </c>
      <c r="S4" s="4" t="s">
        <v>43</v>
      </c>
      <c r="T4">
        <f>'Raw data and fitting summary'!E44</f>
        <v>0.2</v>
      </c>
      <c r="U4" s="4" t="s">
        <v>45</v>
      </c>
      <c r="V4">
        <f>'Raw data and fitting summary'!G44</f>
        <v>30</v>
      </c>
      <c r="X4">
        <f>(($V$3-(($V$3-$V$4)*($C$3/($C$3+$W$3))))*B4/((B4+($T$3-(($T$3-$T$4)*($C$3/($C$3+$W$3))))))*C20)</f>
        <v>13.636363636363635</v>
      </c>
      <c r="Y4">
        <f>(($V$3-(($V$3-$V$4)*($D$3/($D$3+$W$3))))*B4/((B4+($T$3-(($T$3-$T$4)*($D$3/($D$3+$W$3))))))*D20)</f>
        <v>16.699721276670907</v>
      </c>
      <c r="Z4">
        <f>(($V$3-(($V$3-$V$4)*($E$3/($E$3+$W$3))))*B4/((B4+($T$3-(($T$3-$T$4)*($E$3/($E$3+$W$3))))))*E20)</f>
        <v>17.223790138304945</v>
      </c>
      <c r="AA4">
        <f>(($V$3-(($V$3-$V$4)*($F$3/($F$3+$W$3))))*B4/((B4+($T$3-(($T$3-$T$4)*($F$3/($F$3+$W$3))))))*F20)</f>
        <v>17.792620881229674</v>
      </c>
      <c r="AB4">
        <f>(($V$3-(($V$3-$V$4)*($G$3/($G$3+$W$3))))*B4/((B4+($T$3-(($T$3-$T$4)*($G$3/($G$3+$W$3))))))*G20)</f>
        <v>18.396435374221959</v>
      </c>
      <c r="AC4">
        <f>(($V$3-(($V$3-$V$4)*($H$3/($H$3+$W$3))))*B4/((B4+($T$3-(($T$3-$T$4)*($H$3/($H$3+$W$3))))))*H20)</f>
        <v>19.022417271561647</v>
      </c>
      <c r="AD4">
        <f>(($V$3-(($V$3-$V$4)*($I$3/($I$3+$W$3))))*B4/((B4+($T$3-(($T$3-$T$4)*($I$3/($I$3+$W$3))))))*I20)</f>
        <v>19.655682452551563</v>
      </c>
      <c r="AE4">
        <f>(($V$3-(($V$3-$V$4)*($J$3/($J$3+$W$3))))*B4/((B4+($T$3-(($T$3-$T$4)*($J$3/($J$3+$W$3))))))*J20)</f>
        <v>20.2806433259735</v>
      </c>
      <c r="AF4">
        <f>(($V$3-(($V$3-$V$4)*($K$3/($K$3+$W$3))))*B4/((B4+($T$3-(($T$3-$T$4)*($K$3/($K$3+$W$3))))))*K20)</f>
        <v>20.88251343744907</v>
      </c>
      <c r="AG4">
        <f>(($V$3-(($V$3-$V$4)*($L$3/($L$3+$W$3))))*B4/((B4+($T$3-(($T$3-$T$4)*($L$3/($L$3+$W$3))))))*L20)</f>
        <v>21.448652542283984</v>
      </c>
      <c r="AH4">
        <f>(($V$3-(($V$3-$V$4)*($M$3/($M$3+$W$3))))*B4/((B4+($T$3-(($T$3-$T$4)*($M$3/($M$3+$W$3))))))*M20)</f>
        <v>21.969504826413235</v>
      </c>
      <c r="AI4">
        <f>(($V$3-(($V$3-$V$4)*($N$3/($N$3+$W$3))))*B4/((B4+($T$3-(($T$3-$T$4)*($N$3/($N$3+$W$3))))))*N20)</f>
        <v>22.439009014688267</v>
      </c>
      <c r="AJ4">
        <f>(($V$3-(($V$3-$V$4)*($O$3/($O$3+$W$3))))*B4/((B4+($T$3-(($T$3-$T$4)*($O$3/($O$3+$W$3))))))*O20)</f>
        <v>22.854502244520731</v>
      </c>
      <c r="AK4">
        <f>(($V$3-(($V$3-$V$4)*($P$3/($P$3+$W$3))))*B4/((B4+($T$3-(($T$3-$T$4)*($P$3/($P$3+$W$3))))))*P20)</f>
        <v>23.216245883644344</v>
      </c>
      <c r="AL4">
        <f>(($V$3-(($V$3-$V$4)*($Q$3/($Q$3+$W$3))))*B4/((B4+($T$3-(($T$3-$T$4)*($Q$3/($Q$3+$W$3))))))*Q20)</f>
        <v>23.526745240253852</v>
      </c>
      <c r="AM4">
        <f>(($V$3-(($V$3-$V$4)*($R$3/($R$3+$W$3))))*B4/((B4+($T$3-(($T$3-$T$4)*($R$3/($R$3+$W$3))))))*R20)</f>
        <v>23.790022338049141</v>
      </c>
      <c r="AO4">
        <f>IFERROR(X4, 0)</f>
        <v>13.636363636363635</v>
      </c>
      <c r="AP4">
        <f t="shared" ref="AP4:BD18" si="4">IFERROR(Y4, 0)</f>
        <v>16.699721276670907</v>
      </c>
      <c r="AQ4">
        <f t="shared" si="4"/>
        <v>17.223790138304945</v>
      </c>
      <c r="AR4">
        <f t="shared" si="4"/>
        <v>17.792620881229674</v>
      </c>
      <c r="AS4">
        <f t="shared" si="4"/>
        <v>18.396435374221959</v>
      </c>
      <c r="AT4">
        <f t="shared" si="4"/>
        <v>19.022417271561647</v>
      </c>
      <c r="AU4">
        <f t="shared" si="4"/>
        <v>19.655682452551563</v>
      </c>
      <c r="AV4">
        <f t="shared" si="4"/>
        <v>20.2806433259735</v>
      </c>
      <c r="AW4">
        <f t="shared" si="4"/>
        <v>20.88251343744907</v>
      </c>
      <c r="AX4">
        <f t="shared" si="4"/>
        <v>21.448652542283984</v>
      </c>
      <c r="AY4">
        <f t="shared" si="4"/>
        <v>21.969504826413235</v>
      </c>
      <c r="AZ4">
        <f t="shared" si="4"/>
        <v>22.439009014688267</v>
      </c>
      <c r="BA4">
        <f t="shared" si="4"/>
        <v>22.854502244520731</v>
      </c>
      <c r="BB4">
        <f t="shared" si="4"/>
        <v>23.216245883644344</v>
      </c>
      <c r="BC4">
        <f t="shared" si="4"/>
        <v>23.526745240253852</v>
      </c>
      <c r="BD4">
        <f t="shared" si="4"/>
        <v>23.790022338049141</v>
      </c>
      <c r="BF4">
        <f>(C4-AO4)^2</f>
        <v>0</v>
      </c>
      <c r="BG4">
        <f>(D4-AP4)^2</f>
        <v>0</v>
      </c>
      <c r="BH4">
        <f t="shared" ref="BH4:BU18" si="5">(E4-AQ4)^2</f>
        <v>0</v>
      </c>
      <c r="BI4">
        <f t="shared" si="5"/>
        <v>1.2621774483536189E-29</v>
      </c>
      <c r="BJ4">
        <f t="shared" si="5"/>
        <v>0</v>
      </c>
      <c r="BK4">
        <f t="shared" si="5"/>
        <v>1.2621774483536189E-29</v>
      </c>
      <c r="BL4">
        <f t="shared" si="5"/>
        <v>1.2621774483536189E-29</v>
      </c>
      <c r="BM4">
        <f t="shared" si="5"/>
        <v>1.2621774483536189E-29</v>
      </c>
      <c r="BN4">
        <f t="shared" si="5"/>
        <v>0</v>
      </c>
      <c r="BO4">
        <f t="shared" si="5"/>
        <v>0</v>
      </c>
      <c r="BP4">
        <f t="shared" si="5"/>
        <v>1.2621774483536189E-29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1.2621774483536189E-29</v>
      </c>
      <c r="BU4">
        <f t="shared" si="5"/>
        <v>0</v>
      </c>
      <c r="BW4">
        <f>ABS((AO4-C4)/AO4)</f>
        <v>0</v>
      </c>
      <c r="BX4">
        <f t="shared" ref="BX4:CL18" si="6">ABS((AP4-D4)/AP4)</f>
        <v>0</v>
      </c>
      <c r="BY4">
        <f t="shared" si="6"/>
        <v>0</v>
      </c>
      <c r="BZ4">
        <f t="shared" si="6"/>
        <v>1.9967343217819228E-16</v>
      </c>
      <c r="CA4">
        <f t="shared" si="6"/>
        <v>0</v>
      </c>
      <c r="CB4">
        <f t="shared" si="6"/>
        <v>1.8676457508435471E-16</v>
      </c>
      <c r="CC4">
        <f t="shared" si="6"/>
        <v>1.8074740917170813E-16</v>
      </c>
      <c r="CD4">
        <f t="shared" si="6"/>
        <v>1.7517756324083302E-16</v>
      </c>
      <c r="CE4">
        <f t="shared" si="6"/>
        <v>0</v>
      </c>
      <c r="CF4">
        <f t="shared" si="6"/>
        <v>0</v>
      </c>
      <c r="CG4">
        <f t="shared" si="6"/>
        <v>1.6171114036804265E-16</v>
      </c>
      <c r="CH4">
        <f t="shared" si="6"/>
        <v>0</v>
      </c>
      <c r="CI4">
        <f t="shared" si="6"/>
        <v>0</v>
      </c>
      <c r="CJ4">
        <f t="shared" si="6"/>
        <v>0</v>
      </c>
      <c r="CK4">
        <f t="shared" si="6"/>
        <v>1.5100744461337005E-16</v>
      </c>
      <c r="CL4">
        <f t="shared" si="6"/>
        <v>0</v>
      </c>
      <c r="CN4">
        <f>IFERROR(BW4, 0)</f>
        <v>0</v>
      </c>
      <c r="CO4">
        <f t="shared" ref="CO4:DC18" si="7">IFERROR(BX4, 0)</f>
        <v>0</v>
      </c>
      <c r="CP4">
        <f t="shared" si="7"/>
        <v>0</v>
      </c>
      <c r="CQ4">
        <f t="shared" si="7"/>
        <v>1.9967343217819228E-16</v>
      </c>
      <c r="CR4">
        <f t="shared" si="7"/>
        <v>0</v>
      </c>
      <c r="CS4">
        <f t="shared" si="7"/>
        <v>1.8676457508435471E-16</v>
      </c>
      <c r="CT4">
        <f t="shared" si="7"/>
        <v>1.8074740917170813E-16</v>
      </c>
      <c r="CU4">
        <f t="shared" si="7"/>
        <v>1.7517756324083302E-16</v>
      </c>
      <c r="CV4">
        <f t="shared" si="7"/>
        <v>0</v>
      </c>
      <c r="CW4">
        <f t="shared" si="7"/>
        <v>0</v>
      </c>
      <c r="CX4">
        <f t="shared" si="7"/>
        <v>1.6171114036804265E-16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1.5100744461337005E-16</v>
      </c>
      <c r="DC4">
        <f t="shared" si="7"/>
        <v>0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16.247506558394129</v>
      </c>
      <c r="E5">
        <f>'Raw data and fitting summary'!E7</f>
        <v>16.743155801994128</v>
      </c>
      <c r="F5">
        <f>'Raw data and fitting summary'!F7</f>
        <v>17.280187829874031</v>
      </c>
      <c r="G5">
        <f>'Raw data and fitting summary'!G7</f>
        <v>17.849166963347106</v>
      </c>
      <c r="H5">
        <f>'Raw data and fitting summary'!H7</f>
        <v>18.437862740486139</v>
      </c>
      <c r="I5">
        <f>'Raw data and fitting summary'!I7</f>
        <v>19.032197727701767</v>
      </c>
      <c r="J5">
        <f>'Raw data and fitting summary'!J7</f>
        <v>19.617549131207213</v>
      </c>
      <c r="K5">
        <f>'Raw data and fitting summary'!K7</f>
        <v>20.1801593559161</v>
      </c>
      <c r="L5">
        <f>'Raw data and fitting summary'!L7</f>
        <v>20.708374654484839</v>
      </c>
      <c r="M5">
        <f>'Raw data and fitting summary'!M7</f>
        <v>21.193487451650626</v>
      </c>
      <c r="N5">
        <f>'Raw data and fitting summary'!N7</f>
        <v>21.630079756931256</v>
      </c>
      <c r="O5">
        <f>'Raw data and fitting summary'!O7</f>
        <v>22.015898251192368</v>
      </c>
      <c r="P5">
        <f>'Raw data and fitting summary'!P7</f>
        <v>22.351387054161165</v>
      </c>
      <c r="Q5">
        <f>'Raw data and fitting summary'!Q7</f>
        <v>22.639040348964016</v>
      </c>
      <c r="R5">
        <f>'Raw data and fitting summary'!R7</f>
        <v>22.882721575649057</v>
      </c>
      <c r="X5">
        <f>(($V$3-(($V$3-$V$4)*($C$3/($C$3+$W$3))))*B5/((B5+($T$3-(($T$3-$T$4)*($C$3/($C$3+$W$3))))))*C21)</f>
        <v>13.33333333333333</v>
      </c>
      <c r="Y5">
        <f t="shared" ref="Y5:Y18" si="8">(($V$3-(($V$3-$V$4)*($D$3/($D$3+$W$3))))*B5/((B5+($T$3-(($T$3-$T$4)*($D$3/($D$3+$W$3))))))*D21)</f>
        <v>16.247506558394129</v>
      </c>
      <c r="Z5">
        <f t="shared" ref="Z5:Z18" si="9">(($V$3-(($V$3-$V$4)*($E$3/($E$3+$W$3))))*B5/((B5+($T$3-(($T$3-$T$4)*($E$3/($E$3+$W$3))))))*E21)</f>
        <v>16.743155801994128</v>
      </c>
      <c r="AA5">
        <f t="shared" ref="AA5:AA18" si="10">(($V$3-(($V$3-$V$4)*($F$3/($F$3+$W$3))))*B5/((B5+($T$3-(($T$3-$T$4)*($F$3/($F$3+$W$3))))))*F21)</f>
        <v>17.280187829874027</v>
      </c>
      <c r="AB5">
        <f t="shared" ref="AB5:AB18" si="11">(($V$3-(($V$3-$V$4)*($G$3/($G$3+$W$3))))*B5/((B5+($T$3-(($T$3-$T$4)*($G$3/($G$3+$W$3))))))*G21)</f>
        <v>17.849166963347106</v>
      </c>
      <c r="AC5">
        <f t="shared" ref="AC5:AC18" si="12">(($V$3-(($V$3-$V$4)*($H$3/($H$3+$W$3))))*B5/((B5+($T$3-(($T$3-$T$4)*($H$3/($H$3+$W$3))))))*H21)</f>
        <v>18.437862740486135</v>
      </c>
      <c r="AD5">
        <f t="shared" ref="AD5:AD18" si="13">(($V$3-(($V$3-$V$4)*($I$3/($I$3+$W$3))))*B5/((B5+($T$3-(($T$3-$T$4)*($I$3/($I$3+$W$3))))))*I21)</f>
        <v>19.032197727701764</v>
      </c>
      <c r="AE5">
        <f t="shared" ref="AE5:AE18" si="14">(($V$3-(($V$3-$V$4)*($J$3/($J$3+$W$3))))*B5/((B5+($T$3-(($T$3-$T$4)*($J$3/($J$3+$W$3))))))*J21)</f>
        <v>19.617549131207209</v>
      </c>
      <c r="AF5">
        <f t="shared" ref="AF5:AF18" si="15">(($V$3-(($V$3-$V$4)*($K$3/($K$3+$W$3))))*B5/((B5+($T$3-(($T$3-$T$4)*($K$3/($K$3+$W$3))))))*K21)</f>
        <v>20.1801593559161</v>
      </c>
      <c r="AG5">
        <f t="shared" ref="AG5:AG18" si="16">(($V$3-(($V$3-$V$4)*($L$3/($L$3+$W$3))))*B5/((B5+($T$3-(($T$3-$T$4)*($L$3/($L$3+$W$3))))))*L21)</f>
        <v>20.708374654484839</v>
      </c>
      <c r="AH5">
        <f t="shared" ref="AH5:AH18" si="17">(($V$3-(($V$3-$V$4)*($M$3/($M$3+$W$3))))*B5/((B5+($T$3-(($T$3-$T$4)*($M$3/($M$3+$W$3))))))*M21)</f>
        <v>21.193487451650622</v>
      </c>
      <c r="AI5">
        <f t="shared" ref="AI5:AI18" si="18">(($V$3-(($V$3-$V$4)*($N$3/($N$3+$W$3))))*B5/((B5+($T$3-(($T$3-$T$4)*($N$3/($N$3+$W$3))))))*N21)</f>
        <v>21.630079756931256</v>
      </c>
      <c r="AJ5">
        <f t="shared" ref="AJ5:AJ18" si="19">(($V$3-(($V$3-$V$4)*($O$3/($O$3+$W$3))))*B5/((B5+($T$3-(($T$3-$T$4)*($O$3/($O$3+$W$3))))))*O21)</f>
        <v>22.015898251192368</v>
      </c>
      <c r="AK5">
        <f t="shared" ref="AK5:AK18" si="20">(($V$3-(($V$3-$V$4)*($P$3/($P$3+$W$3))))*B5/((B5+($T$3-(($T$3-$T$4)*($P$3/($P$3+$W$3))))))*P21)</f>
        <v>22.351387054161165</v>
      </c>
      <c r="AL5">
        <f t="shared" ref="AL5:AL18" si="21">(($V$3-(($V$3-$V$4)*($Q$3/($Q$3+$W$3))))*B5/((B5+($T$3-(($T$3-$T$4)*($Q$3/($Q$3+$W$3))))))*Q21)</f>
        <v>22.639040348964013</v>
      </c>
      <c r="AM5">
        <f t="shared" ref="AM5:AM18" si="22">(($V$3-(($V$3-$V$4)*($R$3/($R$3+$W$3))))*B5/((B5+($T$3-(($T$3-$T$4)*($R$3/($R$3+$W$3))))))*R21)</f>
        <v>22.882721575649057</v>
      </c>
      <c r="AO5">
        <f t="shared" ref="AO5:AO18" si="23">IFERROR(X5, 0)</f>
        <v>13.33333333333333</v>
      </c>
      <c r="AP5">
        <f t="shared" si="4"/>
        <v>16.247506558394129</v>
      </c>
      <c r="AQ5">
        <f t="shared" si="4"/>
        <v>16.743155801994128</v>
      </c>
      <c r="AR5">
        <f t="shared" si="4"/>
        <v>17.280187829874027</v>
      </c>
      <c r="AS5">
        <f t="shared" si="4"/>
        <v>17.849166963347106</v>
      </c>
      <c r="AT5">
        <f t="shared" si="4"/>
        <v>18.437862740486135</v>
      </c>
      <c r="AU5">
        <f t="shared" si="4"/>
        <v>19.032197727701764</v>
      </c>
      <c r="AV5">
        <f t="shared" si="4"/>
        <v>19.617549131207209</v>
      </c>
      <c r="AW5">
        <f t="shared" si="4"/>
        <v>20.1801593559161</v>
      </c>
      <c r="AX5">
        <f t="shared" si="4"/>
        <v>20.708374654484839</v>
      </c>
      <c r="AY5">
        <f t="shared" si="4"/>
        <v>21.193487451650622</v>
      </c>
      <c r="AZ5">
        <f t="shared" si="4"/>
        <v>21.630079756931256</v>
      </c>
      <c r="BA5">
        <f t="shared" si="4"/>
        <v>22.015898251192368</v>
      </c>
      <c r="BB5">
        <f t="shared" si="4"/>
        <v>22.351387054161165</v>
      </c>
      <c r="BC5">
        <f t="shared" si="4"/>
        <v>22.639040348964013</v>
      </c>
      <c r="BD5">
        <f t="shared" si="4"/>
        <v>22.882721575649057</v>
      </c>
      <c r="BF5">
        <f t="shared" ref="BF5:BG18" si="24">(C5-AO5)^2</f>
        <v>3.1554436208840472E-30</v>
      </c>
      <c r="BG5">
        <f t="shared" si="24"/>
        <v>0</v>
      </c>
      <c r="BH5">
        <f t="shared" si="5"/>
        <v>0</v>
      </c>
      <c r="BI5">
        <f t="shared" si="5"/>
        <v>1.2621774483536189E-29</v>
      </c>
      <c r="BJ5">
        <f t="shared" si="5"/>
        <v>0</v>
      </c>
      <c r="BK5">
        <f t="shared" si="5"/>
        <v>1.2621774483536189E-29</v>
      </c>
      <c r="BL5">
        <f t="shared" si="5"/>
        <v>1.2621774483536189E-29</v>
      </c>
      <c r="BM5">
        <f t="shared" si="5"/>
        <v>1.2621774483536189E-29</v>
      </c>
      <c r="BN5">
        <f t="shared" si="5"/>
        <v>0</v>
      </c>
      <c r="BO5">
        <f t="shared" si="5"/>
        <v>0</v>
      </c>
      <c r="BP5">
        <f t="shared" si="5"/>
        <v>1.2621774483536189E-29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1.2621774483536189E-29</v>
      </c>
      <c r="BU5">
        <f t="shared" si="5"/>
        <v>0</v>
      </c>
      <c r="BW5">
        <f t="shared" ref="BW5:BW18" si="25">ABS((AO5-C5)/AO5)</f>
        <v>1.332267629550188E-16</v>
      </c>
      <c r="BX5">
        <f t="shared" si="6"/>
        <v>0</v>
      </c>
      <c r="BY5">
        <f t="shared" si="6"/>
        <v>0</v>
      </c>
      <c r="BZ5">
        <f t="shared" si="6"/>
        <v>2.0559462164285979E-16</v>
      </c>
      <c r="CA5">
        <f t="shared" si="6"/>
        <v>0</v>
      </c>
      <c r="CB5">
        <f t="shared" si="6"/>
        <v>1.926857645490222E-16</v>
      </c>
      <c r="CC5">
        <f t="shared" si="6"/>
        <v>1.8666859863637565E-16</v>
      </c>
      <c r="CD5">
        <f t="shared" si="6"/>
        <v>1.8109875270550051E-16</v>
      </c>
      <c r="CE5">
        <f t="shared" si="6"/>
        <v>0</v>
      </c>
      <c r="CF5">
        <f t="shared" si="6"/>
        <v>0</v>
      </c>
      <c r="CG5">
        <f t="shared" si="6"/>
        <v>1.6763232983271016E-16</v>
      </c>
      <c r="CH5">
        <f t="shared" si="6"/>
        <v>0</v>
      </c>
      <c r="CI5">
        <f t="shared" si="6"/>
        <v>0</v>
      </c>
      <c r="CJ5">
        <f t="shared" si="6"/>
        <v>0</v>
      </c>
      <c r="CK5">
        <f t="shared" si="6"/>
        <v>1.5692863407803754E-16</v>
      </c>
      <c r="CL5">
        <f t="shared" si="6"/>
        <v>0</v>
      </c>
      <c r="CN5">
        <f t="shared" ref="CN5:CN18" si="26">IFERROR(BW5, 0)</f>
        <v>1.332267629550188E-16</v>
      </c>
      <c r="CO5">
        <f t="shared" si="7"/>
        <v>0</v>
      </c>
      <c r="CP5">
        <f t="shared" si="7"/>
        <v>0</v>
      </c>
      <c r="CQ5">
        <f t="shared" si="7"/>
        <v>2.0559462164285979E-16</v>
      </c>
      <c r="CR5">
        <f t="shared" si="7"/>
        <v>0</v>
      </c>
      <c r="CS5">
        <f t="shared" si="7"/>
        <v>1.926857645490222E-16</v>
      </c>
      <c r="CT5">
        <f t="shared" si="7"/>
        <v>1.8666859863637565E-16</v>
      </c>
      <c r="CU5">
        <f t="shared" si="7"/>
        <v>1.8109875270550051E-16</v>
      </c>
      <c r="CV5">
        <f t="shared" si="7"/>
        <v>0</v>
      </c>
      <c r="CW5">
        <f t="shared" si="7"/>
        <v>0</v>
      </c>
      <c r="CX5">
        <f t="shared" si="7"/>
        <v>1.6763232983271016E-16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1.5692863407803754E-16</v>
      </c>
      <c r="DC5">
        <f t="shared" si="7"/>
        <v>0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15.715551302445661</v>
      </c>
      <c r="E6">
        <f>'Raw data and fitting summary'!E8</f>
        <v>16.178813318488242</v>
      </c>
      <c r="F6">
        <f>'Raw data and fitting summary'!F8</f>
        <v>16.67971168233468</v>
      </c>
      <c r="G6">
        <f>'Raw data and fitting summary'!G8</f>
        <v>17.209228639800816</v>
      </c>
      <c r="H6">
        <f>'Raw data and fitting summary'!H8</f>
        <v>17.755822294024298</v>
      </c>
      <c r="I6">
        <f>'Raw data and fitting summary'!I8</f>
        <v>18.306343660578055</v>
      </c>
      <c r="J6">
        <f>'Raw data and fitting summary'!J8</f>
        <v>18.847263470536273</v>
      </c>
      <c r="K6">
        <f>'Raw data and fitting summary'!K8</f>
        <v>19.365975058493007</v>
      </c>
      <c r="L6">
        <f>'Raw data and fitting summary'!L8</f>
        <v>19.85191448218109</v>
      </c>
      <c r="M6">
        <f>'Raw data and fitting summary'!M8</f>
        <v>20.297298810718612</v>
      </c>
      <c r="N6">
        <f>'Raw data and fitting summary'!N8</f>
        <v>20.697399741972998</v>
      </c>
      <c r="O6">
        <f>'Raw data and fitting summary'!O8</f>
        <v>21.050391426617011</v>
      </c>
      <c r="P6">
        <f>'Raw data and fitting summary'!P8</f>
        <v>21.356894919532976</v>
      </c>
      <c r="Q6">
        <f>'Raw data and fitting summary'!Q8</f>
        <v>21.619369955740694</v>
      </c>
      <c r="R6">
        <f>'Raw data and fitting summary'!R8</f>
        <v>21.841486861781672</v>
      </c>
      <c r="X6">
        <f t="shared" ref="X6:X18" si="27">(($V$3-(($V$3-$V$4)*($C$3/($C$3+$W$3))))*B6/((B6+($T$3-(($T$3-$T$4)*($C$3/($C$3+$W$3))))))*C22)</f>
        <v>12.97297297297297</v>
      </c>
      <c r="Y6">
        <f t="shared" si="8"/>
        <v>15.715551302445661</v>
      </c>
      <c r="Z6">
        <f t="shared" si="9"/>
        <v>16.178813318488238</v>
      </c>
      <c r="AA6">
        <f t="shared" si="10"/>
        <v>16.679711682334677</v>
      </c>
      <c r="AB6">
        <f t="shared" si="11"/>
        <v>17.209228639800816</v>
      </c>
      <c r="AC6">
        <f t="shared" si="12"/>
        <v>17.755822294024295</v>
      </c>
      <c r="AD6">
        <f t="shared" si="13"/>
        <v>18.306343660578055</v>
      </c>
      <c r="AE6">
        <f t="shared" si="14"/>
        <v>18.847263470536266</v>
      </c>
      <c r="AF6">
        <f t="shared" si="15"/>
        <v>19.365975058493007</v>
      </c>
      <c r="AG6">
        <f t="shared" si="16"/>
        <v>19.85191448218109</v>
      </c>
      <c r="AH6">
        <f t="shared" si="17"/>
        <v>20.297298810718608</v>
      </c>
      <c r="AI6">
        <f t="shared" si="18"/>
        <v>20.697399741972998</v>
      </c>
      <c r="AJ6">
        <f t="shared" si="19"/>
        <v>21.050391426617011</v>
      </c>
      <c r="AK6">
        <f t="shared" si="20"/>
        <v>21.356894919532976</v>
      </c>
      <c r="AL6">
        <f t="shared" si="21"/>
        <v>21.619369955740691</v>
      </c>
      <c r="AM6">
        <f t="shared" si="22"/>
        <v>21.841486861781672</v>
      </c>
      <c r="AO6">
        <f t="shared" si="23"/>
        <v>12.97297297297297</v>
      </c>
      <c r="AP6">
        <f t="shared" si="4"/>
        <v>15.715551302445661</v>
      </c>
      <c r="AQ6">
        <f t="shared" si="4"/>
        <v>16.178813318488238</v>
      </c>
      <c r="AR6">
        <f t="shared" si="4"/>
        <v>16.679711682334677</v>
      </c>
      <c r="AS6">
        <f t="shared" si="4"/>
        <v>17.209228639800816</v>
      </c>
      <c r="AT6">
        <f t="shared" si="4"/>
        <v>17.755822294024295</v>
      </c>
      <c r="AU6">
        <f t="shared" si="4"/>
        <v>18.306343660578055</v>
      </c>
      <c r="AV6">
        <f t="shared" si="4"/>
        <v>18.847263470536266</v>
      </c>
      <c r="AW6">
        <f t="shared" si="4"/>
        <v>19.365975058493007</v>
      </c>
      <c r="AX6">
        <f t="shared" si="4"/>
        <v>19.85191448218109</v>
      </c>
      <c r="AY6">
        <f t="shared" si="4"/>
        <v>20.297298810718608</v>
      </c>
      <c r="AZ6">
        <f t="shared" si="4"/>
        <v>20.697399741972998</v>
      </c>
      <c r="BA6">
        <f t="shared" si="4"/>
        <v>21.050391426617011</v>
      </c>
      <c r="BB6">
        <f t="shared" si="4"/>
        <v>21.356894919532976</v>
      </c>
      <c r="BC6">
        <f t="shared" si="4"/>
        <v>21.619369955740691</v>
      </c>
      <c r="BD6">
        <f t="shared" si="4"/>
        <v>21.841486861781672</v>
      </c>
      <c r="BF6">
        <f t="shared" si="24"/>
        <v>1.2621774483536189E-29</v>
      </c>
      <c r="BG6">
        <f t="shared" si="24"/>
        <v>0</v>
      </c>
      <c r="BH6">
        <f t="shared" si="5"/>
        <v>1.2621774483536189E-29</v>
      </c>
      <c r="BI6">
        <f t="shared" si="5"/>
        <v>1.2621774483536189E-29</v>
      </c>
      <c r="BJ6">
        <f t="shared" si="5"/>
        <v>0</v>
      </c>
      <c r="BK6">
        <f t="shared" si="5"/>
        <v>1.2621774483536189E-29</v>
      </c>
      <c r="BL6">
        <f t="shared" si="5"/>
        <v>0</v>
      </c>
      <c r="BM6">
        <f t="shared" si="5"/>
        <v>5.0487097934144756E-29</v>
      </c>
      <c r="BN6">
        <f t="shared" si="5"/>
        <v>0</v>
      </c>
      <c r="BO6">
        <f t="shared" si="5"/>
        <v>0</v>
      </c>
      <c r="BP6">
        <f t="shared" si="5"/>
        <v>1.2621774483536189E-29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1.2621774483536189E-29</v>
      </c>
      <c r="BU6">
        <f t="shared" si="5"/>
        <v>0</v>
      </c>
      <c r="BW6">
        <f t="shared" si="25"/>
        <v>2.7385501274087201E-16</v>
      </c>
      <c r="BX6">
        <f t="shared" si="6"/>
        <v>0</v>
      </c>
      <c r="BY6">
        <f t="shared" si="6"/>
        <v>2.1959049831798599E-16</v>
      </c>
      <c r="BZ6">
        <f t="shared" si="6"/>
        <v>2.1299610847369419E-16</v>
      </c>
      <c r="CA6">
        <f t="shared" si="6"/>
        <v>0</v>
      </c>
      <c r="CB6">
        <f t="shared" si="6"/>
        <v>2.0008725137985658E-16</v>
      </c>
      <c r="CC6">
        <f t="shared" si="6"/>
        <v>0</v>
      </c>
      <c r="CD6">
        <f t="shared" si="6"/>
        <v>3.7700047907266982E-16</v>
      </c>
      <c r="CE6">
        <f t="shared" si="6"/>
        <v>0</v>
      </c>
      <c r="CF6">
        <f t="shared" si="6"/>
        <v>0</v>
      </c>
      <c r="CG6">
        <f t="shared" si="6"/>
        <v>1.7503381666354451E-16</v>
      </c>
      <c r="CH6">
        <f t="shared" si="6"/>
        <v>0</v>
      </c>
      <c r="CI6">
        <f t="shared" si="6"/>
        <v>0</v>
      </c>
      <c r="CJ6">
        <f t="shared" si="6"/>
        <v>0</v>
      </c>
      <c r="CK6">
        <f t="shared" si="6"/>
        <v>1.6433012090887192E-16</v>
      </c>
      <c r="CL6">
        <f t="shared" si="6"/>
        <v>0</v>
      </c>
      <c r="CN6">
        <f t="shared" si="26"/>
        <v>2.7385501274087201E-16</v>
      </c>
      <c r="CO6">
        <f t="shared" si="7"/>
        <v>0</v>
      </c>
      <c r="CP6">
        <f t="shared" si="7"/>
        <v>2.1959049831798599E-16</v>
      </c>
      <c r="CQ6">
        <f t="shared" si="7"/>
        <v>2.1299610847369419E-16</v>
      </c>
      <c r="CR6">
        <f t="shared" si="7"/>
        <v>0</v>
      </c>
      <c r="CS6">
        <f t="shared" si="7"/>
        <v>2.0008725137985658E-16</v>
      </c>
      <c r="CT6">
        <f t="shared" si="7"/>
        <v>0</v>
      </c>
      <c r="CU6">
        <f t="shared" si="7"/>
        <v>3.7700047907266982E-16</v>
      </c>
      <c r="CV6">
        <f t="shared" si="7"/>
        <v>0</v>
      </c>
      <c r="CW6">
        <f t="shared" si="7"/>
        <v>0</v>
      </c>
      <c r="CX6">
        <f t="shared" si="7"/>
        <v>1.7503381666354451E-16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1.6433012090887192E-16</v>
      </c>
      <c r="DC6">
        <f t="shared" si="7"/>
        <v>0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15.097665528587131</v>
      </c>
      <c r="E7">
        <f>'Raw data and fitting summary'!E9</f>
        <v>15.52472071867294</v>
      </c>
      <c r="F7">
        <f>'Raw data and fitting summary'!F9</f>
        <v>15.985359625831297</v>
      </c>
      <c r="G7">
        <f>'Raw data and fitting summary'!G9</f>
        <v>16.471066281519605</v>
      </c>
      <c r="H7">
        <f>'Raw data and fitting summary'!H9</f>
        <v>16.971093839967843</v>
      </c>
      <c r="I7">
        <f>'Raw data and fitting summary'!I9</f>
        <v>17.473341090521824</v>
      </c>
      <c r="J7">
        <f>'Raw data and fitting summary'!J9</f>
        <v>17.965491711017314</v>
      </c>
      <c r="K7">
        <f>'Raw data and fitting summary'!K9</f>
        <v>18.436196611236053</v>
      </c>
      <c r="L7">
        <f>'Raw data and fitting summary'!L9</f>
        <v>18.876065428418045</v>
      </c>
      <c r="M7">
        <f>'Raw data and fitting summary'!M9</f>
        <v>19.278295368886376</v>
      </c>
      <c r="N7">
        <f>'Raw data and fitting summary'!N9</f>
        <v>19.638874640620351</v>
      </c>
      <c r="O7">
        <f>'Raw data and fitting summary'!O9</f>
        <v>19.956406607461318</v>
      </c>
      <c r="P7">
        <f>'Raw data and fitting summary'!P9</f>
        <v>20.23167177341006</v>
      </c>
      <c r="Q7">
        <f>'Raw data and fitting summary'!Q9</f>
        <v>20.467065130322265</v>
      </c>
      <c r="R7">
        <f>'Raw data and fitting summary'!R9</f>
        <v>20.66602658042347</v>
      </c>
      <c r="X7">
        <f t="shared" si="27"/>
        <v>12.549019607843135</v>
      </c>
      <c r="Y7">
        <f t="shared" si="8"/>
        <v>15.097665528587131</v>
      </c>
      <c r="Z7">
        <f t="shared" si="9"/>
        <v>15.524720718672938</v>
      </c>
      <c r="AA7">
        <f t="shared" si="10"/>
        <v>15.985359625831295</v>
      </c>
      <c r="AB7">
        <f t="shared" si="11"/>
        <v>16.471066281519605</v>
      </c>
      <c r="AC7">
        <f t="shared" si="12"/>
        <v>16.971093839967839</v>
      </c>
      <c r="AD7">
        <f t="shared" si="13"/>
        <v>17.473341090521821</v>
      </c>
      <c r="AE7">
        <f t="shared" si="14"/>
        <v>17.965491711017314</v>
      </c>
      <c r="AF7">
        <f t="shared" si="15"/>
        <v>18.436196611236053</v>
      </c>
      <c r="AG7">
        <f t="shared" si="16"/>
        <v>18.876065428418045</v>
      </c>
      <c r="AH7">
        <f t="shared" si="17"/>
        <v>19.278295368886369</v>
      </c>
      <c r="AI7">
        <f t="shared" si="18"/>
        <v>19.638874640620351</v>
      </c>
      <c r="AJ7">
        <f t="shared" si="19"/>
        <v>19.956406607461318</v>
      </c>
      <c r="AK7">
        <f t="shared" si="20"/>
        <v>20.23167177341006</v>
      </c>
      <c r="AL7">
        <f t="shared" si="21"/>
        <v>20.467065130322261</v>
      </c>
      <c r="AM7">
        <f t="shared" si="22"/>
        <v>20.66602658042347</v>
      </c>
      <c r="AO7">
        <f t="shared" si="23"/>
        <v>12.549019607843135</v>
      </c>
      <c r="AP7">
        <f t="shared" si="4"/>
        <v>15.097665528587131</v>
      </c>
      <c r="AQ7">
        <f t="shared" si="4"/>
        <v>15.524720718672938</v>
      </c>
      <c r="AR7">
        <f t="shared" si="4"/>
        <v>15.985359625831295</v>
      </c>
      <c r="AS7">
        <f t="shared" si="4"/>
        <v>16.471066281519605</v>
      </c>
      <c r="AT7">
        <f t="shared" si="4"/>
        <v>16.971093839967839</v>
      </c>
      <c r="AU7">
        <f t="shared" si="4"/>
        <v>17.473341090521821</v>
      </c>
      <c r="AV7">
        <f t="shared" si="4"/>
        <v>17.965491711017314</v>
      </c>
      <c r="AW7">
        <f t="shared" si="4"/>
        <v>18.436196611236053</v>
      </c>
      <c r="AX7">
        <f t="shared" si="4"/>
        <v>18.876065428418045</v>
      </c>
      <c r="AY7">
        <f t="shared" si="4"/>
        <v>19.278295368886369</v>
      </c>
      <c r="AZ7">
        <f t="shared" si="4"/>
        <v>19.638874640620351</v>
      </c>
      <c r="BA7">
        <f t="shared" si="4"/>
        <v>19.956406607461318</v>
      </c>
      <c r="BB7">
        <f t="shared" si="4"/>
        <v>20.23167177341006</v>
      </c>
      <c r="BC7">
        <f t="shared" si="4"/>
        <v>20.467065130322261</v>
      </c>
      <c r="BD7">
        <f t="shared" si="4"/>
        <v>20.66602658042347</v>
      </c>
      <c r="BF7">
        <f t="shared" si="24"/>
        <v>3.1554436208840472E-30</v>
      </c>
      <c r="BG7">
        <f t="shared" si="24"/>
        <v>0</v>
      </c>
      <c r="BH7">
        <f t="shared" si="5"/>
        <v>3.1554436208840472E-30</v>
      </c>
      <c r="BI7">
        <f t="shared" si="5"/>
        <v>3.1554436208840472E-30</v>
      </c>
      <c r="BJ7">
        <f t="shared" si="5"/>
        <v>0</v>
      </c>
      <c r="BK7">
        <f t="shared" si="5"/>
        <v>1.2621774483536189E-29</v>
      </c>
      <c r="BL7">
        <f t="shared" si="5"/>
        <v>1.2621774483536189E-29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5.0487097934144756E-29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1.2621774483536189E-29</v>
      </c>
      <c r="BU7">
        <f t="shared" si="5"/>
        <v>0</v>
      </c>
      <c r="BW7">
        <f t="shared" si="25"/>
        <v>1.4155343563970747E-16</v>
      </c>
      <c r="BX7">
        <f t="shared" si="6"/>
        <v>0</v>
      </c>
      <c r="BY7">
        <f t="shared" si="6"/>
        <v>1.1442117842826446E-16</v>
      </c>
      <c r="BZ7">
        <f t="shared" si="6"/>
        <v>1.1112398350611856E-16</v>
      </c>
      <c r="CA7">
        <f t="shared" si="6"/>
        <v>0</v>
      </c>
      <c r="CB7">
        <f t="shared" si="6"/>
        <v>2.0933910991839954E-16</v>
      </c>
      <c r="CC7">
        <f t="shared" si="6"/>
        <v>2.0332194400575301E-16</v>
      </c>
      <c r="CD7">
        <f t="shared" si="6"/>
        <v>0</v>
      </c>
      <c r="CE7">
        <f t="shared" si="6"/>
        <v>0</v>
      </c>
      <c r="CF7">
        <f t="shared" si="6"/>
        <v>0</v>
      </c>
      <c r="CG7">
        <f t="shared" si="6"/>
        <v>3.68571350404175E-16</v>
      </c>
      <c r="CH7">
        <f t="shared" si="6"/>
        <v>0</v>
      </c>
      <c r="CI7">
        <f t="shared" si="6"/>
        <v>0</v>
      </c>
      <c r="CJ7">
        <f t="shared" si="6"/>
        <v>0</v>
      </c>
      <c r="CK7">
        <f t="shared" si="6"/>
        <v>1.7358197944741491E-16</v>
      </c>
      <c r="CL7">
        <f t="shared" si="6"/>
        <v>0</v>
      </c>
      <c r="CN7">
        <f t="shared" si="26"/>
        <v>1.4155343563970747E-16</v>
      </c>
      <c r="CO7">
        <f t="shared" si="7"/>
        <v>0</v>
      </c>
      <c r="CP7">
        <f t="shared" si="7"/>
        <v>1.1442117842826446E-16</v>
      </c>
      <c r="CQ7">
        <f t="shared" si="7"/>
        <v>1.1112398350611856E-16</v>
      </c>
      <c r="CR7">
        <f t="shared" si="7"/>
        <v>0</v>
      </c>
      <c r="CS7">
        <f t="shared" si="7"/>
        <v>2.0933910991839954E-16</v>
      </c>
      <c r="CT7">
        <f t="shared" si="7"/>
        <v>2.0332194400575301E-16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3.68571350404175E-16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1.7358197944741491E-16</v>
      </c>
      <c r="DC7">
        <f t="shared" si="7"/>
        <v>0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14.390432654159531</v>
      </c>
      <c r="E8">
        <f>'Raw data and fitting summary'!E10</f>
        <v>14.777901718082981</v>
      </c>
      <c r="F8">
        <f>'Raw data and fitting summary'!F10</f>
        <v>15.194693480981794</v>
      </c>
      <c r="G8">
        <f>'Raw data and fitting summary'!G10</f>
        <v>15.6328819248918</v>
      </c>
      <c r="H8">
        <f>'Raw data and fitting summary'!H10</f>
        <v>16.082618489765334</v>
      </c>
      <c r="I8">
        <f>'Raw data and fitting summary'!I10</f>
        <v>16.532956986794034</v>
      </c>
      <c r="J8">
        <f>'Raw data and fitting summary'!J10</f>
        <v>16.9728928632113</v>
      </c>
      <c r="K8">
        <f>'Raw data and fitting summary'!K10</f>
        <v>17.392414166209107</v>
      </c>
      <c r="L8">
        <f>'Raw data and fitting summary'!L10</f>
        <v>17.783357671441827</v>
      </c>
      <c r="M8">
        <f>'Raw data and fitting summary'!M10</f>
        <v>18.139926669950054</v>
      </c>
      <c r="N8">
        <f>'Raw data and fitting summary'!N10</f>
        <v>18.458827139924217</v>
      </c>
      <c r="O8">
        <f>'Raw data and fitting summary'!O10</f>
        <v>18.739073990282357</v>
      </c>
      <c r="P8">
        <f>'Raw data and fitting summary'!P10</f>
        <v>18.981577240617721</v>
      </c>
      <c r="Q8">
        <f>'Raw data and fitting summary'!Q10</f>
        <v>19.188631013416909</v>
      </c>
      <c r="R8">
        <f>'Raw data and fitting summary'!R10</f>
        <v>19.363407156638772</v>
      </c>
      <c r="X8">
        <f t="shared" si="27"/>
        <v>12.05651491365777</v>
      </c>
      <c r="Y8">
        <f t="shared" si="8"/>
        <v>14.390432654159531</v>
      </c>
      <c r="Z8">
        <f t="shared" si="9"/>
        <v>14.777901718082983</v>
      </c>
      <c r="AA8">
        <f t="shared" si="10"/>
        <v>15.194693480981792</v>
      </c>
      <c r="AB8">
        <f t="shared" si="11"/>
        <v>15.6328819248918</v>
      </c>
      <c r="AC8">
        <f t="shared" si="12"/>
        <v>16.082618489765331</v>
      </c>
      <c r="AD8">
        <f t="shared" si="13"/>
        <v>16.53295698679403</v>
      </c>
      <c r="AE8">
        <f t="shared" si="14"/>
        <v>16.972892863211296</v>
      </c>
      <c r="AF8">
        <f t="shared" si="15"/>
        <v>17.392414166209107</v>
      </c>
      <c r="AG8">
        <f t="shared" si="16"/>
        <v>17.783357671441827</v>
      </c>
      <c r="AH8">
        <f t="shared" si="17"/>
        <v>18.139926669950057</v>
      </c>
      <c r="AI8">
        <f t="shared" si="18"/>
        <v>18.458827139924217</v>
      </c>
      <c r="AJ8">
        <f t="shared" si="19"/>
        <v>18.739073990282357</v>
      </c>
      <c r="AK8">
        <f t="shared" si="20"/>
        <v>18.981577240617721</v>
      </c>
      <c r="AL8">
        <f t="shared" si="21"/>
        <v>19.188631013416906</v>
      </c>
      <c r="AM8">
        <f t="shared" si="22"/>
        <v>19.363407156638772</v>
      </c>
      <c r="AO8">
        <f t="shared" si="23"/>
        <v>12.05651491365777</v>
      </c>
      <c r="AP8">
        <f t="shared" si="4"/>
        <v>14.390432654159531</v>
      </c>
      <c r="AQ8">
        <f t="shared" si="4"/>
        <v>14.777901718082983</v>
      </c>
      <c r="AR8">
        <f t="shared" si="4"/>
        <v>15.194693480981792</v>
      </c>
      <c r="AS8">
        <f t="shared" si="4"/>
        <v>15.6328819248918</v>
      </c>
      <c r="AT8">
        <f t="shared" si="4"/>
        <v>16.082618489765331</v>
      </c>
      <c r="AU8">
        <f t="shared" si="4"/>
        <v>16.53295698679403</v>
      </c>
      <c r="AV8">
        <f t="shared" si="4"/>
        <v>16.972892863211296</v>
      </c>
      <c r="AW8">
        <f t="shared" si="4"/>
        <v>17.392414166209107</v>
      </c>
      <c r="AX8">
        <f t="shared" si="4"/>
        <v>17.783357671441827</v>
      </c>
      <c r="AY8">
        <f t="shared" si="4"/>
        <v>18.139926669950057</v>
      </c>
      <c r="AZ8">
        <f t="shared" si="4"/>
        <v>18.458827139924217</v>
      </c>
      <c r="BA8">
        <f t="shared" si="4"/>
        <v>18.739073990282357</v>
      </c>
      <c r="BB8">
        <f t="shared" si="4"/>
        <v>18.981577240617721</v>
      </c>
      <c r="BC8">
        <f t="shared" si="4"/>
        <v>19.188631013416906</v>
      </c>
      <c r="BD8">
        <f t="shared" si="4"/>
        <v>19.363407156638772</v>
      </c>
      <c r="BF8">
        <f t="shared" si="24"/>
        <v>0</v>
      </c>
      <c r="BG8">
        <f t="shared" si="24"/>
        <v>0</v>
      </c>
      <c r="BH8">
        <f t="shared" si="5"/>
        <v>3.1554436208840472E-30</v>
      </c>
      <c r="BI8">
        <f t="shared" si="5"/>
        <v>3.1554436208840472E-30</v>
      </c>
      <c r="BJ8">
        <f t="shared" si="5"/>
        <v>0</v>
      </c>
      <c r="BK8">
        <f t="shared" si="5"/>
        <v>1.2621774483536189E-29</v>
      </c>
      <c r="BL8">
        <f t="shared" si="5"/>
        <v>1.2621774483536189E-29</v>
      </c>
      <c r="BM8">
        <f t="shared" si="5"/>
        <v>1.2621774483536189E-29</v>
      </c>
      <c r="BN8">
        <f t="shared" si="5"/>
        <v>0</v>
      </c>
      <c r="BO8">
        <f t="shared" si="5"/>
        <v>0</v>
      </c>
      <c r="BP8">
        <f t="shared" si="5"/>
        <v>1.2621774483536189E-29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1.2621774483536189E-29</v>
      </c>
      <c r="BU8">
        <f t="shared" si="5"/>
        <v>0</v>
      </c>
      <c r="BW8">
        <f t="shared" si="25"/>
        <v>0</v>
      </c>
      <c r="BX8">
        <f t="shared" si="6"/>
        <v>0</v>
      </c>
      <c r="BY8">
        <f t="shared" si="6"/>
        <v>1.2020359001485379E-16</v>
      </c>
      <c r="BZ8">
        <f t="shared" si="6"/>
        <v>1.1690639509270789E-16</v>
      </c>
      <c r="CA8">
        <f t="shared" si="6"/>
        <v>0</v>
      </c>
      <c r="CB8">
        <f t="shared" si="6"/>
        <v>2.2090393309157831E-16</v>
      </c>
      <c r="CC8">
        <f t="shared" si="6"/>
        <v>2.1488676717893171E-16</v>
      </c>
      <c r="CD8">
        <f t="shared" si="6"/>
        <v>2.0931692124805662E-16</v>
      </c>
      <c r="CE8">
        <f t="shared" si="6"/>
        <v>0</v>
      </c>
      <c r="CF8">
        <f t="shared" si="6"/>
        <v>0</v>
      </c>
      <c r="CG8">
        <f t="shared" si="6"/>
        <v>1.9585049837526615E-16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1.8514680262059361E-16</v>
      </c>
      <c r="CL8">
        <f t="shared" si="6"/>
        <v>0</v>
      </c>
      <c r="CN8">
        <f t="shared" si="26"/>
        <v>0</v>
      </c>
      <c r="CO8">
        <f t="shared" si="7"/>
        <v>0</v>
      </c>
      <c r="CP8">
        <f t="shared" si="7"/>
        <v>1.2020359001485379E-16</v>
      </c>
      <c r="CQ8">
        <f t="shared" si="7"/>
        <v>1.1690639509270789E-16</v>
      </c>
      <c r="CR8">
        <f t="shared" si="7"/>
        <v>0</v>
      </c>
      <c r="CS8">
        <f t="shared" si="7"/>
        <v>2.2090393309157831E-16</v>
      </c>
      <c r="CT8">
        <f t="shared" si="7"/>
        <v>2.1488676717893171E-16</v>
      </c>
      <c r="CU8">
        <f t="shared" si="7"/>
        <v>2.0931692124805662E-16</v>
      </c>
      <c r="CV8">
        <f t="shared" si="7"/>
        <v>0</v>
      </c>
      <c r="CW8">
        <f t="shared" si="7"/>
        <v>0</v>
      </c>
      <c r="CX8">
        <f t="shared" si="7"/>
        <v>1.9585049837526615E-16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1.8514680262059361E-16</v>
      </c>
      <c r="DC8">
        <f t="shared" si="7"/>
        <v>0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13.594414174154938</v>
      </c>
      <c r="E9">
        <f>'Raw data and fitting summary'!E11</f>
        <v>13.939688246072961</v>
      </c>
      <c r="F9">
        <f>'Raw data and fitting summary'!F11</f>
        <v>14.309947140913312</v>
      </c>
      <c r="G9">
        <f>'Raw data and fitting summary'!G11</f>
        <v>14.697940638511128</v>
      </c>
      <c r="H9">
        <f>'Raw data and fitting summary'!H11</f>
        <v>15.094809022463313</v>
      </c>
      <c r="I9">
        <f>'Raw data and fitting summary'!I11</f>
        <v>15.490844877238063</v>
      </c>
      <c r="J9">
        <f>'Raw data and fitting summary'!J11</f>
        <v>15.876421504004544</v>
      </c>
      <c r="K9">
        <f>'Raw data and fitting summary'!K11</f>
        <v>16.24290515833091</v>
      </c>
      <c r="L9">
        <f>'Raw data and fitting summary'!L11</f>
        <v>16.583373680706252</v>
      </c>
      <c r="M9">
        <f>'Raw data and fitting summary'!M11</f>
        <v>16.893026211342864</v>
      </c>
      <c r="N9">
        <f>'Raw data and fitting summary'!N11</f>
        <v>17.169258553650987</v>
      </c>
      <c r="O9">
        <f>'Raw data and fitting summary'!O11</f>
        <v>17.411459157021433</v>
      </c>
      <c r="P9">
        <f>'Raw data and fitting summary'!P11</f>
        <v>17.620626390747745</v>
      </c>
      <c r="Q9">
        <f>'Raw data and fitting summary'!Q11</f>
        <v>17.798914226579011</v>
      </c>
      <c r="R9">
        <f>'Raw data and fitting summary'!R11</f>
        <v>17.949192015339499</v>
      </c>
      <c r="U9" t="str">
        <f>BI1</f>
        <v>Sum R2</v>
      </c>
      <c r="V9">
        <f>BJ1</f>
        <v>6.9419759659449039E-28</v>
      </c>
      <c r="X9">
        <f t="shared" si="27"/>
        <v>11.492704826038159</v>
      </c>
      <c r="Y9">
        <f t="shared" si="8"/>
        <v>13.59441417415494</v>
      </c>
      <c r="Z9">
        <f t="shared" si="9"/>
        <v>13.93968824607296</v>
      </c>
      <c r="AA9">
        <f t="shared" si="10"/>
        <v>14.309947140913312</v>
      </c>
      <c r="AB9">
        <f t="shared" si="11"/>
        <v>14.697940638511128</v>
      </c>
      <c r="AC9">
        <f t="shared" si="12"/>
        <v>15.094809022463313</v>
      </c>
      <c r="AD9">
        <f t="shared" si="13"/>
        <v>15.490844877238061</v>
      </c>
      <c r="AE9">
        <f t="shared" si="14"/>
        <v>15.876421504004542</v>
      </c>
      <c r="AF9">
        <f t="shared" si="15"/>
        <v>16.24290515833091</v>
      </c>
      <c r="AG9">
        <f t="shared" si="16"/>
        <v>16.583373680706256</v>
      </c>
      <c r="AH9">
        <f t="shared" si="17"/>
        <v>16.893026211342868</v>
      </c>
      <c r="AI9">
        <f t="shared" si="18"/>
        <v>17.169258553650987</v>
      </c>
      <c r="AJ9">
        <f t="shared" si="19"/>
        <v>17.411459157021433</v>
      </c>
      <c r="AK9">
        <f t="shared" si="20"/>
        <v>17.620626390747745</v>
      </c>
      <c r="AL9">
        <f t="shared" si="21"/>
        <v>17.798914226579008</v>
      </c>
      <c r="AM9">
        <f t="shared" si="22"/>
        <v>17.949192015339499</v>
      </c>
      <c r="AO9">
        <f t="shared" si="23"/>
        <v>11.492704826038159</v>
      </c>
      <c r="AP9">
        <f t="shared" si="4"/>
        <v>13.59441417415494</v>
      </c>
      <c r="AQ9">
        <f t="shared" si="4"/>
        <v>13.93968824607296</v>
      </c>
      <c r="AR9">
        <f t="shared" si="4"/>
        <v>14.309947140913312</v>
      </c>
      <c r="AS9">
        <f t="shared" si="4"/>
        <v>14.697940638511128</v>
      </c>
      <c r="AT9">
        <f t="shared" si="4"/>
        <v>15.094809022463313</v>
      </c>
      <c r="AU9">
        <f t="shared" si="4"/>
        <v>15.490844877238061</v>
      </c>
      <c r="AV9">
        <f t="shared" si="4"/>
        <v>15.876421504004542</v>
      </c>
      <c r="AW9">
        <f t="shared" si="4"/>
        <v>16.24290515833091</v>
      </c>
      <c r="AX9">
        <f t="shared" si="4"/>
        <v>16.583373680706256</v>
      </c>
      <c r="AY9">
        <f t="shared" si="4"/>
        <v>16.893026211342868</v>
      </c>
      <c r="AZ9">
        <f t="shared" si="4"/>
        <v>17.169258553650987</v>
      </c>
      <c r="BA9">
        <f t="shared" si="4"/>
        <v>17.411459157021433</v>
      </c>
      <c r="BB9">
        <f t="shared" si="4"/>
        <v>17.620626390747745</v>
      </c>
      <c r="BC9">
        <f t="shared" si="4"/>
        <v>17.798914226579008</v>
      </c>
      <c r="BD9">
        <f t="shared" si="4"/>
        <v>17.949192015339499</v>
      </c>
      <c r="BF9">
        <f t="shared" si="24"/>
        <v>3.1554436208840472E-30</v>
      </c>
      <c r="BG9">
        <f t="shared" si="24"/>
        <v>3.1554436208840472E-30</v>
      </c>
      <c r="BH9">
        <f t="shared" si="5"/>
        <v>3.1554436208840472E-30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3.1554436208840472E-30</v>
      </c>
      <c r="BM9">
        <f t="shared" si="5"/>
        <v>3.1554436208840472E-30</v>
      </c>
      <c r="BN9">
        <f t="shared" si="5"/>
        <v>0</v>
      </c>
      <c r="BO9">
        <f t="shared" si="5"/>
        <v>1.2621774483536189E-29</v>
      </c>
      <c r="BP9">
        <f t="shared" si="5"/>
        <v>1.2621774483536189E-29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1.2621774483536189E-29</v>
      </c>
      <c r="BU9">
        <f t="shared" si="5"/>
        <v>0</v>
      </c>
      <c r="BW9">
        <f t="shared" si="25"/>
        <v>1.5456386170953353E-16</v>
      </c>
      <c r="BX9">
        <f t="shared" si="6"/>
        <v>1.3066814182970654E-16</v>
      </c>
      <c r="BY9">
        <f t="shared" si="6"/>
        <v>1.2743160449809052E-16</v>
      </c>
      <c r="BZ9">
        <f t="shared" si="6"/>
        <v>0</v>
      </c>
      <c r="CA9">
        <f t="shared" si="6"/>
        <v>0</v>
      </c>
      <c r="CB9">
        <f t="shared" si="6"/>
        <v>0</v>
      </c>
      <c r="CC9">
        <f t="shared" si="6"/>
        <v>1.1467139807270253E-16</v>
      </c>
      <c r="CD9">
        <f t="shared" si="6"/>
        <v>1.1188647510726497E-16</v>
      </c>
      <c r="CE9">
        <f t="shared" si="6"/>
        <v>0</v>
      </c>
      <c r="CF9">
        <f t="shared" si="6"/>
        <v>2.1423346944981808E-16</v>
      </c>
      <c r="CG9">
        <f t="shared" si="6"/>
        <v>2.1030652734173951E-16</v>
      </c>
      <c r="CH9">
        <f t="shared" si="6"/>
        <v>0</v>
      </c>
      <c r="CI9">
        <f t="shared" si="6"/>
        <v>0</v>
      </c>
      <c r="CJ9">
        <f t="shared" si="6"/>
        <v>0</v>
      </c>
      <c r="CK9">
        <f t="shared" si="6"/>
        <v>1.9960283158706701E-16</v>
      </c>
      <c r="CL9">
        <f t="shared" si="6"/>
        <v>0</v>
      </c>
      <c r="CN9">
        <f t="shared" si="26"/>
        <v>1.5456386170953353E-16</v>
      </c>
      <c r="CO9">
        <f t="shared" si="7"/>
        <v>1.3066814182970654E-16</v>
      </c>
      <c r="CP9">
        <f t="shared" si="7"/>
        <v>1.2743160449809052E-16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1.1467139807270253E-16</v>
      </c>
      <c r="CU9">
        <f t="shared" si="7"/>
        <v>1.1188647510726497E-16</v>
      </c>
      <c r="CV9">
        <f t="shared" si="7"/>
        <v>0</v>
      </c>
      <c r="CW9">
        <f t="shared" si="7"/>
        <v>2.1423346944981808E-16</v>
      </c>
      <c r="CX9">
        <f t="shared" si="7"/>
        <v>2.1030652734173951E-16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1.9960283158706701E-16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12.715223050377695</v>
      </c>
      <c r="E10">
        <f>'Raw data and fitting summary'!E12</f>
        <v>13.016786123440282</v>
      </c>
      <c r="F10">
        <f>'Raw data and fitting summary'!F12</f>
        <v>13.33907391769289</v>
      </c>
      <c r="G10">
        <f>'Raw data and fitting summary'!G12</f>
        <v>13.675586707711018</v>
      </c>
      <c r="H10">
        <f>'Raw data and fitting summary'!H12</f>
        <v>14.018520708308433</v>
      </c>
      <c r="I10">
        <f>'Raw data and fitting summary'!I12</f>
        <v>14.359455995089533</v>
      </c>
      <c r="J10">
        <f>'Raw data and fitting summary'!J12</f>
        <v>14.690166257673143</v>
      </c>
      <c r="K10">
        <f>'Raw data and fitting summary'!K12</f>
        <v>15.003389790584274</v>
      </c>
      <c r="L10">
        <f>'Raw data and fitting summary'!L12</f>
        <v>15.293413970395379</v>
      </c>
      <c r="M10">
        <f>'Raw data and fitting summary'!M12</f>
        <v>15.556384698928648</v>
      </c>
      <c r="N10">
        <f>'Raw data and fitting summary'!N12</f>
        <v>15.790330592479963</v>
      </c>
      <c r="O10">
        <f>'Raw data and fitting summary'!O12</f>
        <v>15.994957539968921</v>
      </c>
      <c r="P10">
        <f>'Raw data and fitting summary'!P12</f>
        <v>16.1713033958087</v>
      </c>
      <c r="Q10">
        <f>'Raw data and fitting summary'!Q12</f>
        <v>16.321343651078216</v>
      </c>
      <c r="R10">
        <f>'Raw data and fitting summary'!R12</f>
        <v>16.447618048149934</v>
      </c>
      <c r="U10" s="4" t="s">
        <v>39</v>
      </c>
      <c r="V10">
        <f>CR1</f>
        <v>1.6881636840441439E-14</v>
      </c>
      <c r="X10">
        <f t="shared" si="27"/>
        <v>10.858001237076962</v>
      </c>
      <c r="Y10">
        <f t="shared" si="8"/>
        <v>12.715223050377697</v>
      </c>
      <c r="Z10">
        <f t="shared" si="9"/>
        <v>13.01678612344028</v>
      </c>
      <c r="AA10">
        <f t="shared" si="10"/>
        <v>13.33907391769289</v>
      </c>
      <c r="AB10">
        <f t="shared" si="11"/>
        <v>13.675586707711018</v>
      </c>
      <c r="AC10">
        <f t="shared" si="12"/>
        <v>14.018520708308431</v>
      </c>
      <c r="AD10">
        <f t="shared" si="13"/>
        <v>14.359455995089531</v>
      </c>
      <c r="AE10">
        <f t="shared" si="14"/>
        <v>14.690166257673143</v>
      </c>
      <c r="AF10">
        <f t="shared" si="15"/>
        <v>15.003389790584274</v>
      </c>
      <c r="AG10">
        <f t="shared" si="16"/>
        <v>15.293413970395381</v>
      </c>
      <c r="AH10">
        <f t="shared" si="17"/>
        <v>15.556384698928648</v>
      </c>
      <c r="AI10">
        <f t="shared" si="18"/>
        <v>15.790330592479963</v>
      </c>
      <c r="AJ10">
        <f t="shared" si="19"/>
        <v>15.994957539968921</v>
      </c>
      <c r="AK10">
        <f t="shared" si="20"/>
        <v>16.1713033958087</v>
      </c>
      <c r="AL10">
        <f t="shared" si="21"/>
        <v>16.321343651078212</v>
      </c>
      <c r="AM10">
        <f t="shared" si="22"/>
        <v>16.447618048149934</v>
      </c>
      <c r="AO10">
        <f t="shared" si="23"/>
        <v>10.858001237076962</v>
      </c>
      <c r="AP10">
        <f t="shared" si="4"/>
        <v>12.715223050377697</v>
      </c>
      <c r="AQ10">
        <f t="shared" si="4"/>
        <v>13.01678612344028</v>
      </c>
      <c r="AR10">
        <f t="shared" si="4"/>
        <v>13.33907391769289</v>
      </c>
      <c r="AS10">
        <f t="shared" si="4"/>
        <v>13.675586707711018</v>
      </c>
      <c r="AT10">
        <f t="shared" si="4"/>
        <v>14.018520708308431</v>
      </c>
      <c r="AU10">
        <f t="shared" si="4"/>
        <v>14.359455995089531</v>
      </c>
      <c r="AV10">
        <f t="shared" si="4"/>
        <v>14.690166257673143</v>
      </c>
      <c r="AW10">
        <f t="shared" si="4"/>
        <v>15.003389790584274</v>
      </c>
      <c r="AX10">
        <f t="shared" si="4"/>
        <v>15.293413970395381</v>
      </c>
      <c r="AY10">
        <f t="shared" si="4"/>
        <v>15.556384698928648</v>
      </c>
      <c r="AZ10">
        <f t="shared" si="4"/>
        <v>15.790330592479963</v>
      </c>
      <c r="BA10">
        <f t="shared" si="4"/>
        <v>15.994957539968921</v>
      </c>
      <c r="BB10">
        <f t="shared" si="4"/>
        <v>16.1713033958087</v>
      </c>
      <c r="BC10">
        <f t="shared" si="4"/>
        <v>16.321343651078212</v>
      </c>
      <c r="BD10">
        <f t="shared" si="4"/>
        <v>16.447618048149934</v>
      </c>
      <c r="BF10">
        <f t="shared" si="24"/>
        <v>3.1554436208840472E-30</v>
      </c>
      <c r="BG10">
        <f t="shared" si="24"/>
        <v>3.1554436208840472E-30</v>
      </c>
      <c r="BH10">
        <f t="shared" si="5"/>
        <v>3.1554436208840472E-30</v>
      </c>
      <c r="BI10">
        <f t="shared" si="5"/>
        <v>0</v>
      </c>
      <c r="BJ10">
        <f t="shared" si="5"/>
        <v>0</v>
      </c>
      <c r="BK10">
        <f t="shared" si="5"/>
        <v>3.1554436208840472E-30</v>
      </c>
      <c r="BL10">
        <f t="shared" si="5"/>
        <v>3.1554436208840472E-30</v>
      </c>
      <c r="BM10">
        <f t="shared" si="5"/>
        <v>0</v>
      </c>
      <c r="BN10">
        <f t="shared" si="5"/>
        <v>0</v>
      </c>
      <c r="BO10">
        <f t="shared" si="5"/>
        <v>3.1554436208840472E-30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1.2621774483536189E-29</v>
      </c>
      <c r="BU10">
        <f t="shared" si="5"/>
        <v>0</v>
      </c>
      <c r="BW10">
        <f t="shared" si="25"/>
        <v>1.6359887981357941E-16</v>
      </c>
      <c r="BX10">
        <f t="shared" si="6"/>
        <v>1.397031599337524E-16</v>
      </c>
      <c r="BY10">
        <f t="shared" si="6"/>
        <v>1.3646662260213638E-16</v>
      </c>
      <c r="BZ10">
        <f t="shared" si="6"/>
        <v>0</v>
      </c>
      <c r="CA10">
        <f t="shared" si="6"/>
        <v>0</v>
      </c>
      <c r="CB10">
        <f t="shared" si="6"/>
        <v>1.267149991330717E-16</v>
      </c>
      <c r="CC10">
        <f t="shared" si="6"/>
        <v>1.2370641617674839E-16</v>
      </c>
      <c r="CD10">
        <f t="shared" si="6"/>
        <v>0</v>
      </c>
      <c r="CE10">
        <f t="shared" si="6"/>
        <v>0</v>
      </c>
      <c r="CF10">
        <f t="shared" si="6"/>
        <v>1.1615175282895493E-16</v>
      </c>
      <c r="CG10">
        <f t="shared" si="6"/>
        <v>0</v>
      </c>
      <c r="CH10">
        <f t="shared" si="6"/>
        <v>0</v>
      </c>
      <c r="CI10">
        <f t="shared" si="6"/>
        <v>0</v>
      </c>
      <c r="CJ10">
        <f t="shared" si="6"/>
        <v>0</v>
      </c>
      <c r="CK10">
        <f t="shared" si="6"/>
        <v>2.1767286779515871E-16</v>
      </c>
      <c r="CL10">
        <f t="shared" si="6"/>
        <v>0</v>
      </c>
      <c r="CN10">
        <f t="shared" si="26"/>
        <v>1.6359887981357941E-16</v>
      </c>
      <c r="CO10">
        <f t="shared" si="7"/>
        <v>1.397031599337524E-16</v>
      </c>
      <c r="CP10">
        <f t="shared" si="7"/>
        <v>1.3646662260213638E-16</v>
      </c>
      <c r="CQ10">
        <f t="shared" si="7"/>
        <v>0</v>
      </c>
      <c r="CR10">
        <f t="shared" si="7"/>
        <v>0</v>
      </c>
      <c r="CS10">
        <f t="shared" si="7"/>
        <v>1.267149991330717E-16</v>
      </c>
      <c r="CT10">
        <f t="shared" si="7"/>
        <v>1.2370641617674839E-16</v>
      </c>
      <c r="CU10">
        <f t="shared" si="7"/>
        <v>0</v>
      </c>
      <c r="CV10">
        <f t="shared" si="7"/>
        <v>0</v>
      </c>
      <c r="CW10">
        <f t="shared" si="7"/>
        <v>1.1615175282895493E-16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2.1767286779515871E-16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11.764191558325733</v>
      </c>
      <c r="E11">
        <f>'Raw data and fitting summary'!E13</f>
        <v>12.021873903415372</v>
      </c>
      <c r="F11">
        <f>'Raw data and fitting summary'!F13</f>
        <v>12.296258393748875</v>
      </c>
      <c r="G11">
        <f>'Raw data and fitting summary'!G13</f>
        <v>12.581649538392391</v>
      </c>
      <c r="H11">
        <f>'Raw data and fitting summary'!H13</f>
        <v>12.871332863168263</v>
      </c>
      <c r="I11">
        <f>'Raw data and fitting summary'!I13</f>
        <v>13.158180407749915</v>
      </c>
      <c r="J11">
        <f>'Raw data and fitting summary'!J13</f>
        <v>13.435338408890871</v>
      </c>
      <c r="K11">
        <f>'Raw data and fitting summary'!K13</f>
        <v>13.696860219204472</v>
      </c>
      <c r="L11">
        <f>'Raw data and fitting summary'!L13</f>
        <v>13.938165604500131</v>
      </c>
      <c r="M11">
        <f>'Raw data and fitting summary'!M13</f>
        <v>14.156262007532545</v>
      </c>
      <c r="N11">
        <f>'Raw data and fitting summary'!N13</f>
        <v>14.349729424626368</v>
      </c>
      <c r="O11">
        <f>'Raw data and fitting summary'!O13</f>
        <v>14.518522507733</v>
      </c>
      <c r="P11">
        <f>'Raw data and fitting summary'!P13</f>
        <v>14.663667537615892</v>
      </c>
      <c r="Q11">
        <f>'Raw data and fitting summary'!Q13</f>
        <v>14.786929039296949</v>
      </c>
      <c r="R11">
        <f>'Raw data and fitting summary'!R13</f>
        <v>14.890501356225776</v>
      </c>
      <c r="X11">
        <f t="shared" si="27"/>
        <v>10.15684086541442</v>
      </c>
      <c r="Y11">
        <f t="shared" si="8"/>
        <v>11.764191558325733</v>
      </c>
      <c r="Z11">
        <f t="shared" si="9"/>
        <v>12.021873903415372</v>
      </c>
      <c r="AA11">
        <f t="shared" si="10"/>
        <v>12.296258393748875</v>
      </c>
      <c r="AB11">
        <f t="shared" si="11"/>
        <v>12.581649538392391</v>
      </c>
      <c r="AC11">
        <f t="shared" si="12"/>
        <v>12.871332863168261</v>
      </c>
      <c r="AD11">
        <f t="shared" si="13"/>
        <v>13.158180407749915</v>
      </c>
      <c r="AE11">
        <f t="shared" si="14"/>
        <v>13.435338408890868</v>
      </c>
      <c r="AF11">
        <f t="shared" si="15"/>
        <v>13.696860219204472</v>
      </c>
      <c r="AG11">
        <f t="shared" si="16"/>
        <v>13.938165604500131</v>
      </c>
      <c r="AH11">
        <f t="shared" si="17"/>
        <v>14.156262007532542</v>
      </c>
      <c r="AI11">
        <f t="shared" si="18"/>
        <v>14.349729424626368</v>
      </c>
      <c r="AJ11">
        <f t="shared" si="19"/>
        <v>14.518522507733</v>
      </c>
      <c r="AK11">
        <f t="shared" si="20"/>
        <v>14.663667537615892</v>
      </c>
      <c r="AL11">
        <f t="shared" si="21"/>
        <v>14.786929039296945</v>
      </c>
      <c r="AM11">
        <f t="shared" si="22"/>
        <v>14.890501356225776</v>
      </c>
      <c r="AO11">
        <f t="shared" si="23"/>
        <v>10.15684086541442</v>
      </c>
      <c r="AP11">
        <f t="shared" si="4"/>
        <v>11.764191558325733</v>
      </c>
      <c r="AQ11">
        <f t="shared" si="4"/>
        <v>12.021873903415372</v>
      </c>
      <c r="AR11">
        <f t="shared" si="4"/>
        <v>12.296258393748875</v>
      </c>
      <c r="AS11">
        <f t="shared" si="4"/>
        <v>12.581649538392391</v>
      </c>
      <c r="AT11">
        <f t="shared" si="4"/>
        <v>12.871332863168261</v>
      </c>
      <c r="AU11">
        <f t="shared" si="4"/>
        <v>13.158180407749915</v>
      </c>
      <c r="AV11">
        <f t="shared" si="4"/>
        <v>13.435338408890868</v>
      </c>
      <c r="AW11">
        <f t="shared" si="4"/>
        <v>13.696860219204472</v>
      </c>
      <c r="AX11">
        <f t="shared" si="4"/>
        <v>13.938165604500131</v>
      </c>
      <c r="AY11">
        <f t="shared" si="4"/>
        <v>14.156262007532542</v>
      </c>
      <c r="AZ11">
        <f t="shared" si="4"/>
        <v>14.349729424626368</v>
      </c>
      <c r="BA11">
        <f t="shared" si="4"/>
        <v>14.518522507733</v>
      </c>
      <c r="BB11">
        <f t="shared" si="4"/>
        <v>14.663667537615892</v>
      </c>
      <c r="BC11">
        <f t="shared" si="4"/>
        <v>14.786929039296945</v>
      </c>
      <c r="BD11">
        <f t="shared" si="4"/>
        <v>14.890501356225776</v>
      </c>
      <c r="BF11">
        <f t="shared" si="24"/>
        <v>3.1554436208840472E-30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3.1554436208840472E-30</v>
      </c>
      <c r="BL11">
        <f t="shared" si="5"/>
        <v>0</v>
      </c>
      <c r="BM11">
        <f t="shared" si="5"/>
        <v>1.2621774483536189E-29</v>
      </c>
      <c r="BN11">
        <f t="shared" si="5"/>
        <v>0</v>
      </c>
      <c r="BO11">
        <f t="shared" si="5"/>
        <v>0</v>
      </c>
      <c r="BP11">
        <f t="shared" si="5"/>
        <v>1.2621774483536189E-29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1.2621774483536189E-29</v>
      </c>
      <c r="BU11">
        <f t="shared" si="5"/>
        <v>0</v>
      </c>
      <c r="BW11">
        <f t="shared" si="25"/>
        <v>1.7489265244363671E-16</v>
      </c>
      <c r="BX11">
        <f t="shared" si="6"/>
        <v>0</v>
      </c>
      <c r="BY11">
        <f t="shared" si="6"/>
        <v>0</v>
      </c>
      <c r="BZ11">
        <f t="shared" si="6"/>
        <v>0</v>
      </c>
      <c r="CA11">
        <f t="shared" si="6"/>
        <v>0</v>
      </c>
      <c r="CB11">
        <f t="shared" si="6"/>
        <v>1.3800877176312902E-16</v>
      </c>
      <c r="CC11">
        <f t="shared" si="6"/>
        <v>0</v>
      </c>
      <c r="CD11">
        <f t="shared" si="6"/>
        <v>2.6443053168273635E-16</v>
      </c>
      <c r="CE11">
        <f t="shared" si="6"/>
        <v>0</v>
      </c>
      <c r="CF11">
        <f t="shared" si="6"/>
        <v>0</v>
      </c>
      <c r="CG11">
        <f t="shared" si="6"/>
        <v>2.5096410880994597E-16</v>
      </c>
      <c r="CH11">
        <f t="shared" si="6"/>
        <v>0</v>
      </c>
      <c r="CI11">
        <f t="shared" si="6"/>
        <v>0</v>
      </c>
      <c r="CJ11">
        <f t="shared" si="6"/>
        <v>0</v>
      </c>
      <c r="CK11">
        <f t="shared" si="6"/>
        <v>2.4026041305527338E-16</v>
      </c>
      <c r="CL11">
        <f t="shared" si="6"/>
        <v>0</v>
      </c>
      <c r="CN11">
        <f t="shared" si="26"/>
        <v>1.7489265244363671E-16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1.3800877176312902E-16</v>
      </c>
      <c r="CT11">
        <f t="shared" si="7"/>
        <v>0</v>
      </c>
      <c r="CU11">
        <f t="shared" si="7"/>
        <v>2.6443053168273635E-16</v>
      </c>
      <c r="CV11">
        <f t="shared" si="7"/>
        <v>0</v>
      </c>
      <c r="CW11">
        <f t="shared" si="7"/>
        <v>0</v>
      </c>
      <c r="CX11">
        <f t="shared" si="7"/>
        <v>2.5096410880994597E-16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2.4026041305527338E-16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10.758356307661559</v>
      </c>
      <c r="E12">
        <f>'Raw data and fitting summary'!E14</f>
        <v>10.973455984492851</v>
      </c>
      <c r="F12">
        <f>'Raw data and fitting summary'!F14</f>
        <v>11.201615452356709</v>
      </c>
      <c r="G12">
        <f>'Raw data and fitting summary'!G14</f>
        <v>11.437967542873823</v>
      </c>
      <c r="H12">
        <f>'Raw data and fitting summary'!H14</f>
        <v>11.676879591714892</v>
      </c>
      <c r="I12">
        <f>'Raw data and fitting summary'!I14</f>
        <v>11.912471547048572</v>
      </c>
      <c r="J12">
        <f>'Raw data and fitting summary'!J14</f>
        <v>12.139183451454191</v>
      </c>
      <c r="K12">
        <f>'Raw data and fitting summary'!K14</f>
        <v>12.352279234575748</v>
      </c>
      <c r="L12">
        <f>'Raw data and fitting summary'!L14</f>
        <v>12.548194699804997</v>
      </c>
      <c r="M12">
        <f>'Raw data and fitting summary'!M14</f>
        <v>12.724685716122877</v>
      </c>
      <c r="N12">
        <f>'Raw data and fitting summary'!N14</f>
        <v>12.880786460654424</v>
      </c>
      <c r="O12">
        <f>'Raw data and fitting summary'!O14</f>
        <v>13.01662698571926</v>
      </c>
      <c r="P12">
        <f>'Raw data and fitting summary'!P14</f>
        <v>13.133175122863575</v>
      </c>
      <c r="Q12">
        <f>'Raw data and fitting summary'!Q14</f>
        <v>13.231962362967579</v>
      </c>
      <c r="R12">
        <f>'Raw data and fitting summary'!R14</f>
        <v>13.314836011884998</v>
      </c>
      <c r="X12">
        <f t="shared" si="27"/>
        <v>9.3982227278593875</v>
      </c>
      <c r="Y12">
        <f t="shared" si="8"/>
        <v>10.758356307661559</v>
      </c>
      <c r="Z12">
        <f t="shared" si="9"/>
        <v>10.973455984492855</v>
      </c>
      <c r="AA12">
        <f t="shared" si="10"/>
        <v>11.201615452356707</v>
      </c>
      <c r="AB12">
        <f t="shared" si="11"/>
        <v>11.437967542873823</v>
      </c>
      <c r="AC12">
        <f t="shared" si="12"/>
        <v>11.676879591714894</v>
      </c>
      <c r="AD12">
        <f t="shared" si="13"/>
        <v>11.91247154704857</v>
      </c>
      <c r="AE12">
        <f t="shared" si="14"/>
        <v>12.139183451454191</v>
      </c>
      <c r="AF12">
        <f t="shared" si="15"/>
        <v>12.352279234575748</v>
      </c>
      <c r="AG12">
        <f t="shared" si="16"/>
        <v>12.548194699804997</v>
      </c>
      <c r="AH12">
        <f t="shared" si="17"/>
        <v>12.724685716122874</v>
      </c>
      <c r="AI12">
        <f t="shared" si="18"/>
        <v>12.880786460654424</v>
      </c>
      <c r="AJ12">
        <f t="shared" si="19"/>
        <v>13.01662698571926</v>
      </c>
      <c r="AK12">
        <f t="shared" si="20"/>
        <v>13.133175122863575</v>
      </c>
      <c r="AL12">
        <f t="shared" si="21"/>
        <v>13.231962362967577</v>
      </c>
      <c r="AM12">
        <f t="shared" si="22"/>
        <v>13.314836011884998</v>
      </c>
      <c r="AO12">
        <f t="shared" si="23"/>
        <v>9.3982227278593875</v>
      </c>
      <c r="AP12">
        <f t="shared" si="4"/>
        <v>10.758356307661559</v>
      </c>
      <c r="AQ12">
        <f t="shared" si="4"/>
        <v>10.973455984492855</v>
      </c>
      <c r="AR12">
        <f t="shared" si="4"/>
        <v>11.201615452356707</v>
      </c>
      <c r="AS12">
        <f t="shared" si="4"/>
        <v>11.437967542873823</v>
      </c>
      <c r="AT12">
        <f t="shared" si="4"/>
        <v>11.676879591714894</v>
      </c>
      <c r="AU12">
        <f t="shared" si="4"/>
        <v>11.91247154704857</v>
      </c>
      <c r="AV12">
        <f t="shared" si="4"/>
        <v>12.139183451454191</v>
      </c>
      <c r="AW12">
        <f t="shared" si="4"/>
        <v>12.352279234575748</v>
      </c>
      <c r="AX12">
        <f t="shared" si="4"/>
        <v>12.548194699804997</v>
      </c>
      <c r="AY12">
        <f t="shared" si="4"/>
        <v>12.724685716122874</v>
      </c>
      <c r="AZ12">
        <f t="shared" si="4"/>
        <v>12.880786460654424</v>
      </c>
      <c r="BA12">
        <f t="shared" si="4"/>
        <v>13.01662698571926</v>
      </c>
      <c r="BB12">
        <f t="shared" si="4"/>
        <v>13.133175122863575</v>
      </c>
      <c r="BC12">
        <f t="shared" si="4"/>
        <v>13.231962362967577</v>
      </c>
      <c r="BD12">
        <f t="shared" si="4"/>
        <v>13.314836011884998</v>
      </c>
      <c r="BF12">
        <f t="shared" si="24"/>
        <v>0</v>
      </c>
      <c r="BG12">
        <f t="shared" si="24"/>
        <v>0</v>
      </c>
      <c r="BH12">
        <f t="shared" si="5"/>
        <v>1.2621774483536189E-29</v>
      </c>
      <c r="BI12">
        <f t="shared" si="5"/>
        <v>3.1554436208840472E-30</v>
      </c>
      <c r="BJ12">
        <f t="shared" si="5"/>
        <v>0</v>
      </c>
      <c r="BK12">
        <f t="shared" si="5"/>
        <v>3.1554436208840472E-30</v>
      </c>
      <c r="BL12">
        <f t="shared" si="5"/>
        <v>3.1554436208840472E-30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1.2621774483536189E-29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3.1554436208840472E-30</v>
      </c>
      <c r="BU12">
        <f t="shared" si="5"/>
        <v>0</v>
      </c>
      <c r="BW12">
        <f t="shared" si="25"/>
        <v>0</v>
      </c>
      <c r="BX12">
        <f t="shared" si="6"/>
        <v>0</v>
      </c>
      <c r="BY12">
        <f t="shared" si="6"/>
        <v>3.2375522203953068E-16</v>
      </c>
      <c r="BZ12">
        <f t="shared" si="6"/>
        <v>1.5858041609761947E-16</v>
      </c>
      <c r="CA12">
        <f t="shared" si="6"/>
        <v>0</v>
      </c>
      <c r="CB12">
        <f t="shared" si="6"/>
        <v>1.5212598755070066E-16</v>
      </c>
      <c r="CC12">
        <f t="shared" si="6"/>
        <v>1.491174045943774E-16</v>
      </c>
      <c r="CD12">
        <f t="shared" si="6"/>
        <v>0</v>
      </c>
      <c r="CE12">
        <f t="shared" si="6"/>
        <v>0</v>
      </c>
      <c r="CF12">
        <f t="shared" si="6"/>
        <v>0</v>
      </c>
      <c r="CG12">
        <f t="shared" si="6"/>
        <v>2.791985403850893E-16</v>
      </c>
      <c r="CH12">
        <f t="shared" si="6"/>
        <v>0</v>
      </c>
      <c r="CI12">
        <f t="shared" si="6"/>
        <v>0</v>
      </c>
      <c r="CJ12">
        <f t="shared" si="6"/>
        <v>0</v>
      </c>
      <c r="CK12">
        <f t="shared" si="6"/>
        <v>1.3424742231520835E-16</v>
      </c>
      <c r="CL12">
        <f t="shared" si="6"/>
        <v>0</v>
      </c>
      <c r="CN12">
        <f t="shared" si="26"/>
        <v>0</v>
      </c>
      <c r="CO12">
        <f t="shared" si="7"/>
        <v>0</v>
      </c>
      <c r="CP12">
        <f t="shared" si="7"/>
        <v>3.2375522203953068E-16</v>
      </c>
      <c r="CQ12">
        <f t="shared" si="7"/>
        <v>1.5858041609761947E-16</v>
      </c>
      <c r="CR12">
        <f t="shared" si="7"/>
        <v>0</v>
      </c>
      <c r="CS12">
        <f t="shared" si="7"/>
        <v>1.5212598755070066E-16</v>
      </c>
      <c r="CT12">
        <f t="shared" si="7"/>
        <v>1.491174045943774E-16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2.791985403850893E-16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1.3424742231520835E-16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9.7195794806673792</v>
      </c>
      <c r="E13">
        <f>'Raw data and fitting summary'!E15</f>
        <v>9.8948081906164358</v>
      </c>
      <c r="F13">
        <f>'Raw data and fitting summary'!F15</f>
        <v>10.079939431579477</v>
      </c>
      <c r="G13">
        <f>'Raw data and fitting summary'!G15</f>
        <v>10.270923591921392</v>
      </c>
      <c r="H13">
        <f>'Raw data and fitting summary'!H15</f>
        <v>10.463159599902244</v>
      </c>
      <c r="I13">
        <f>'Raw data and fitting summary'!I15</f>
        <v>10.65192514837592</v>
      </c>
      <c r="J13">
        <f>'Raw data and fitting summary'!J15</f>
        <v>10.832831183448617</v>
      </c>
      <c r="K13">
        <f>'Raw data and fitting summary'!K15</f>
        <v>11.002210432357664</v>
      </c>
      <c r="L13">
        <f>'Raw data and fitting summary'!L15</f>
        <v>11.15737130148289</v>
      </c>
      <c r="M13">
        <f>'Raw data and fitting summary'!M15</f>
        <v>11.296689343637146</v>
      </c>
      <c r="N13">
        <f>'Raw data and fitting summary'!N15</f>
        <v>11.419550822042686</v>
      </c>
      <c r="O13">
        <f>'Raw data and fitting summary'!O15</f>
        <v>11.526191615643933</v>
      </c>
      <c r="P13">
        <f>'Raw data and fitting summary'!P15</f>
        <v>11.617484107967519</v>
      </c>
      <c r="Q13">
        <f>'Raw data and fitting summary'!Q15</f>
        <v>11.694718139709217</v>
      </c>
      <c r="R13">
        <f>'Raw data and fitting summary'!R15</f>
        <v>11.759407309079942</v>
      </c>
      <c r="X13">
        <f t="shared" si="27"/>
        <v>8.5957025422089313</v>
      </c>
      <c r="Y13">
        <f t="shared" si="8"/>
        <v>9.719579480667381</v>
      </c>
      <c r="Z13">
        <f t="shared" si="9"/>
        <v>9.894808190616434</v>
      </c>
      <c r="AA13">
        <f t="shared" si="10"/>
        <v>10.079939431579477</v>
      </c>
      <c r="AB13">
        <f t="shared" si="11"/>
        <v>10.270923591921392</v>
      </c>
      <c r="AC13">
        <f t="shared" si="12"/>
        <v>10.463159599902243</v>
      </c>
      <c r="AD13">
        <f t="shared" si="13"/>
        <v>10.65192514837592</v>
      </c>
      <c r="AE13">
        <f t="shared" si="14"/>
        <v>10.832831183448615</v>
      </c>
      <c r="AF13">
        <f t="shared" si="15"/>
        <v>11.002210432357664</v>
      </c>
      <c r="AG13">
        <f t="shared" si="16"/>
        <v>11.157371301482891</v>
      </c>
      <c r="AH13">
        <f t="shared" si="17"/>
        <v>11.296689343637146</v>
      </c>
      <c r="AI13">
        <f t="shared" si="18"/>
        <v>11.419550822042686</v>
      </c>
      <c r="AJ13">
        <f t="shared" si="19"/>
        <v>11.526191615643933</v>
      </c>
      <c r="AK13">
        <f t="shared" si="20"/>
        <v>11.617484107967519</v>
      </c>
      <c r="AL13">
        <f t="shared" si="21"/>
        <v>11.694718139709215</v>
      </c>
      <c r="AM13">
        <f t="shared" si="22"/>
        <v>11.759407309079942</v>
      </c>
      <c r="AO13">
        <f t="shared" si="23"/>
        <v>8.5957025422089313</v>
      </c>
      <c r="AP13">
        <f t="shared" si="4"/>
        <v>9.719579480667381</v>
      </c>
      <c r="AQ13">
        <f t="shared" si="4"/>
        <v>9.894808190616434</v>
      </c>
      <c r="AR13">
        <f t="shared" si="4"/>
        <v>10.079939431579477</v>
      </c>
      <c r="AS13">
        <f t="shared" si="4"/>
        <v>10.270923591921392</v>
      </c>
      <c r="AT13">
        <f t="shared" si="4"/>
        <v>10.463159599902243</v>
      </c>
      <c r="AU13">
        <f t="shared" si="4"/>
        <v>10.65192514837592</v>
      </c>
      <c r="AV13">
        <f t="shared" si="4"/>
        <v>10.832831183448615</v>
      </c>
      <c r="AW13">
        <f t="shared" si="4"/>
        <v>11.002210432357664</v>
      </c>
      <c r="AX13">
        <f t="shared" si="4"/>
        <v>11.157371301482891</v>
      </c>
      <c r="AY13">
        <f t="shared" si="4"/>
        <v>11.296689343637146</v>
      </c>
      <c r="AZ13">
        <f t="shared" si="4"/>
        <v>11.419550822042686</v>
      </c>
      <c r="BA13">
        <f t="shared" si="4"/>
        <v>11.526191615643933</v>
      </c>
      <c r="BB13">
        <f t="shared" si="4"/>
        <v>11.617484107967519</v>
      </c>
      <c r="BC13">
        <f t="shared" si="4"/>
        <v>11.694718139709215</v>
      </c>
      <c r="BD13">
        <f t="shared" si="4"/>
        <v>11.759407309079942</v>
      </c>
      <c r="BF13">
        <f t="shared" si="24"/>
        <v>3.1554436208840472E-30</v>
      </c>
      <c r="BG13">
        <f t="shared" si="24"/>
        <v>3.1554436208840472E-30</v>
      </c>
      <c r="BH13">
        <f t="shared" si="5"/>
        <v>3.1554436208840472E-30</v>
      </c>
      <c r="BI13">
        <f t="shared" si="5"/>
        <v>0</v>
      </c>
      <c r="BJ13">
        <f t="shared" si="5"/>
        <v>0</v>
      </c>
      <c r="BK13">
        <f t="shared" si="5"/>
        <v>3.1554436208840472E-30</v>
      </c>
      <c r="BL13">
        <f t="shared" si="5"/>
        <v>0</v>
      </c>
      <c r="BM13">
        <f t="shared" si="5"/>
        <v>3.1554436208840472E-30</v>
      </c>
      <c r="BN13">
        <f t="shared" si="5"/>
        <v>0</v>
      </c>
      <c r="BO13">
        <f t="shared" si="5"/>
        <v>3.1554436208840472E-30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3.1554436208840472E-30</v>
      </c>
      <c r="BU13">
        <f t="shared" si="5"/>
        <v>0</v>
      </c>
      <c r="BW13">
        <f t="shared" si="25"/>
        <v>2.0665638796567297E-16</v>
      </c>
      <c r="BX13">
        <f t="shared" si="6"/>
        <v>1.8276066808584599E-16</v>
      </c>
      <c r="BY13">
        <f t="shared" si="6"/>
        <v>1.7952413075422999E-16</v>
      </c>
      <c r="BZ13">
        <f t="shared" si="6"/>
        <v>0</v>
      </c>
      <c r="CA13">
        <f t="shared" si="6"/>
        <v>0</v>
      </c>
      <c r="CB13">
        <f t="shared" si="6"/>
        <v>1.6977250728516528E-16</v>
      </c>
      <c r="CC13">
        <f t="shared" si="6"/>
        <v>0</v>
      </c>
      <c r="CD13">
        <f t="shared" si="6"/>
        <v>1.6397900136340444E-16</v>
      </c>
      <c r="CE13">
        <f t="shared" si="6"/>
        <v>0</v>
      </c>
      <c r="CF13">
        <f t="shared" si="6"/>
        <v>1.5920926098104851E-16</v>
      </c>
      <c r="CG13">
        <f t="shared" si="6"/>
        <v>0</v>
      </c>
      <c r="CH13">
        <f t="shared" si="6"/>
        <v>0</v>
      </c>
      <c r="CI13">
        <f t="shared" si="6"/>
        <v>0</v>
      </c>
      <c r="CJ13">
        <f t="shared" si="6"/>
        <v>0</v>
      </c>
      <c r="CK13">
        <f t="shared" si="6"/>
        <v>1.5189394204967295E-16</v>
      </c>
      <c r="CL13">
        <f t="shared" si="6"/>
        <v>0</v>
      </c>
      <c r="CN13">
        <f t="shared" si="26"/>
        <v>2.0665638796567297E-16</v>
      </c>
      <c r="CO13">
        <f t="shared" si="7"/>
        <v>1.8276066808584599E-16</v>
      </c>
      <c r="CP13">
        <f t="shared" si="7"/>
        <v>1.7952413075422999E-16</v>
      </c>
      <c r="CQ13">
        <f t="shared" si="7"/>
        <v>0</v>
      </c>
      <c r="CR13">
        <f t="shared" si="7"/>
        <v>0</v>
      </c>
      <c r="CS13">
        <f t="shared" si="7"/>
        <v>1.6977250728516528E-16</v>
      </c>
      <c r="CT13">
        <f t="shared" si="7"/>
        <v>0</v>
      </c>
      <c r="CU13">
        <f t="shared" si="7"/>
        <v>1.6397900136340444E-16</v>
      </c>
      <c r="CV13">
        <f t="shared" si="7"/>
        <v>0</v>
      </c>
      <c r="CW13">
        <f t="shared" si="7"/>
        <v>1.5920926098104851E-16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1.5189394204967295E-16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8.6728204902266324</v>
      </c>
      <c r="E14">
        <f>'Raw data and fitting summary'!E16</f>
        <v>8.8120683806077587</v>
      </c>
      <c r="F14">
        <f>'Raw data and fitting summary'!F16</f>
        <v>8.9586003653248767</v>
      </c>
      <c r="G14">
        <f>'Raw data and fitting summary'!G16</f>
        <v>9.1091388056714742</v>
      </c>
      <c r="H14">
        <f>'Raw data and fitting summary'!H16</f>
        <v>9.2600258353553677</v>
      </c>
      <c r="I14">
        <f>'Raw data and fitting summary'!I16</f>
        <v>9.4075697920212473</v>
      </c>
      <c r="J14">
        <f>'Raw data and fitting summary'!J16</f>
        <v>9.5483984223109193</v>
      </c>
      <c r="K14">
        <f>'Raw data and fitting summary'!K16</f>
        <v>9.6797492825302616</v>
      </c>
      <c r="L14">
        <f>'Raw data and fitting summary'!L16</f>
        <v>9.7996481167740654</v>
      </c>
      <c r="M14">
        <f>'Raw data and fitting summary'!M16</f>
        <v>9.906959341839773</v>
      </c>
      <c r="N14">
        <f>'Raw data and fitting summary'!N16</f>
        <v>10.001324885264344</v>
      </c>
      <c r="O14">
        <f>'Raw data and fitting summary'!O16</f>
        <v>10.083027697800729</v>
      </c>
      <c r="P14">
        <f>'Raw data and fitting summary'!P16</f>
        <v>10.152821175408381</v>
      </c>
      <c r="Q14">
        <f>'Raw data and fitting summary'!Q16</f>
        <v>10.211759007086171</v>
      </c>
      <c r="R14">
        <f>'Raw data and fitting summary'!R16</f>
        <v>10.261047853347081</v>
      </c>
      <c r="X14">
        <f t="shared" si="27"/>
        <v>7.7666984258113718</v>
      </c>
      <c r="Y14">
        <f t="shared" si="8"/>
        <v>8.6728204902266359</v>
      </c>
      <c r="Z14">
        <f t="shared" si="9"/>
        <v>8.8120683806077587</v>
      </c>
      <c r="AA14">
        <f t="shared" si="10"/>
        <v>8.9586003653248767</v>
      </c>
      <c r="AB14">
        <f t="shared" si="11"/>
        <v>9.1091388056714742</v>
      </c>
      <c r="AC14">
        <f t="shared" si="12"/>
        <v>9.2600258353553677</v>
      </c>
      <c r="AD14">
        <f t="shared" si="13"/>
        <v>9.4075697920212455</v>
      </c>
      <c r="AE14">
        <f t="shared" si="14"/>
        <v>9.5483984223109175</v>
      </c>
      <c r="AF14">
        <f t="shared" si="15"/>
        <v>9.6797492825302616</v>
      </c>
      <c r="AG14">
        <f t="shared" si="16"/>
        <v>9.7996481167740672</v>
      </c>
      <c r="AH14">
        <f t="shared" si="17"/>
        <v>9.906959341839773</v>
      </c>
      <c r="AI14">
        <f t="shared" si="18"/>
        <v>10.001324885264344</v>
      </c>
      <c r="AJ14">
        <f t="shared" si="19"/>
        <v>10.083027697800729</v>
      </c>
      <c r="AK14">
        <f t="shared" si="20"/>
        <v>10.152821175408381</v>
      </c>
      <c r="AL14">
        <f t="shared" si="21"/>
        <v>10.211759007086169</v>
      </c>
      <c r="AM14">
        <f t="shared" si="22"/>
        <v>10.261047853347081</v>
      </c>
      <c r="AO14">
        <f t="shared" si="23"/>
        <v>7.7666984258113718</v>
      </c>
      <c r="AP14">
        <f t="shared" si="4"/>
        <v>8.6728204902266359</v>
      </c>
      <c r="AQ14">
        <f t="shared" si="4"/>
        <v>8.8120683806077587</v>
      </c>
      <c r="AR14">
        <f t="shared" si="4"/>
        <v>8.9586003653248767</v>
      </c>
      <c r="AS14">
        <f t="shared" si="4"/>
        <v>9.1091388056714742</v>
      </c>
      <c r="AT14">
        <f t="shared" si="4"/>
        <v>9.2600258353553677</v>
      </c>
      <c r="AU14">
        <f t="shared" si="4"/>
        <v>9.4075697920212455</v>
      </c>
      <c r="AV14">
        <f t="shared" si="4"/>
        <v>9.5483984223109175</v>
      </c>
      <c r="AW14">
        <f t="shared" si="4"/>
        <v>9.6797492825302616</v>
      </c>
      <c r="AX14">
        <f t="shared" si="4"/>
        <v>9.7996481167740672</v>
      </c>
      <c r="AY14">
        <f t="shared" si="4"/>
        <v>9.906959341839773</v>
      </c>
      <c r="AZ14">
        <f t="shared" si="4"/>
        <v>10.001324885264344</v>
      </c>
      <c r="BA14">
        <f t="shared" si="4"/>
        <v>10.083027697800729</v>
      </c>
      <c r="BB14">
        <f t="shared" si="4"/>
        <v>10.152821175408381</v>
      </c>
      <c r="BC14">
        <f t="shared" si="4"/>
        <v>10.211759007086169</v>
      </c>
      <c r="BD14">
        <f t="shared" si="4"/>
        <v>10.261047853347081</v>
      </c>
      <c r="BF14">
        <f t="shared" si="24"/>
        <v>7.8886090522101181E-31</v>
      </c>
      <c r="BG14">
        <f t="shared" si="24"/>
        <v>1.2621774483536189E-29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3.1554436208840472E-30</v>
      </c>
      <c r="BM14">
        <f t="shared" si="5"/>
        <v>3.1554436208840472E-30</v>
      </c>
      <c r="BN14">
        <f t="shared" si="5"/>
        <v>0</v>
      </c>
      <c r="BO14">
        <f t="shared" si="5"/>
        <v>3.1554436208840472E-30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3.1554436208840472E-30</v>
      </c>
      <c r="BU14">
        <f t="shared" si="5"/>
        <v>0</v>
      </c>
      <c r="BW14">
        <f t="shared" si="25"/>
        <v>1.1435726881687684E-16</v>
      </c>
      <c r="BX14">
        <f t="shared" si="6"/>
        <v>4.0963763550785338E-16</v>
      </c>
      <c r="BY14">
        <f t="shared" si="6"/>
        <v>0</v>
      </c>
      <c r="BZ14">
        <f t="shared" si="6"/>
        <v>0</v>
      </c>
      <c r="CA14">
        <f t="shared" si="6"/>
        <v>0</v>
      </c>
      <c r="CB14">
        <f t="shared" si="6"/>
        <v>0</v>
      </c>
      <c r="CC14">
        <f t="shared" si="6"/>
        <v>1.8882207399692271E-16</v>
      </c>
      <c r="CD14">
        <f t="shared" si="6"/>
        <v>1.8603715103148512E-16</v>
      </c>
      <c r="CE14">
        <f t="shared" si="6"/>
        <v>0</v>
      </c>
      <c r="CF14">
        <f t="shared" si="6"/>
        <v>1.8126741064912919E-16</v>
      </c>
      <c r="CG14">
        <f t="shared" si="6"/>
        <v>0</v>
      </c>
      <c r="CH14">
        <f t="shared" si="6"/>
        <v>0</v>
      </c>
      <c r="CI14">
        <f t="shared" si="6"/>
        <v>0</v>
      </c>
      <c r="CJ14">
        <f t="shared" si="6"/>
        <v>0</v>
      </c>
      <c r="CK14">
        <f t="shared" si="6"/>
        <v>1.7395209171775368E-16</v>
      </c>
      <c r="CL14">
        <f t="shared" si="6"/>
        <v>0</v>
      </c>
      <c r="CN14">
        <f t="shared" si="26"/>
        <v>1.1435726881687684E-16</v>
      </c>
      <c r="CO14">
        <f t="shared" si="7"/>
        <v>4.0963763550785338E-16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1.8882207399692271E-16</v>
      </c>
      <c r="CU14">
        <f t="shared" si="7"/>
        <v>1.8603715103148512E-16</v>
      </c>
      <c r="CV14">
        <f t="shared" si="7"/>
        <v>0</v>
      </c>
      <c r="CW14">
        <f t="shared" si="7"/>
        <v>1.8126741064912919E-16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1.7395209171775368E-16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7.6438114234455048</v>
      </c>
      <c r="E15">
        <f>'Raw data and fitting summary'!E17</f>
        <v>7.751771033908736</v>
      </c>
      <c r="F15">
        <f>'Raw data and fitting summary'!F17</f>
        <v>7.8649356144236373</v>
      </c>
      <c r="G15">
        <f>'Raw data and fitting summary'!G17</f>
        <v>7.9807246475194047</v>
      </c>
      <c r="H15">
        <f>'Raw data and fitting summary'!H17</f>
        <v>8.0963070421104533</v>
      </c>
      <c r="I15">
        <f>'Raw data and fitting summary'!I17</f>
        <v>8.2088717421718407</v>
      </c>
      <c r="J15">
        <f>'Raw data and fitting summary'!J17</f>
        <v>8.3158943195806057</v>
      </c>
      <c r="K15">
        <f>'Raw data and fitting summary'!K17</f>
        <v>8.4153476437057222</v>
      </c>
      <c r="L15">
        <f>'Raw data and fitting summary'!L17</f>
        <v>8.5058226780799622</v>
      </c>
      <c r="M15">
        <f>'Raw data and fitting summary'!M17</f>
        <v>8.586551646292591</v>
      </c>
      <c r="N15">
        <f>'Raw data and fitting summary'!N17</f>
        <v>8.6573493642985948</v>
      </c>
      <c r="O15">
        <f>'Raw data and fitting summary'!O17</f>
        <v>8.7185020207999706</v>
      </c>
      <c r="P15">
        <f>'Raw data and fitting summary'!P17</f>
        <v>8.7706346990460382</v>
      </c>
      <c r="Q15">
        <f>'Raw data and fitting summary'!Q17</f>
        <v>8.8145827523175484</v>
      </c>
      <c r="R15">
        <f>'Raw data and fitting summary'!R17</f>
        <v>8.8512826073688249</v>
      </c>
      <c r="U15" t="s">
        <v>46</v>
      </c>
      <c r="X15">
        <f t="shared" si="27"/>
        <v>6.9311173873333027</v>
      </c>
      <c r="Y15">
        <f t="shared" si="8"/>
        <v>7.6438114234455048</v>
      </c>
      <c r="Z15">
        <f t="shared" si="9"/>
        <v>7.751771033908736</v>
      </c>
      <c r="AA15">
        <f t="shared" si="10"/>
        <v>7.8649356144236355</v>
      </c>
      <c r="AB15">
        <f t="shared" si="11"/>
        <v>7.9807246475194047</v>
      </c>
      <c r="AC15">
        <f t="shared" si="12"/>
        <v>8.0963070421104533</v>
      </c>
      <c r="AD15">
        <f t="shared" si="13"/>
        <v>8.2088717421718407</v>
      </c>
      <c r="AE15">
        <f t="shared" si="14"/>
        <v>8.3158943195806074</v>
      </c>
      <c r="AF15">
        <f t="shared" si="15"/>
        <v>8.4153476437057222</v>
      </c>
      <c r="AG15">
        <f t="shared" si="16"/>
        <v>8.5058226780799622</v>
      </c>
      <c r="AH15">
        <f t="shared" si="17"/>
        <v>8.586551646292591</v>
      </c>
      <c r="AI15">
        <f t="shared" si="18"/>
        <v>8.6573493642985948</v>
      </c>
      <c r="AJ15">
        <f t="shared" si="19"/>
        <v>8.7185020207999706</v>
      </c>
      <c r="AK15">
        <f t="shared" si="20"/>
        <v>8.7706346990460382</v>
      </c>
      <c r="AL15">
        <f t="shared" si="21"/>
        <v>8.8145827523175466</v>
      </c>
      <c r="AM15">
        <f t="shared" si="22"/>
        <v>8.8512826073688249</v>
      </c>
      <c r="AO15">
        <f t="shared" si="23"/>
        <v>6.9311173873333027</v>
      </c>
      <c r="AP15">
        <f t="shared" si="4"/>
        <v>7.6438114234455048</v>
      </c>
      <c r="AQ15">
        <f t="shared" si="4"/>
        <v>7.751771033908736</v>
      </c>
      <c r="AR15">
        <f t="shared" si="4"/>
        <v>7.8649356144236355</v>
      </c>
      <c r="AS15">
        <f t="shared" si="4"/>
        <v>7.9807246475194047</v>
      </c>
      <c r="AT15">
        <f t="shared" si="4"/>
        <v>8.0963070421104533</v>
      </c>
      <c r="AU15">
        <f t="shared" si="4"/>
        <v>8.2088717421718407</v>
      </c>
      <c r="AV15">
        <f t="shared" si="4"/>
        <v>8.3158943195806074</v>
      </c>
      <c r="AW15">
        <f t="shared" si="4"/>
        <v>8.4153476437057222</v>
      </c>
      <c r="AX15">
        <f t="shared" si="4"/>
        <v>8.5058226780799622</v>
      </c>
      <c r="AY15">
        <f t="shared" si="4"/>
        <v>8.586551646292591</v>
      </c>
      <c r="AZ15">
        <f t="shared" si="4"/>
        <v>8.6573493642985948</v>
      </c>
      <c r="BA15">
        <f t="shared" si="4"/>
        <v>8.7185020207999706</v>
      </c>
      <c r="BB15">
        <f t="shared" si="4"/>
        <v>8.7706346990460382</v>
      </c>
      <c r="BC15">
        <f t="shared" si="4"/>
        <v>8.8145827523175466</v>
      </c>
      <c r="BD15">
        <f t="shared" si="4"/>
        <v>8.8512826073688249</v>
      </c>
      <c r="BF15">
        <f t="shared" si="24"/>
        <v>7.8886090522101181E-31</v>
      </c>
      <c r="BG15">
        <f t="shared" si="24"/>
        <v>0</v>
      </c>
      <c r="BH15">
        <f t="shared" si="5"/>
        <v>0</v>
      </c>
      <c r="BI15">
        <f t="shared" si="5"/>
        <v>3.1554436208840472E-30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3.1554436208840472E-30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3.1554436208840472E-30</v>
      </c>
      <c r="BU15">
        <f t="shared" si="5"/>
        <v>0</v>
      </c>
      <c r="BW15">
        <f t="shared" si="25"/>
        <v>1.2814361235942729E-16</v>
      </c>
      <c r="BX15">
        <f t="shared" si="6"/>
        <v>0</v>
      </c>
      <c r="BY15">
        <f t="shared" si="6"/>
        <v>0</v>
      </c>
      <c r="BZ15">
        <f t="shared" si="6"/>
        <v>2.258577725852657E-16</v>
      </c>
      <c r="CA15">
        <f t="shared" si="6"/>
        <v>0</v>
      </c>
      <c r="CB15">
        <f t="shared" si="6"/>
        <v>0</v>
      </c>
      <c r="CC15">
        <f t="shared" si="6"/>
        <v>0</v>
      </c>
      <c r="CD15">
        <f t="shared" si="6"/>
        <v>2.1360983811658597E-16</v>
      </c>
      <c r="CE15">
        <f t="shared" si="6"/>
        <v>0</v>
      </c>
      <c r="CF15">
        <f t="shared" si="6"/>
        <v>0</v>
      </c>
      <c r="CG15">
        <f t="shared" si="6"/>
        <v>0</v>
      </c>
      <c r="CH15">
        <f t="shared" si="6"/>
        <v>0</v>
      </c>
      <c r="CI15">
        <f t="shared" si="6"/>
        <v>0</v>
      </c>
      <c r="CJ15">
        <f t="shared" si="6"/>
        <v>0</v>
      </c>
      <c r="CK15">
        <f t="shared" si="6"/>
        <v>2.0152477880285456E-16</v>
      </c>
      <c r="CL15">
        <f t="shared" si="6"/>
        <v>0</v>
      </c>
      <c r="CN15">
        <f t="shared" si="26"/>
        <v>1.2814361235942729E-16</v>
      </c>
      <c r="CO15">
        <f t="shared" si="7"/>
        <v>0</v>
      </c>
      <c r="CP15">
        <f t="shared" si="7"/>
        <v>0</v>
      </c>
      <c r="CQ15">
        <f t="shared" si="7"/>
        <v>2.258577725852657E-16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2.1360983811658597E-16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2.0152477880285456E-16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6.6565779366231723</v>
      </c>
      <c r="E16">
        <f>'Raw data and fitting summary'!E18</f>
        <v>6.7383023712585546</v>
      </c>
      <c r="F16">
        <f>'Raw data and fitting summary'!F18</f>
        <v>6.8236480474822603</v>
      </c>
      <c r="G16">
        <f>'Raw data and fitting summary'!G18</f>
        <v>6.9106371069119277</v>
      </c>
      <c r="H16">
        <f>'Raw data and fitting summary'!H18</f>
        <v>6.9971340325864091</v>
      </c>
      <c r="I16">
        <f>'Raw data and fitting summary'!I18</f>
        <v>7.0810509829579669</v>
      </c>
      <c r="J16">
        <f>'Raw data and fitting summary'!J18</f>
        <v>7.1605435803486071</v>
      </c>
      <c r="K16">
        <f>'Raw data and fitting summary'!K18</f>
        <v>7.2341596045643666</v>
      </c>
      <c r="L16">
        <f>'Raw data and fitting summary'!L18</f>
        <v>7.300918005839045</v>
      </c>
      <c r="M16">
        <f>'Raw data and fitting summary'!M18</f>
        <v>7.3603155095173083</v>
      </c>
      <c r="N16">
        <f>'Raw data and fitting summary'!N18</f>
        <v>7.412274831382657</v>
      </c>
      <c r="O16">
        <f>'Raw data and fitting summary'!O18</f>
        <v>7.4570572455559025</v>
      </c>
      <c r="P16">
        <f>'Raw data and fitting summary'!P18</f>
        <v>7.4951625710464835</v>
      </c>
      <c r="Q16">
        <f>'Raw data and fitting summary'!Q18</f>
        <v>7.5272343725995654</v>
      </c>
      <c r="R16">
        <f>'Raw data and fitting summary'!R18</f>
        <v>7.5539809185087936</v>
      </c>
      <c r="X16">
        <f t="shared" si="27"/>
        <v>6.1095030104491679</v>
      </c>
      <c r="Y16">
        <f t="shared" si="8"/>
        <v>6.6565779366231741</v>
      </c>
      <c r="Z16">
        <f t="shared" si="9"/>
        <v>6.7383023712585555</v>
      </c>
      <c r="AA16">
        <f t="shared" si="10"/>
        <v>6.8236480474822603</v>
      </c>
      <c r="AB16">
        <f t="shared" si="11"/>
        <v>6.9106371069119277</v>
      </c>
      <c r="AC16">
        <f t="shared" si="12"/>
        <v>6.9971340325864091</v>
      </c>
      <c r="AD16">
        <f t="shared" si="13"/>
        <v>7.0810509829579669</v>
      </c>
      <c r="AE16">
        <f t="shared" si="14"/>
        <v>7.1605435803486062</v>
      </c>
      <c r="AF16">
        <f t="shared" si="15"/>
        <v>7.2341596045643666</v>
      </c>
      <c r="AG16">
        <f t="shared" si="16"/>
        <v>7.3009180058390459</v>
      </c>
      <c r="AH16">
        <f t="shared" si="17"/>
        <v>7.3603155095173083</v>
      </c>
      <c r="AI16">
        <f t="shared" si="18"/>
        <v>7.412274831382657</v>
      </c>
      <c r="AJ16">
        <f t="shared" si="19"/>
        <v>7.4570572455559025</v>
      </c>
      <c r="AK16">
        <f t="shared" si="20"/>
        <v>7.4951625710464835</v>
      </c>
      <c r="AL16">
        <f t="shared" si="21"/>
        <v>7.5272343725995636</v>
      </c>
      <c r="AM16">
        <f t="shared" si="22"/>
        <v>7.5539809185087936</v>
      </c>
      <c r="AO16">
        <f t="shared" si="23"/>
        <v>6.1095030104491679</v>
      </c>
      <c r="AP16">
        <f t="shared" si="4"/>
        <v>6.6565779366231741</v>
      </c>
      <c r="AQ16">
        <f t="shared" si="4"/>
        <v>6.7383023712585555</v>
      </c>
      <c r="AR16">
        <f t="shared" si="4"/>
        <v>6.8236480474822603</v>
      </c>
      <c r="AS16">
        <f t="shared" si="4"/>
        <v>6.9106371069119277</v>
      </c>
      <c r="AT16">
        <f t="shared" si="4"/>
        <v>6.9971340325864091</v>
      </c>
      <c r="AU16">
        <f t="shared" si="4"/>
        <v>7.0810509829579669</v>
      </c>
      <c r="AV16">
        <f t="shared" si="4"/>
        <v>7.1605435803486062</v>
      </c>
      <c r="AW16">
        <f t="shared" si="4"/>
        <v>7.2341596045643666</v>
      </c>
      <c r="AX16">
        <f t="shared" si="4"/>
        <v>7.3009180058390459</v>
      </c>
      <c r="AY16">
        <f t="shared" si="4"/>
        <v>7.3603155095173083</v>
      </c>
      <c r="AZ16">
        <f t="shared" si="4"/>
        <v>7.412274831382657</v>
      </c>
      <c r="BA16">
        <f t="shared" si="4"/>
        <v>7.4570572455559025</v>
      </c>
      <c r="BB16">
        <f t="shared" si="4"/>
        <v>7.4951625710464835</v>
      </c>
      <c r="BC16">
        <f t="shared" si="4"/>
        <v>7.5272343725995636</v>
      </c>
      <c r="BD16">
        <f t="shared" si="4"/>
        <v>7.5539809185087936</v>
      </c>
      <c r="BF16">
        <f t="shared" si="24"/>
        <v>0</v>
      </c>
      <c r="BG16">
        <f t="shared" si="24"/>
        <v>3.1554436208840472E-30</v>
      </c>
      <c r="BH16">
        <f t="shared" si="5"/>
        <v>7.8886090522101181E-31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7.8886090522101181E-31</v>
      </c>
      <c r="BN16">
        <f t="shared" si="5"/>
        <v>0</v>
      </c>
      <c r="BO16">
        <f t="shared" si="5"/>
        <v>7.8886090522101181E-31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3.1554436208840472E-30</v>
      </c>
      <c r="BU16">
        <f t="shared" si="5"/>
        <v>0</v>
      </c>
      <c r="BW16">
        <f t="shared" si="25"/>
        <v>0</v>
      </c>
      <c r="BX16">
        <f t="shared" si="6"/>
        <v>2.6685736369540372E-16</v>
      </c>
      <c r="BY16">
        <f t="shared" si="6"/>
        <v>1.3181041318189385E-16</v>
      </c>
      <c r="BZ16">
        <f t="shared" si="6"/>
        <v>0</v>
      </c>
      <c r="CA16">
        <f t="shared" si="6"/>
        <v>0</v>
      </c>
      <c r="CB16">
        <f t="shared" si="6"/>
        <v>0</v>
      </c>
      <c r="CC16">
        <f t="shared" si="6"/>
        <v>0</v>
      </c>
      <c r="CD16">
        <f t="shared" si="6"/>
        <v>1.240378484864811E-16</v>
      </c>
      <c r="CE16">
        <f t="shared" si="6"/>
        <v>0</v>
      </c>
      <c r="CF16">
        <f t="shared" si="6"/>
        <v>1.2165297829530313E-16</v>
      </c>
      <c r="CG16">
        <f t="shared" si="6"/>
        <v>0</v>
      </c>
      <c r="CH16">
        <f t="shared" si="6"/>
        <v>0</v>
      </c>
      <c r="CI16">
        <f t="shared" si="6"/>
        <v>0</v>
      </c>
      <c r="CJ16">
        <f t="shared" si="6"/>
        <v>0</v>
      </c>
      <c r="CK16">
        <f t="shared" si="6"/>
        <v>2.3599063765923073E-16</v>
      </c>
      <c r="CL16">
        <f t="shared" si="6"/>
        <v>0</v>
      </c>
      <c r="CN16">
        <f t="shared" si="26"/>
        <v>0</v>
      </c>
      <c r="CO16">
        <f t="shared" si="7"/>
        <v>2.6685736369540372E-16</v>
      </c>
      <c r="CP16">
        <f t="shared" si="7"/>
        <v>1.3181041318189385E-16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1.240378484864811E-16</v>
      </c>
      <c r="CV16">
        <f t="shared" si="7"/>
        <v>0</v>
      </c>
      <c r="CW16">
        <f t="shared" si="7"/>
        <v>1.2165297829530313E-16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2.3599063765923073E-16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5.7312984183159728</v>
      </c>
      <c r="E17">
        <f>'Raw data and fitting summary'!E19</f>
        <v>5.7917789229781764</v>
      </c>
      <c r="F17">
        <f>'Raw data and fitting summary'!F19</f>
        <v>5.8547197576571568</v>
      </c>
      <c r="G17">
        <f>'Raw data and fitting summary'!G19</f>
        <v>5.9186429092886623</v>
      </c>
      <c r="H17">
        <f>'Raw data and fitting summary'!H19</f>
        <v>5.9819757808467235</v>
      </c>
      <c r="I17">
        <f>'Raw data and fitting summary'!I19</f>
        <v>6.0432028685412131</v>
      </c>
      <c r="J17">
        <f>'Raw data and fitting summary'!J19</f>
        <v>6.1010060313116794</v>
      </c>
      <c r="K17">
        <f>'Raw data and fitting summary'!K19</f>
        <v>6.1543669281633404</v>
      </c>
      <c r="L17">
        <f>'Raw data and fitting summary'!L19</f>
        <v>6.2026170847534505</v>
      </c>
      <c r="M17">
        <f>'Raw data and fitting summary'!M19</f>
        <v>6.2454356389556613</v>
      </c>
      <c r="N17">
        <f>'Raw data and fitting summary'!N19</f>
        <v>6.2828064001541462</v>
      </c>
      <c r="O17">
        <f>'Raw data and fitting summary'!O19</f>
        <v>6.3149513087578359</v>
      </c>
      <c r="P17">
        <f>'Raw data and fitting summary'!P19</f>
        <v>6.3422568616500445</v>
      </c>
      <c r="Q17">
        <f>'Raw data and fitting summary'!Q19</f>
        <v>6.3652058285150659</v>
      </c>
      <c r="R17">
        <f>'Raw data and fitting summary'!R19</f>
        <v>6.384321236212064</v>
      </c>
      <c r="X17">
        <f t="shared" si="27"/>
        <v>5.3210558298418249</v>
      </c>
      <c r="Y17">
        <f t="shared" si="8"/>
        <v>5.7312984183159736</v>
      </c>
      <c r="Z17">
        <f t="shared" si="9"/>
        <v>5.7917789229781782</v>
      </c>
      <c r="AA17">
        <f t="shared" si="10"/>
        <v>5.8547197576571568</v>
      </c>
      <c r="AB17">
        <f t="shared" si="11"/>
        <v>5.9186429092886623</v>
      </c>
      <c r="AC17">
        <f t="shared" si="12"/>
        <v>5.9819757808467235</v>
      </c>
      <c r="AD17">
        <f t="shared" si="13"/>
        <v>6.0432028685412131</v>
      </c>
      <c r="AE17">
        <f t="shared" si="14"/>
        <v>6.1010060313116794</v>
      </c>
      <c r="AF17">
        <f t="shared" si="15"/>
        <v>6.1543669281633404</v>
      </c>
      <c r="AG17">
        <f t="shared" si="16"/>
        <v>6.2026170847534514</v>
      </c>
      <c r="AH17">
        <f t="shared" si="17"/>
        <v>6.2454356389556605</v>
      </c>
      <c r="AI17">
        <f t="shared" si="18"/>
        <v>6.2828064001541462</v>
      </c>
      <c r="AJ17">
        <f t="shared" si="19"/>
        <v>6.3149513087578359</v>
      </c>
      <c r="AK17">
        <f t="shared" si="20"/>
        <v>6.3422568616500445</v>
      </c>
      <c r="AL17">
        <f t="shared" si="21"/>
        <v>6.3652058285150641</v>
      </c>
      <c r="AM17">
        <f t="shared" si="22"/>
        <v>6.384321236212064</v>
      </c>
      <c r="AO17">
        <f t="shared" si="23"/>
        <v>5.3210558298418249</v>
      </c>
      <c r="AP17">
        <f t="shared" si="4"/>
        <v>5.7312984183159736</v>
      </c>
      <c r="AQ17">
        <f t="shared" si="4"/>
        <v>5.7917789229781782</v>
      </c>
      <c r="AR17">
        <f t="shared" si="4"/>
        <v>5.8547197576571568</v>
      </c>
      <c r="AS17">
        <f t="shared" si="4"/>
        <v>5.9186429092886623</v>
      </c>
      <c r="AT17">
        <f t="shared" si="4"/>
        <v>5.9819757808467235</v>
      </c>
      <c r="AU17">
        <f t="shared" si="4"/>
        <v>6.0432028685412131</v>
      </c>
      <c r="AV17">
        <f t="shared" si="4"/>
        <v>6.1010060313116794</v>
      </c>
      <c r="AW17">
        <f t="shared" si="4"/>
        <v>6.1543669281633404</v>
      </c>
      <c r="AX17">
        <f t="shared" si="4"/>
        <v>6.2026170847534514</v>
      </c>
      <c r="AY17">
        <f t="shared" si="4"/>
        <v>6.2454356389556605</v>
      </c>
      <c r="AZ17">
        <f t="shared" si="4"/>
        <v>6.2828064001541462</v>
      </c>
      <c r="BA17">
        <f t="shared" si="4"/>
        <v>6.3149513087578359</v>
      </c>
      <c r="BB17">
        <f t="shared" si="4"/>
        <v>6.3422568616500445</v>
      </c>
      <c r="BC17">
        <f t="shared" si="4"/>
        <v>6.3652058285150641</v>
      </c>
      <c r="BD17">
        <f t="shared" si="4"/>
        <v>6.384321236212064</v>
      </c>
      <c r="BF17">
        <f t="shared" si="24"/>
        <v>7.8886090522101181E-31</v>
      </c>
      <c r="BG17">
        <f t="shared" si="24"/>
        <v>7.8886090522101181E-31</v>
      </c>
      <c r="BH17">
        <f t="shared" si="5"/>
        <v>3.1554436208840472E-30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7.8886090522101181E-31</v>
      </c>
      <c r="BP17">
        <f t="shared" si="5"/>
        <v>7.8886090522101181E-31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3.1554436208840472E-30</v>
      </c>
      <c r="BU17">
        <f t="shared" si="5"/>
        <v>0</v>
      </c>
      <c r="BW17">
        <f t="shared" si="25"/>
        <v>1.6691770357285039E-16</v>
      </c>
      <c r="BX17">
        <f t="shared" si="6"/>
        <v>1.5496984363293695E-16</v>
      </c>
      <c r="BY17">
        <f t="shared" si="6"/>
        <v>3.0670314993425782E-16</v>
      </c>
      <c r="BZ17">
        <f t="shared" si="6"/>
        <v>0</v>
      </c>
      <c r="CA17">
        <f t="shared" si="6"/>
        <v>0</v>
      </c>
      <c r="CB17">
        <f t="shared" si="6"/>
        <v>0</v>
      </c>
      <c r="CC17">
        <f t="shared" si="6"/>
        <v>0</v>
      </c>
      <c r="CD17">
        <f t="shared" si="6"/>
        <v>0</v>
      </c>
      <c r="CE17">
        <f t="shared" si="6"/>
        <v>0</v>
      </c>
      <c r="CF17">
        <f t="shared" si="6"/>
        <v>1.431941400805382E-16</v>
      </c>
      <c r="CG17">
        <f t="shared" si="6"/>
        <v>1.4221240455351859E-16</v>
      </c>
      <c r="CH17">
        <f t="shared" si="6"/>
        <v>0</v>
      </c>
      <c r="CI17">
        <f t="shared" si="6"/>
        <v>0</v>
      </c>
      <c r="CJ17">
        <f t="shared" si="6"/>
        <v>0</v>
      </c>
      <c r="CK17">
        <f t="shared" si="6"/>
        <v>2.7907296122970086E-16</v>
      </c>
      <c r="CL17">
        <f t="shared" si="6"/>
        <v>0</v>
      </c>
      <c r="CN17">
        <f t="shared" si="26"/>
        <v>1.6691770357285039E-16</v>
      </c>
      <c r="CO17">
        <f t="shared" si="7"/>
        <v>1.5496984363293695E-16</v>
      </c>
      <c r="CP17">
        <f t="shared" si="7"/>
        <v>3.0670314993425782E-16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1.431941400805382E-16</v>
      </c>
      <c r="CX17">
        <f t="shared" si="7"/>
        <v>1.4221240455351859E-16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2.7907296122970086E-16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4.8828834885227668</v>
      </c>
      <c r="E18">
        <f>'Raw data and fitting summary'!E20</f>
        <v>4.9267147721853046</v>
      </c>
      <c r="F18">
        <f>'Raw data and fitting summary'!F20</f>
        <v>4.9721841524368484</v>
      </c>
      <c r="G18">
        <f>'Raw data and fitting summary'!G20</f>
        <v>5.0182125853395956</v>
      </c>
      <c r="H18">
        <f>'Raw data and fitting summary'!H20</f>
        <v>5.0636670543178299</v>
      </c>
      <c r="I18">
        <f>'Raw data and fitting summary'!I20</f>
        <v>5.107469941801825</v>
      </c>
      <c r="J18">
        <f>'Raw data and fitting summary'!J20</f>
        <v>5.1486973618782681</v>
      </c>
      <c r="K18">
        <f>'Raw data and fitting summary'!K20</f>
        <v>5.1866482937888261</v>
      </c>
      <c r="L18">
        <f>'Raw data and fitting summary'!L20</f>
        <v>5.2208754250677885</v>
      </c>
      <c r="M18">
        <f>'Raw data and fitting summary'!M20</f>
        <v>5.2511790405962184</v>
      </c>
      <c r="N18">
        <f>'Raw data and fitting summary'!N20</f>
        <v>5.2775731258339729</v>
      </c>
      <c r="O18">
        <f>'Raw data and fitting summary'!O20</f>
        <v>5.3002361567652478</v>
      </c>
      <c r="P18">
        <f>'Raw data and fitting summary'!P20</f>
        <v>5.3194582094470055</v>
      </c>
      <c r="Q18">
        <f>'Raw data and fitting summary'!Q20</f>
        <v>5.3355927623821389</v>
      </c>
      <c r="R18">
        <f>'Raw data and fitting summary'!R20</f>
        <v>5.3490177252808593</v>
      </c>
      <c r="X18">
        <f t="shared" si="27"/>
        <v>4.5819200275316794</v>
      </c>
      <c r="Y18">
        <f t="shared" si="8"/>
        <v>4.8828834885227677</v>
      </c>
      <c r="Z18">
        <f t="shared" si="9"/>
        <v>4.9267147721853055</v>
      </c>
      <c r="AA18">
        <f t="shared" si="10"/>
        <v>4.9721841524368484</v>
      </c>
      <c r="AB18">
        <f t="shared" si="11"/>
        <v>5.0182125853395956</v>
      </c>
      <c r="AC18">
        <f t="shared" si="12"/>
        <v>5.0636670543178299</v>
      </c>
      <c r="AD18">
        <f t="shared" si="13"/>
        <v>5.107469941801825</v>
      </c>
      <c r="AE18">
        <f t="shared" si="14"/>
        <v>5.1486973618782681</v>
      </c>
      <c r="AF18">
        <f t="shared" si="15"/>
        <v>5.1866482937888261</v>
      </c>
      <c r="AG18">
        <f t="shared" si="16"/>
        <v>5.2208754250677885</v>
      </c>
      <c r="AH18">
        <f t="shared" si="17"/>
        <v>5.2511790405962193</v>
      </c>
      <c r="AI18">
        <f t="shared" si="18"/>
        <v>5.2775731258339729</v>
      </c>
      <c r="AJ18">
        <f t="shared" si="19"/>
        <v>5.3002361567652478</v>
      </c>
      <c r="AK18">
        <f t="shared" si="20"/>
        <v>5.3194582094470055</v>
      </c>
      <c r="AL18">
        <f t="shared" si="21"/>
        <v>5.3355927623821389</v>
      </c>
      <c r="AM18">
        <f t="shared" si="22"/>
        <v>5.3490177252808593</v>
      </c>
      <c r="AO18">
        <f t="shared" si="23"/>
        <v>4.5819200275316794</v>
      </c>
      <c r="AP18">
        <f t="shared" si="4"/>
        <v>4.8828834885227677</v>
      </c>
      <c r="AQ18">
        <f t="shared" si="4"/>
        <v>4.9267147721853055</v>
      </c>
      <c r="AR18">
        <f t="shared" si="4"/>
        <v>4.9721841524368484</v>
      </c>
      <c r="AS18">
        <f t="shared" si="4"/>
        <v>5.0182125853395956</v>
      </c>
      <c r="AT18">
        <f t="shared" si="4"/>
        <v>5.0636670543178299</v>
      </c>
      <c r="AU18">
        <f t="shared" si="4"/>
        <v>5.107469941801825</v>
      </c>
      <c r="AV18">
        <f t="shared" si="4"/>
        <v>5.1486973618782681</v>
      </c>
      <c r="AW18">
        <f t="shared" si="4"/>
        <v>5.1866482937888261</v>
      </c>
      <c r="AX18">
        <f t="shared" si="4"/>
        <v>5.2208754250677885</v>
      </c>
      <c r="AY18">
        <f t="shared" si="4"/>
        <v>5.2511790405962193</v>
      </c>
      <c r="AZ18">
        <f t="shared" si="4"/>
        <v>5.2775731258339729</v>
      </c>
      <c r="BA18">
        <f t="shared" si="4"/>
        <v>5.3002361567652478</v>
      </c>
      <c r="BB18">
        <f t="shared" si="4"/>
        <v>5.3194582094470055</v>
      </c>
      <c r="BC18">
        <f t="shared" si="4"/>
        <v>5.3355927623821389</v>
      </c>
      <c r="BD18">
        <f t="shared" si="4"/>
        <v>5.3490177252808593</v>
      </c>
      <c r="BF18">
        <f t="shared" si="24"/>
        <v>0</v>
      </c>
      <c r="BG18">
        <f t="shared" si="24"/>
        <v>7.8886090522101181E-31</v>
      </c>
      <c r="BH18">
        <f t="shared" si="5"/>
        <v>7.8886090522101181E-31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7.8886090522101181E-31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>
        <f t="shared" si="25"/>
        <v>0</v>
      </c>
      <c r="BX18">
        <f t="shared" si="6"/>
        <v>1.8189629586448075E-16</v>
      </c>
      <c r="BY18">
        <f t="shared" si="6"/>
        <v>1.8027802719867274E-16</v>
      </c>
      <c r="BZ18">
        <f t="shared" si="6"/>
        <v>0</v>
      </c>
      <c r="CA18">
        <f t="shared" si="6"/>
        <v>0</v>
      </c>
      <c r="CB18">
        <f t="shared" si="6"/>
        <v>0</v>
      </c>
      <c r="CC18">
        <f t="shared" si="6"/>
        <v>0</v>
      </c>
      <c r="CD18">
        <f t="shared" si="6"/>
        <v>0</v>
      </c>
      <c r="CE18">
        <f t="shared" si="6"/>
        <v>0</v>
      </c>
      <c r="CF18">
        <f t="shared" si="6"/>
        <v>0</v>
      </c>
      <c r="CG18">
        <f t="shared" si="6"/>
        <v>1.6913885678506239E-16</v>
      </c>
      <c r="CH18">
        <f t="shared" si="6"/>
        <v>0</v>
      </c>
      <c r="CI18">
        <f t="shared" si="6"/>
        <v>0</v>
      </c>
      <c r="CJ18">
        <f t="shared" si="6"/>
        <v>0</v>
      </c>
      <c r="CK18">
        <f t="shared" si="6"/>
        <v>0</v>
      </c>
      <c r="CL18">
        <f t="shared" si="6"/>
        <v>0</v>
      </c>
      <c r="CN18">
        <f t="shared" si="26"/>
        <v>0</v>
      </c>
      <c r="CO18">
        <f t="shared" si="7"/>
        <v>1.8189629586448075E-16</v>
      </c>
      <c r="CP18">
        <f t="shared" si="7"/>
        <v>1.8027802719867274E-16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1.6913885678506239E-16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13.636363636363635</v>
      </c>
      <c r="AP20">
        <f t="shared" ref="AP20:BD34" si="30">IFERROR(Y4, NA())</f>
        <v>16.699721276670907</v>
      </c>
      <c r="AQ20">
        <f t="shared" si="30"/>
        <v>17.223790138304945</v>
      </c>
      <c r="AR20">
        <f t="shared" si="30"/>
        <v>17.792620881229674</v>
      </c>
      <c r="AS20">
        <f t="shared" si="30"/>
        <v>18.396435374221959</v>
      </c>
      <c r="AT20">
        <f t="shared" si="30"/>
        <v>19.022417271561647</v>
      </c>
      <c r="AU20">
        <f t="shared" si="30"/>
        <v>19.655682452551563</v>
      </c>
      <c r="AV20">
        <f t="shared" si="30"/>
        <v>20.2806433259735</v>
      </c>
      <c r="AW20">
        <f t="shared" si="30"/>
        <v>20.88251343744907</v>
      </c>
      <c r="AX20">
        <f t="shared" si="30"/>
        <v>21.448652542283984</v>
      </c>
      <c r="AY20">
        <f t="shared" si="30"/>
        <v>21.969504826413235</v>
      </c>
      <c r="AZ20">
        <f t="shared" si="30"/>
        <v>22.439009014688267</v>
      </c>
      <c r="BA20">
        <f t="shared" si="30"/>
        <v>22.854502244520731</v>
      </c>
      <c r="BB20">
        <f t="shared" si="30"/>
        <v>23.216245883644344</v>
      </c>
      <c r="BC20">
        <f t="shared" si="30"/>
        <v>23.526745240253852</v>
      </c>
      <c r="BD20">
        <f t="shared" si="30"/>
        <v>23.790022338049141</v>
      </c>
      <c r="BE20">
        <f t="shared" ref="BE20:BT34" si="31">IFERROR(AO52,NA())</f>
        <v>13.636363636363635</v>
      </c>
      <c r="BF20">
        <f t="shared" si="31"/>
        <v>16.699721276670907</v>
      </c>
      <c r="BG20">
        <f t="shared" si="31"/>
        <v>17.223790138304945</v>
      </c>
      <c r="BH20">
        <f t="shared" si="31"/>
        <v>17.792620881229677</v>
      </c>
      <c r="BI20">
        <f t="shared" si="31"/>
        <v>18.396435374221959</v>
      </c>
      <c r="BJ20">
        <f t="shared" si="31"/>
        <v>19.02241727156165</v>
      </c>
      <c r="BK20">
        <f t="shared" si="31"/>
        <v>19.655682452551567</v>
      </c>
      <c r="BL20">
        <f t="shared" si="31"/>
        <v>20.280643325973504</v>
      </c>
      <c r="BM20">
        <f t="shared" si="31"/>
        <v>20.88251343744907</v>
      </c>
      <c r="BN20">
        <f t="shared" si="31"/>
        <v>21.448652542283984</v>
      </c>
      <c r="BO20">
        <f t="shared" si="31"/>
        <v>21.969504826413239</v>
      </c>
      <c r="BP20">
        <f t="shared" si="31"/>
        <v>22.439009014688267</v>
      </c>
      <c r="BQ20">
        <f t="shared" si="31"/>
        <v>22.854502244520731</v>
      </c>
      <c r="BR20">
        <f t="shared" si="31"/>
        <v>23.216245883644344</v>
      </c>
      <c r="BS20">
        <f t="shared" si="31"/>
        <v>23.526745240253856</v>
      </c>
      <c r="BT20">
        <f t="shared" si="31"/>
        <v>23.790022338049141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>
        <f t="shared" si="28"/>
        <v>1</v>
      </c>
      <c r="J21">
        <f t="shared" si="28"/>
        <v>1</v>
      </c>
      <c r="K21">
        <f t="shared" si="28"/>
        <v>1</v>
      </c>
      <c r="L21">
        <f t="shared" si="28"/>
        <v>1</v>
      </c>
      <c r="M21">
        <f t="shared" si="28"/>
        <v>1</v>
      </c>
      <c r="N21">
        <f t="shared" si="28"/>
        <v>1</v>
      </c>
      <c r="O21">
        <f t="shared" si="28"/>
        <v>1</v>
      </c>
      <c r="P21">
        <f t="shared" si="28"/>
        <v>1</v>
      </c>
      <c r="Q21">
        <f t="shared" si="28"/>
        <v>1</v>
      </c>
      <c r="R21">
        <f t="shared" si="28"/>
        <v>1</v>
      </c>
      <c r="W21">
        <f t="shared" ref="W21:W35" si="32">C4*C20</f>
        <v>13.636363636363635</v>
      </c>
      <c r="X21">
        <f>IFERROR(W21, NA())</f>
        <v>13.636363636363635</v>
      </c>
      <c r="Y21">
        <f>AO20</f>
        <v>13.636363636363635</v>
      </c>
      <c r="AA21">
        <f t="shared" ref="AA21:AA35" si="33">X4-C4</f>
        <v>0</v>
      </c>
      <c r="AB21">
        <f>IFERROR(AA21,"")</f>
        <v>0</v>
      </c>
      <c r="AC21">
        <v>5</v>
      </c>
      <c r="AM21">
        <f t="shared" si="29"/>
        <v>0.8</v>
      </c>
      <c r="AN21">
        <f t="shared" ref="AN21:AN34" si="34">IFERROR(AM21, NA())</f>
        <v>0.8</v>
      </c>
      <c r="AO21">
        <f t="shared" ref="AO21:AO34" si="35">IFERROR(X5, NA())</f>
        <v>13.33333333333333</v>
      </c>
      <c r="AP21">
        <f t="shared" si="30"/>
        <v>16.247506558394129</v>
      </c>
      <c r="AQ21">
        <f t="shared" si="30"/>
        <v>16.743155801994128</v>
      </c>
      <c r="AR21">
        <f t="shared" si="30"/>
        <v>17.280187829874027</v>
      </c>
      <c r="AS21">
        <f t="shared" si="30"/>
        <v>17.849166963347106</v>
      </c>
      <c r="AT21">
        <f t="shared" si="30"/>
        <v>18.437862740486135</v>
      </c>
      <c r="AU21">
        <f t="shared" si="30"/>
        <v>19.032197727701764</v>
      </c>
      <c r="AV21">
        <f t="shared" si="30"/>
        <v>19.617549131207209</v>
      </c>
      <c r="AW21">
        <f t="shared" si="30"/>
        <v>20.1801593559161</v>
      </c>
      <c r="AX21">
        <f t="shared" si="30"/>
        <v>20.708374654484839</v>
      </c>
      <c r="AY21">
        <f t="shared" si="30"/>
        <v>21.193487451650622</v>
      </c>
      <c r="AZ21">
        <f t="shared" si="30"/>
        <v>21.630079756931256</v>
      </c>
      <c r="BA21">
        <f t="shared" si="30"/>
        <v>22.015898251192368</v>
      </c>
      <c r="BB21">
        <f t="shared" si="30"/>
        <v>22.351387054161165</v>
      </c>
      <c r="BC21">
        <f t="shared" si="30"/>
        <v>22.639040348964013</v>
      </c>
      <c r="BD21">
        <f t="shared" si="30"/>
        <v>22.882721575649057</v>
      </c>
      <c r="BE21">
        <f t="shared" si="31"/>
        <v>13.333333333333332</v>
      </c>
      <c r="BF21">
        <f t="shared" si="31"/>
        <v>16.247506558394129</v>
      </c>
      <c r="BG21">
        <f t="shared" si="31"/>
        <v>16.743155801994128</v>
      </c>
      <c r="BH21">
        <f t="shared" si="31"/>
        <v>17.280187829874031</v>
      </c>
      <c r="BI21">
        <f t="shared" si="31"/>
        <v>17.849166963347106</v>
      </c>
      <c r="BJ21">
        <f t="shared" si="31"/>
        <v>18.437862740486139</v>
      </c>
      <c r="BK21">
        <f t="shared" si="31"/>
        <v>19.032197727701767</v>
      </c>
      <c r="BL21">
        <f t="shared" si="31"/>
        <v>19.617549131207213</v>
      </c>
      <c r="BM21">
        <f t="shared" si="31"/>
        <v>20.1801593559161</v>
      </c>
      <c r="BN21">
        <f t="shared" si="31"/>
        <v>20.708374654484839</v>
      </c>
      <c r="BO21">
        <f t="shared" si="31"/>
        <v>21.193487451650626</v>
      </c>
      <c r="BP21">
        <f t="shared" si="31"/>
        <v>21.630079756931256</v>
      </c>
      <c r="BQ21">
        <f t="shared" si="31"/>
        <v>22.015898251192368</v>
      </c>
      <c r="BR21">
        <f t="shared" si="31"/>
        <v>22.351387054161165</v>
      </c>
      <c r="BS21">
        <f t="shared" si="31"/>
        <v>22.639040348964016</v>
      </c>
      <c r="BT21">
        <f t="shared" si="31"/>
        <v>22.882721575649057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>
        <f t="shared" si="28"/>
        <v>1</v>
      </c>
      <c r="J22">
        <f t="shared" si="28"/>
        <v>1</v>
      </c>
      <c r="K22">
        <f t="shared" si="28"/>
        <v>1</v>
      </c>
      <c r="L22">
        <f t="shared" si="28"/>
        <v>1</v>
      </c>
      <c r="M22">
        <f t="shared" si="28"/>
        <v>1</v>
      </c>
      <c r="N22">
        <f t="shared" si="28"/>
        <v>1</v>
      </c>
      <c r="O22">
        <f t="shared" si="28"/>
        <v>1</v>
      </c>
      <c r="P22">
        <f t="shared" si="28"/>
        <v>1</v>
      </c>
      <c r="Q22">
        <f t="shared" si="28"/>
        <v>1</v>
      </c>
      <c r="R22">
        <f t="shared" si="28"/>
        <v>1</v>
      </c>
      <c r="W22">
        <f t="shared" si="32"/>
        <v>13.333333333333332</v>
      </c>
      <c r="X22">
        <f>IFERROR(W22, NA())</f>
        <v>13.333333333333332</v>
      </c>
      <c r="Y22">
        <f t="shared" ref="Y22:Y34" si="36">AO21</f>
        <v>13.33333333333333</v>
      </c>
      <c r="AA22">
        <f t="shared" si="33"/>
        <v>0</v>
      </c>
      <c r="AB22">
        <f t="shared" ref="AB22:AB85" si="37">IFERROR(AA22,"")</f>
        <v>0</v>
      </c>
      <c r="AC22">
        <v>5</v>
      </c>
      <c r="AM22">
        <f t="shared" si="29"/>
        <v>0.64000000000000012</v>
      </c>
      <c r="AN22">
        <f t="shared" si="34"/>
        <v>0.64000000000000012</v>
      </c>
      <c r="AO22">
        <f t="shared" si="35"/>
        <v>12.97297297297297</v>
      </c>
      <c r="AP22">
        <f t="shared" si="30"/>
        <v>15.715551302445661</v>
      </c>
      <c r="AQ22">
        <f t="shared" si="30"/>
        <v>16.178813318488238</v>
      </c>
      <c r="AR22">
        <f t="shared" si="30"/>
        <v>16.679711682334677</v>
      </c>
      <c r="AS22">
        <f t="shared" si="30"/>
        <v>17.209228639800816</v>
      </c>
      <c r="AT22">
        <f t="shared" si="30"/>
        <v>17.755822294024295</v>
      </c>
      <c r="AU22">
        <f t="shared" si="30"/>
        <v>18.306343660578055</v>
      </c>
      <c r="AV22">
        <f t="shared" si="30"/>
        <v>18.847263470536266</v>
      </c>
      <c r="AW22">
        <f t="shared" si="30"/>
        <v>19.365975058493007</v>
      </c>
      <c r="AX22">
        <f t="shared" si="30"/>
        <v>19.85191448218109</v>
      </c>
      <c r="AY22">
        <f t="shared" si="30"/>
        <v>20.297298810718608</v>
      </c>
      <c r="AZ22">
        <f t="shared" si="30"/>
        <v>20.697399741972998</v>
      </c>
      <c r="BA22">
        <f t="shared" si="30"/>
        <v>21.050391426617011</v>
      </c>
      <c r="BB22">
        <f t="shared" si="30"/>
        <v>21.356894919532976</v>
      </c>
      <c r="BC22">
        <f t="shared" si="30"/>
        <v>21.619369955740691</v>
      </c>
      <c r="BD22">
        <f t="shared" si="30"/>
        <v>21.841486861781672</v>
      </c>
      <c r="BE22">
        <f t="shared" si="31"/>
        <v>12.972972972972974</v>
      </c>
      <c r="BF22">
        <f t="shared" si="31"/>
        <v>15.715551302445661</v>
      </c>
      <c r="BG22">
        <f t="shared" si="31"/>
        <v>16.178813318488242</v>
      </c>
      <c r="BH22">
        <f t="shared" si="31"/>
        <v>16.67971168233468</v>
      </c>
      <c r="BI22">
        <f t="shared" si="31"/>
        <v>17.209228639800816</v>
      </c>
      <c r="BJ22">
        <f t="shared" si="31"/>
        <v>17.755822294024298</v>
      </c>
      <c r="BK22">
        <f t="shared" si="31"/>
        <v>18.306343660578055</v>
      </c>
      <c r="BL22">
        <f t="shared" si="31"/>
        <v>18.847263470536273</v>
      </c>
      <c r="BM22">
        <f t="shared" si="31"/>
        <v>19.365975058493007</v>
      </c>
      <c r="BN22">
        <f t="shared" si="31"/>
        <v>19.85191448218109</v>
      </c>
      <c r="BO22">
        <f t="shared" si="31"/>
        <v>20.297298810718612</v>
      </c>
      <c r="BP22">
        <f t="shared" si="31"/>
        <v>20.697399741972998</v>
      </c>
      <c r="BQ22">
        <f t="shared" si="31"/>
        <v>21.050391426617011</v>
      </c>
      <c r="BR22">
        <f t="shared" si="31"/>
        <v>21.356894919532976</v>
      </c>
      <c r="BS22">
        <f t="shared" si="31"/>
        <v>21.619369955740694</v>
      </c>
      <c r="BT22">
        <f t="shared" si="31"/>
        <v>21.841486861781672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>
        <f t="shared" si="28"/>
        <v>1</v>
      </c>
      <c r="J23">
        <f t="shared" si="28"/>
        <v>1</v>
      </c>
      <c r="K23">
        <f t="shared" si="28"/>
        <v>1</v>
      </c>
      <c r="L23">
        <f t="shared" si="28"/>
        <v>1</v>
      </c>
      <c r="M23">
        <f t="shared" si="28"/>
        <v>1</v>
      </c>
      <c r="N23">
        <f t="shared" si="28"/>
        <v>1</v>
      </c>
      <c r="O23">
        <f t="shared" si="28"/>
        <v>1</v>
      </c>
      <c r="P23">
        <f t="shared" si="28"/>
        <v>1</v>
      </c>
      <c r="Q23">
        <f t="shared" si="28"/>
        <v>1</v>
      </c>
      <c r="R23">
        <f t="shared" si="28"/>
        <v>1</v>
      </c>
      <c r="W23">
        <f t="shared" si="32"/>
        <v>12.972972972972974</v>
      </c>
      <c r="X23">
        <f>IFERROR(W23, NA())</f>
        <v>12.972972972972974</v>
      </c>
      <c r="Y23">
        <f t="shared" si="36"/>
        <v>12.97297297297297</v>
      </c>
      <c r="AA23">
        <f t="shared" si="33"/>
        <v>0</v>
      </c>
      <c r="AB23">
        <f t="shared" si="37"/>
        <v>0</v>
      </c>
      <c r="AC23">
        <v>5</v>
      </c>
      <c r="AM23">
        <f t="shared" si="29"/>
        <v>0.51200000000000012</v>
      </c>
      <c r="AN23">
        <f t="shared" si="34"/>
        <v>0.51200000000000012</v>
      </c>
      <c r="AO23">
        <f t="shared" si="35"/>
        <v>12.549019607843135</v>
      </c>
      <c r="AP23">
        <f t="shared" si="30"/>
        <v>15.097665528587131</v>
      </c>
      <c r="AQ23">
        <f t="shared" si="30"/>
        <v>15.524720718672938</v>
      </c>
      <c r="AR23">
        <f t="shared" si="30"/>
        <v>15.985359625831295</v>
      </c>
      <c r="AS23">
        <f t="shared" si="30"/>
        <v>16.471066281519605</v>
      </c>
      <c r="AT23">
        <f t="shared" si="30"/>
        <v>16.971093839967839</v>
      </c>
      <c r="AU23">
        <f t="shared" si="30"/>
        <v>17.473341090521821</v>
      </c>
      <c r="AV23">
        <f t="shared" si="30"/>
        <v>17.965491711017314</v>
      </c>
      <c r="AW23">
        <f t="shared" si="30"/>
        <v>18.436196611236053</v>
      </c>
      <c r="AX23">
        <f t="shared" si="30"/>
        <v>18.876065428418045</v>
      </c>
      <c r="AY23">
        <f t="shared" si="30"/>
        <v>19.278295368886369</v>
      </c>
      <c r="AZ23">
        <f t="shared" si="30"/>
        <v>19.638874640620351</v>
      </c>
      <c r="BA23">
        <f t="shared" si="30"/>
        <v>19.956406607461318</v>
      </c>
      <c r="BB23">
        <f t="shared" si="30"/>
        <v>20.23167177341006</v>
      </c>
      <c r="BC23">
        <f t="shared" si="30"/>
        <v>20.467065130322261</v>
      </c>
      <c r="BD23">
        <f t="shared" si="30"/>
        <v>20.66602658042347</v>
      </c>
      <c r="BE23">
        <f t="shared" si="31"/>
        <v>12.549019607843137</v>
      </c>
      <c r="BF23">
        <f t="shared" si="31"/>
        <v>15.097665528587131</v>
      </c>
      <c r="BG23">
        <f t="shared" si="31"/>
        <v>15.52472071867294</v>
      </c>
      <c r="BH23">
        <f t="shared" si="31"/>
        <v>15.985359625831297</v>
      </c>
      <c r="BI23">
        <f t="shared" si="31"/>
        <v>16.471066281519605</v>
      </c>
      <c r="BJ23">
        <f t="shared" si="31"/>
        <v>16.971093839967843</v>
      </c>
      <c r="BK23">
        <f t="shared" si="31"/>
        <v>17.473341090521824</v>
      </c>
      <c r="BL23">
        <f t="shared" si="31"/>
        <v>17.965491711017314</v>
      </c>
      <c r="BM23">
        <f t="shared" si="31"/>
        <v>18.436196611236053</v>
      </c>
      <c r="BN23">
        <f t="shared" si="31"/>
        <v>18.876065428418045</v>
      </c>
      <c r="BO23">
        <f t="shared" si="31"/>
        <v>19.278295368886376</v>
      </c>
      <c r="BP23">
        <f t="shared" si="31"/>
        <v>19.638874640620351</v>
      </c>
      <c r="BQ23">
        <f t="shared" si="31"/>
        <v>19.956406607461318</v>
      </c>
      <c r="BR23">
        <f t="shared" si="31"/>
        <v>20.23167177341006</v>
      </c>
      <c r="BS23">
        <f t="shared" si="31"/>
        <v>20.467065130322265</v>
      </c>
      <c r="BT23">
        <f t="shared" si="31"/>
        <v>20.66602658042347</v>
      </c>
    </row>
    <row r="24" spans="1:107">
      <c r="B24">
        <f t="shared" si="28"/>
        <v>1</v>
      </c>
      <c r="C24">
        <f t="shared" si="28"/>
        <v>1</v>
      </c>
      <c r="D24">
        <f t="shared" si="28"/>
        <v>1</v>
      </c>
      <c r="E24">
        <f t="shared" si="28"/>
        <v>1</v>
      </c>
      <c r="F24">
        <f t="shared" si="28"/>
        <v>1</v>
      </c>
      <c r="G24">
        <f t="shared" si="28"/>
        <v>1</v>
      </c>
      <c r="H24">
        <f t="shared" si="28"/>
        <v>1</v>
      </c>
      <c r="I24">
        <f t="shared" si="28"/>
        <v>1</v>
      </c>
      <c r="J24">
        <f t="shared" si="28"/>
        <v>1</v>
      </c>
      <c r="K24">
        <f t="shared" si="28"/>
        <v>1</v>
      </c>
      <c r="L24">
        <f t="shared" si="28"/>
        <v>1</v>
      </c>
      <c r="M24">
        <f t="shared" si="28"/>
        <v>1</v>
      </c>
      <c r="N24">
        <f t="shared" si="28"/>
        <v>1</v>
      </c>
      <c r="O24">
        <f t="shared" si="28"/>
        <v>1</v>
      </c>
      <c r="P24">
        <f t="shared" si="28"/>
        <v>1</v>
      </c>
      <c r="Q24">
        <f t="shared" si="28"/>
        <v>1</v>
      </c>
      <c r="R24">
        <f t="shared" si="28"/>
        <v>1</v>
      </c>
      <c r="W24">
        <f t="shared" si="32"/>
        <v>12.549019607843137</v>
      </c>
      <c r="X24">
        <f>IFERROR(W24, NA())</f>
        <v>12.549019607843137</v>
      </c>
      <c r="Y24">
        <f t="shared" si="36"/>
        <v>12.549019607843135</v>
      </c>
      <c r="AA24">
        <f t="shared" si="33"/>
        <v>0</v>
      </c>
      <c r="AB24">
        <f t="shared" si="37"/>
        <v>0</v>
      </c>
      <c r="AC24">
        <v>5</v>
      </c>
      <c r="AM24">
        <f t="shared" si="29"/>
        <v>0.40960000000000013</v>
      </c>
      <c r="AN24">
        <f t="shared" si="34"/>
        <v>0.40960000000000013</v>
      </c>
      <c r="AO24">
        <f t="shared" si="35"/>
        <v>12.05651491365777</v>
      </c>
      <c r="AP24">
        <f t="shared" si="30"/>
        <v>14.390432654159531</v>
      </c>
      <c r="AQ24">
        <f t="shared" si="30"/>
        <v>14.777901718082983</v>
      </c>
      <c r="AR24">
        <f t="shared" si="30"/>
        <v>15.194693480981792</v>
      </c>
      <c r="AS24">
        <f t="shared" si="30"/>
        <v>15.6328819248918</v>
      </c>
      <c r="AT24">
        <f t="shared" si="30"/>
        <v>16.082618489765331</v>
      </c>
      <c r="AU24">
        <f t="shared" si="30"/>
        <v>16.53295698679403</v>
      </c>
      <c r="AV24">
        <f t="shared" si="30"/>
        <v>16.972892863211296</v>
      </c>
      <c r="AW24">
        <f t="shared" si="30"/>
        <v>17.392414166209107</v>
      </c>
      <c r="AX24">
        <f t="shared" si="30"/>
        <v>17.783357671441827</v>
      </c>
      <c r="AY24">
        <f t="shared" si="30"/>
        <v>18.139926669950057</v>
      </c>
      <c r="AZ24">
        <f t="shared" si="30"/>
        <v>18.458827139924217</v>
      </c>
      <c r="BA24">
        <f t="shared" si="30"/>
        <v>18.739073990282357</v>
      </c>
      <c r="BB24">
        <f t="shared" si="30"/>
        <v>18.981577240617721</v>
      </c>
      <c r="BC24">
        <f t="shared" si="30"/>
        <v>19.188631013416906</v>
      </c>
      <c r="BD24">
        <f t="shared" si="30"/>
        <v>19.363407156638772</v>
      </c>
      <c r="BE24">
        <f t="shared" si="31"/>
        <v>12.05651491365777</v>
      </c>
      <c r="BF24">
        <f t="shared" si="31"/>
        <v>14.390432654159531</v>
      </c>
      <c r="BG24">
        <f t="shared" si="31"/>
        <v>14.777901718082981</v>
      </c>
      <c r="BH24">
        <f t="shared" si="31"/>
        <v>15.194693480981794</v>
      </c>
      <c r="BI24">
        <f t="shared" si="31"/>
        <v>15.6328819248918</v>
      </c>
      <c r="BJ24">
        <f t="shared" si="31"/>
        <v>16.082618489765334</v>
      </c>
      <c r="BK24">
        <f t="shared" si="31"/>
        <v>16.532956986794034</v>
      </c>
      <c r="BL24">
        <f t="shared" si="31"/>
        <v>16.9728928632113</v>
      </c>
      <c r="BM24">
        <f t="shared" si="31"/>
        <v>17.392414166209107</v>
      </c>
      <c r="BN24">
        <f t="shared" si="31"/>
        <v>17.783357671441827</v>
      </c>
      <c r="BO24">
        <f t="shared" si="31"/>
        <v>18.139926669950054</v>
      </c>
      <c r="BP24">
        <f t="shared" si="31"/>
        <v>18.458827139924217</v>
      </c>
      <c r="BQ24">
        <f t="shared" si="31"/>
        <v>18.739073990282357</v>
      </c>
      <c r="BR24">
        <f t="shared" si="31"/>
        <v>18.981577240617721</v>
      </c>
      <c r="BS24">
        <f t="shared" si="31"/>
        <v>19.188631013416909</v>
      </c>
      <c r="BT24">
        <f t="shared" si="31"/>
        <v>19.363407156638772</v>
      </c>
    </row>
    <row r="25" spans="1:107">
      <c r="B25">
        <f t="shared" si="28"/>
        <v>1</v>
      </c>
      <c r="C25">
        <f t="shared" si="28"/>
        <v>1</v>
      </c>
      <c r="D25">
        <f t="shared" si="28"/>
        <v>1</v>
      </c>
      <c r="E25">
        <f t="shared" si="28"/>
        <v>1</v>
      </c>
      <c r="F25">
        <f t="shared" si="28"/>
        <v>1</v>
      </c>
      <c r="G25">
        <f t="shared" si="28"/>
        <v>1</v>
      </c>
      <c r="H25">
        <f t="shared" si="28"/>
        <v>1</v>
      </c>
      <c r="I25">
        <f t="shared" si="28"/>
        <v>1</v>
      </c>
      <c r="J25">
        <f t="shared" si="28"/>
        <v>1</v>
      </c>
      <c r="K25">
        <f t="shared" si="28"/>
        <v>1</v>
      </c>
      <c r="L25">
        <f t="shared" si="28"/>
        <v>1</v>
      </c>
      <c r="M25">
        <f t="shared" si="28"/>
        <v>1</v>
      </c>
      <c r="N25">
        <f t="shared" si="28"/>
        <v>1</v>
      </c>
      <c r="O25">
        <f t="shared" si="28"/>
        <v>1</v>
      </c>
      <c r="P25">
        <f t="shared" si="28"/>
        <v>1</v>
      </c>
      <c r="Q25">
        <f t="shared" si="28"/>
        <v>1</v>
      </c>
      <c r="R25">
        <f t="shared" si="28"/>
        <v>1</v>
      </c>
      <c r="W25">
        <f t="shared" si="32"/>
        <v>12.05651491365777</v>
      </c>
      <c r="X25">
        <f t="shared" ref="X25:X88" si="38">IFERROR(W25, NA())</f>
        <v>12.05651491365777</v>
      </c>
      <c r="Y25">
        <f t="shared" si="36"/>
        <v>12.05651491365777</v>
      </c>
      <c r="AA25">
        <f t="shared" si="33"/>
        <v>0</v>
      </c>
      <c r="AB25">
        <f t="shared" si="37"/>
        <v>0</v>
      </c>
      <c r="AC25">
        <v>5</v>
      </c>
      <c r="AM25">
        <f t="shared" si="29"/>
        <v>0.32768000000000014</v>
      </c>
      <c r="AN25">
        <f t="shared" si="34"/>
        <v>0.32768000000000014</v>
      </c>
      <c r="AO25">
        <f t="shared" si="35"/>
        <v>11.492704826038159</v>
      </c>
      <c r="AP25">
        <f t="shared" si="30"/>
        <v>13.59441417415494</v>
      </c>
      <c r="AQ25">
        <f t="shared" si="30"/>
        <v>13.93968824607296</v>
      </c>
      <c r="AR25">
        <f t="shared" si="30"/>
        <v>14.309947140913312</v>
      </c>
      <c r="AS25">
        <f t="shared" si="30"/>
        <v>14.697940638511128</v>
      </c>
      <c r="AT25">
        <f t="shared" si="30"/>
        <v>15.094809022463313</v>
      </c>
      <c r="AU25">
        <f t="shared" si="30"/>
        <v>15.490844877238061</v>
      </c>
      <c r="AV25">
        <f t="shared" si="30"/>
        <v>15.876421504004542</v>
      </c>
      <c r="AW25">
        <f t="shared" si="30"/>
        <v>16.24290515833091</v>
      </c>
      <c r="AX25">
        <f t="shared" si="30"/>
        <v>16.583373680706256</v>
      </c>
      <c r="AY25">
        <f t="shared" si="30"/>
        <v>16.893026211342868</v>
      </c>
      <c r="AZ25">
        <f t="shared" si="30"/>
        <v>17.169258553650987</v>
      </c>
      <c r="BA25">
        <f t="shared" si="30"/>
        <v>17.411459157021433</v>
      </c>
      <c r="BB25">
        <f t="shared" si="30"/>
        <v>17.620626390747745</v>
      </c>
      <c r="BC25">
        <f t="shared" si="30"/>
        <v>17.798914226579008</v>
      </c>
      <c r="BD25">
        <f t="shared" si="30"/>
        <v>17.949192015339499</v>
      </c>
      <c r="BE25">
        <f t="shared" si="31"/>
        <v>11.49270482603816</v>
      </c>
      <c r="BF25">
        <f t="shared" si="31"/>
        <v>13.594414174154938</v>
      </c>
      <c r="BG25">
        <f t="shared" si="31"/>
        <v>13.939688246072961</v>
      </c>
      <c r="BH25">
        <f t="shared" si="31"/>
        <v>14.309947140913312</v>
      </c>
      <c r="BI25">
        <f t="shared" si="31"/>
        <v>14.697940638511128</v>
      </c>
      <c r="BJ25">
        <f t="shared" si="31"/>
        <v>15.094809022463313</v>
      </c>
      <c r="BK25">
        <f t="shared" si="31"/>
        <v>15.490844877238063</v>
      </c>
      <c r="BL25">
        <f t="shared" si="31"/>
        <v>15.876421504004544</v>
      </c>
      <c r="BM25">
        <f t="shared" si="31"/>
        <v>16.24290515833091</v>
      </c>
      <c r="BN25">
        <f t="shared" si="31"/>
        <v>16.583373680706252</v>
      </c>
      <c r="BO25">
        <f t="shared" si="31"/>
        <v>16.893026211342864</v>
      </c>
      <c r="BP25">
        <f t="shared" si="31"/>
        <v>17.169258553650987</v>
      </c>
      <c r="BQ25">
        <f t="shared" si="31"/>
        <v>17.411459157021433</v>
      </c>
      <c r="BR25">
        <f t="shared" si="31"/>
        <v>17.620626390747745</v>
      </c>
      <c r="BS25">
        <f t="shared" si="31"/>
        <v>17.798914226579011</v>
      </c>
      <c r="BT25">
        <f t="shared" si="31"/>
        <v>17.949192015339499</v>
      </c>
    </row>
    <row r="26" spans="1:107">
      <c r="B26">
        <f t="shared" si="28"/>
        <v>1</v>
      </c>
      <c r="C26">
        <f t="shared" si="28"/>
        <v>1</v>
      </c>
      <c r="D26">
        <f t="shared" si="28"/>
        <v>1</v>
      </c>
      <c r="E26">
        <f t="shared" si="28"/>
        <v>1</v>
      </c>
      <c r="F26">
        <f t="shared" si="28"/>
        <v>1</v>
      </c>
      <c r="G26">
        <f t="shared" si="28"/>
        <v>1</v>
      </c>
      <c r="H26">
        <f t="shared" si="28"/>
        <v>1</v>
      </c>
      <c r="I26">
        <f t="shared" si="28"/>
        <v>1</v>
      </c>
      <c r="J26">
        <f t="shared" si="28"/>
        <v>1</v>
      </c>
      <c r="K26">
        <f t="shared" si="28"/>
        <v>1</v>
      </c>
      <c r="L26">
        <f t="shared" si="28"/>
        <v>1</v>
      </c>
      <c r="M26">
        <f t="shared" si="28"/>
        <v>1</v>
      </c>
      <c r="N26">
        <f t="shared" si="28"/>
        <v>1</v>
      </c>
      <c r="O26">
        <f t="shared" si="28"/>
        <v>1</v>
      </c>
      <c r="P26">
        <f t="shared" si="28"/>
        <v>1</v>
      </c>
      <c r="Q26">
        <f t="shared" si="28"/>
        <v>1</v>
      </c>
      <c r="R26">
        <f t="shared" si="28"/>
        <v>1</v>
      </c>
      <c r="W26">
        <f t="shared" si="32"/>
        <v>11.49270482603816</v>
      </c>
      <c r="X26">
        <f t="shared" si="38"/>
        <v>11.49270482603816</v>
      </c>
      <c r="Y26">
        <f t="shared" si="36"/>
        <v>11.492704826038159</v>
      </c>
      <c r="AA26">
        <f t="shared" si="33"/>
        <v>0</v>
      </c>
      <c r="AB26">
        <f t="shared" si="37"/>
        <v>0</v>
      </c>
      <c r="AC26">
        <v>5</v>
      </c>
      <c r="AM26">
        <f t="shared" si="29"/>
        <v>0.2621440000000001</v>
      </c>
      <c r="AN26">
        <f t="shared" si="34"/>
        <v>0.2621440000000001</v>
      </c>
      <c r="AO26">
        <f t="shared" si="35"/>
        <v>10.858001237076962</v>
      </c>
      <c r="AP26">
        <f t="shared" si="30"/>
        <v>12.715223050377697</v>
      </c>
      <c r="AQ26">
        <f t="shared" si="30"/>
        <v>13.01678612344028</v>
      </c>
      <c r="AR26">
        <f t="shared" si="30"/>
        <v>13.33907391769289</v>
      </c>
      <c r="AS26">
        <f t="shared" si="30"/>
        <v>13.675586707711018</v>
      </c>
      <c r="AT26">
        <f t="shared" si="30"/>
        <v>14.018520708308431</v>
      </c>
      <c r="AU26">
        <f t="shared" si="30"/>
        <v>14.359455995089531</v>
      </c>
      <c r="AV26">
        <f t="shared" si="30"/>
        <v>14.690166257673143</v>
      </c>
      <c r="AW26">
        <f t="shared" si="30"/>
        <v>15.003389790584274</v>
      </c>
      <c r="AX26">
        <f t="shared" si="30"/>
        <v>15.293413970395381</v>
      </c>
      <c r="AY26">
        <f t="shared" si="30"/>
        <v>15.556384698928648</v>
      </c>
      <c r="AZ26">
        <f t="shared" si="30"/>
        <v>15.790330592479963</v>
      </c>
      <c r="BA26">
        <f t="shared" si="30"/>
        <v>15.994957539968921</v>
      </c>
      <c r="BB26">
        <f t="shared" si="30"/>
        <v>16.1713033958087</v>
      </c>
      <c r="BC26">
        <f t="shared" si="30"/>
        <v>16.321343651078212</v>
      </c>
      <c r="BD26">
        <f t="shared" si="30"/>
        <v>16.447618048149934</v>
      </c>
      <c r="BE26">
        <f t="shared" si="31"/>
        <v>10.858001237076964</v>
      </c>
      <c r="BF26">
        <f t="shared" si="31"/>
        <v>12.715223050377695</v>
      </c>
      <c r="BG26">
        <f t="shared" si="31"/>
        <v>13.016786123440282</v>
      </c>
      <c r="BH26">
        <f t="shared" si="31"/>
        <v>13.33907391769289</v>
      </c>
      <c r="BI26">
        <f t="shared" si="31"/>
        <v>13.675586707711018</v>
      </c>
      <c r="BJ26">
        <f t="shared" si="31"/>
        <v>14.018520708308433</v>
      </c>
      <c r="BK26">
        <f t="shared" si="31"/>
        <v>14.359455995089533</v>
      </c>
      <c r="BL26">
        <f t="shared" si="31"/>
        <v>14.690166257673143</v>
      </c>
      <c r="BM26">
        <f t="shared" si="31"/>
        <v>15.003389790584274</v>
      </c>
      <c r="BN26">
        <f t="shared" si="31"/>
        <v>15.293413970395379</v>
      </c>
      <c r="BO26">
        <f t="shared" si="31"/>
        <v>15.556384698928648</v>
      </c>
      <c r="BP26">
        <f t="shared" si="31"/>
        <v>15.790330592479963</v>
      </c>
      <c r="BQ26">
        <f t="shared" si="31"/>
        <v>15.994957539968921</v>
      </c>
      <c r="BR26">
        <f t="shared" si="31"/>
        <v>16.1713033958087</v>
      </c>
      <c r="BS26">
        <f t="shared" si="31"/>
        <v>16.321343651078216</v>
      </c>
      <c r="BT26">
        <f t="shared" si="31"/>
        <v>16.447618048149934</v>
      </c>
    </row>
    <row r="27" spans="1:107">
      <c r="B27">
        <f t="shared" si="28"/>
        <v>1</v>
      </c>
      <c r="C27">
        <f t="shared" si="28"/>
        <v>1</v>
      </c>
      <c r="D27">
        <f t="shared" si="28"/>
        <v>1</v>
      </c>
      <c r="E27">
        <f t="shared" si="28"/>
        <v>1</v>
      </c>
      <c r="F27">
        <f t="shared" si="28"/>
        <v>1</v>
      </c>
      <c r="G27">
        <f t="shared" si="28"/>
        <v>1</v>
      </c>
      <c r="H27">
        <f t="shared" si="28"/>
        <v>1</v>
      </c>
      <c r="I27">
        <f t="shared" si="28"/>
        <v>1</v>
      </c>
      <c r="J27">
        <f t="shared" si="28"/>
        <v>1</v>
      </c>
      <c r="K27">
        <f t="shared" si="28"/>
        <v>1</v>
      </c>
      <c r="L27">
        <f t="shared" si="28"/>
        <v>1</v>
      </c>
      <c r="M27">
        <f t="shared" si="28"/>
        <v>1</v>
      </c>
      <c r="N27">
        <f t="shared" si="28"/>
        <v>1</v>
      </c>
      <c r="O27">
        <f t="shared" si="28"/>
        <v>1</v>
      </c>
      <c r="P27">
        <f t="shared" si="28"/>
        <v>1</v>
      </c>
      <c r="Q27">
        <f t="shared" si="28"/>
        <v>1</v>
      </c>
      <c r="R27">
        <f t="shared" si="28"/>
        <v>1</v>
      </c>
      <c r="W27">
        <f t="shared" si="32"/>
        <v>10.858001237076964</v>
      </c>
      <c r="X27">
        <f t="shared" si="38"/>
        <v>10.858001237076964</v>
      </c>
      <c r="Y27">
        <f t="shared" si="36"/>
        <v>10.858001237076962</v>
      </c>
      <c r="AA27">
        <f t="shared" si="33"/>
        <v>0</v>
      </c>
      <c r="AB27">
        <f t="shared" si="37"/>
        <v>0</v>
      </c>
      <c r="AC27">
        <v>5</v>
      </c>
      <c r="AM27">
        <f t="shared" si="29"/>
        <v>0.2097152000000001</v>
      </c>
      <c r="AN27">
        <f t="shared" si="34"/>
        <v>0.2097152000000001</v>
      </c>
      <c r="AO27">
        <f t="shared" si="35"/>
        <v>10.15684086541442</v>
      </c>
      <c r="AP27">
        <f t="shared" si="30"/>
        <v>11.764191558325733</v>
      </c>
      <c r="AQ27">
        <f t="shared" si="30"/>
        <v>12.021873903415372</v>
      </c>
      <c r="AR27">
        <f t="shared" si="30"/>
        <v>12.296258393748875</v>
      </c>
      <c r="AS27">
        <f t="shared" si="30"/>
        <v>12.581649538392391</v>
      </c>
      <c r="AT27">
        <f t="shared" si="30"/>
        <v>12.871332863168261</v>
      </c>
      <c r="AU27">
        <f t="shared" si="30"/>
        <v>13.158180407749915</v>
      </c>
      <c r="AV27">
        <f t="shared" si="30"/>
        <v>13.435338408890868</v>
      </c>
      <c r="AW27">
        <f t="shared" si="30"/>
        <v>13.696860219204472</v>
      </c>
      <c r="AX27">
        <f t="shared" si="30"/>
        <v>13.938165604500131</v>
      </c>
      <c r="AY27">
        <f t="shared" si="30"/>
        <v>14.156262007532542</v>
      </c>
      <c r="AZ27">
        <f t="shared" si="30"/>
        <v>14.349729424626368</v>
      </c>
      <c r="BA27">
        <f t="shared" si="30"/>
        <v>14.518522507733</v>
      </c>
      <c r="BB27">
        <f t="shared" si="30"/>
        <v>14.663667537615892</v>
      </c>
      <c r="BC27">
        <f t="shared" si="30"/>
        <v>14.786929039296945</v>
      </c>
      <c r="BD27">
        <f t="shared" si="30"/>
        <v>14.890501356225776</v>
      </c>
      <c r="BE27">
        <f t="shared" si="31"/>
        <v>10.156840865414422</v>
      </c>
      <c r="BF27">
        <f t="shared" si="31"/>
        <v>11.764191558325733</v>
      </c>
      <c r="BG27">
        <f t="shared" si="31"/>
        <v>12.021873903415372</v>
      </c>
      <c r="BH27">
        <f t="shared" si="31"/>
        <v>12.296258393748875</v>
      </c>
      <c r="BI27">
        <f t="shared" si="31"/>
        <v>12.581649538392391</v>
      </c>
      <c r="BJ27">
        <f t="shared" si="31"/>
        <v>12.871332863168263</v>
      </c>
      <c r="BK27">
        <f t="shared" si="31"/>
        <v>13.158180407749915</v>
      </c>
      <c r="BL27">
        <f t="shared" si="31"/>
        <v>13.435338408890871</v>
      </c>
      <c r="BM27">
        <f t="shared" si="31"/>
        <v>13.696860219204472</v>
      </c>
      <c r="BN27">
        <f t="shared" si="31"/>
        <v>13.938165604500131</v>
      </c>
      <c r="BO27">
        <f t="shared" si="31"/>
        <v>14.156262007532545</v>
      </c>
      <c r="BP27">
        <f t="shared" si="31"/>
        <v>14.349729424626368</v>
      </c>
      <c r="BQ27">
        <f t="shared" si="31"/>
        <v>14.518522507733</v>
      </c>
      <c r="BR27">
        <f t="shared" si="31"/>
        <v>14.663667537615892</v>
      </c>
      <c r="BS27">
        <f t="shared" si="31"/>
        <v>14.786929039296949</v>
      </c>
      <c r="BT27">
        <f t="shared" si="31"/>
        <v>14.890501356225776</v>
      </c>
    </row>
    <row r="28" spans="1:107">
      <c r="B28">
        <f t="shared" si="28"/>
        <v>1</v>
      </c>
      <c r="C28">
        <f t="shared" si="28"/>
        <v>1</v>
      </c>
      <c r="D28">
        <f t="shared" si="28"/>
        <v>1</v>
      </c>
      <c r="E28">
        <f t="shared" si="28"/>
        <v>1</v>
      </c>
      <c r="F28">
        <f t="shared" si="28"/>
        <v>1</v>
      </c>
      <c r="G28">
        <f t="shared" si="28"/>
        <v>1</v>
      </c>
      <c r="H28">
        <f t="shared" si="28"/>
        <v>1</v>
      </c>
      <c r="I28">
        <f t="shared" si="28"/>
        <v>1</v>
      </c>
      <c r="J28">
        <f t="shared" si="28"/>
        <v>1</v>
      </c>
      <c r="K28">
        <f t="shared" si="28"/>
        <v>1</v>
      </c>
      <c r="L28">
        <f t="shared" si="28"/>
        <v>1</v>
      </c>
      <c r="M28">
        <f t="shared" si="28"/>
        <v>1</v>
      </c>
      <c r="N28">
        <f t="shared" si="28"/>
        <v>1</v>
      </c>
      <c r="O28">
        <f t="shared" si="28"/>
        <v>1</v>
      </c>
      <c r="P28">
        <f t="shared" si="28"/>
        <v>1</v>
      </c>
      <c r="Q28">
        <f t="shared" si="28"/>
        <v>1</v>
      </c>
      <c r="R28">
        <f t="shared" si="28"/>
        <v>1</v>
      </c>
      <c r="W28">
        <f t="shared" si="32"/>
        <v>10.156840865414422</v>
      </c>
      <c r="X28">
        <f t="shared" si="38"/>
        <v>10.156840865414422</v>
      </c>
      <c r="Y28">
        <f t="shared" si="36"/>
        <v>10.15684086541442</v>
      </c>
      <c r="AA28">
        <f t="shared" si="33"/>
        <v>0</v>
      </c>
      <c r="AB28">
        <f t="shared" si="37"/>
        <v>0</v>
      </c>
      <c r="AC28">
        <v>5</v>
      </c>
      <c r="AM28">
        <f t="shared" si="29"/>
        <v>0.16777216000000009</v>
      </c>
      <c r="AN28">
        <f t="shared" si="34"/>
        <v>0.16777216000000009</v>
      </c>
      <c r="AO28">
        <f t="shared" si="35"/>
        <v>9.3982227278593875</v>
      </c>
      <c r="AP28">
        <f t="shared" si="30"/>
        <v>10.758356307661559</v>
      </c>
      <c r="AQ28">
        <f t="shared" si="30"/>
        <v>10.973455984492855</v>
      </c>
      <c r="AR28">
        <f t="shared" si="30"/>
        <v>11.201615452356707</v>
      </c>
      <c r="AS28">
        <f t="shared" si="30"/>
        <v>11.437967542873823</v>
      </c>
      <c r="AT28">
        <f t="shared" si="30"/>
        <v>11.676879591714894</v>
      </c>
      <c r="AU28">
        <f t="shared" si="30"/>
        <v>11.91247154704857</v>
      </c>
      <c r="AV28">
        <f t="shared" si="30"/>
        <v>12.139183451454191</v>
      </c>
      <c r="AW28">
        <f t="shared" si="30"/>
        <v>12.352279234575748</v>
      </c>
      <c r="AX28">
        <f t="shared" si="30"/>
        <v>12.548194699804997</v>
      </c>
      <c r="AY28">
        <f t="shared" si="30"/>
        <v>12.724685716122874</v>
      </c>
      <c r="AZ28">
        <f t="shared" si="30"/>
        <v>12.880786460654424</v>
      </c>
      <c r="BA28">
        <f t="shared" si="30"/>
        <v>13.01662698571926</v>
      </c>
      <c r="BB28">
        <f t="shared" si="30"/>
        <v>13.133175122863575</v>
      </c>
      <c r="BC28">
        <f t="shared" si="30"/>
        <v>13.231962362967577</v>
      </c>
      <c r="BD28">
        <f t="shared" si="30"/>
        <v>13.314836011884998</v>
      </c>
      <c r="BE28">
        <f t="shared" si="31"/>
        <v>9.3982227278593875</v>
      </c>
      <c r="BF28">
        <f t="shared" si="31"/>
        <v>10.758356307661559</v>
      </c>
      <c r="BG28">
        <f t="shared" si="31"/>
        <v>10.973455984492851</v>
      </c>
      <c r="BH28">
        <f t="shared" si="31"/>
        <v>11.201615452356709</v>
      </c>
      <c r="BI28">
        <f t="shared" si="31"/>
        <v>11.437967542873823</v>
      </c>
      <c r="BJ28">
        <f t="shared" si="31"/>
        <v>11.676879591714892</v>
      </c>
      <c r="BK28">
        <f t="shared" si="31"/>
        <v>11.912471547048572</v>
      </c>
      <c r="BL28">
        <f t="shared" si="31"/>
        <v>12.139183451454191</v>
      </c>
      <c r="BM28">
        <f t="shared" si="31"/>
        <v>12.352279234575748</v>
      </c>
      <c r="BN28">
        <f t="shared" si="31"/>
        <v>12.548194699804997</v>
      </c>
      <c r="BO28">
        <f t="shared" si="31"/>
        <v>12.724685716122877</v>
      </c>
      <c r="BP28">
        <f t="shared" si="31"/>
        <v>12.880786460654424</v>
      </c>
      <c r="BQ28">
        <f t="shared" si="31"/>
        <v>13.01662698571926</v>
      </c>
      <c r="BR28">
        <f t="shared" si="31"/>
        <v>13.133175122863575</v>
      </c>
      <c r="BS28">
        <f t="shared" si="31"/>
        <v>13.231962362967579</v>
      </c>
      <c r="BT28">
        <f t="shared" si="31"/>
        <v>13.314836011884998</v>
      </c>
    </row>
    <row r="29" spans="1:107">
      <c r="B29">
        <f t="shared" si="28"/>
        <v>1</v>
      </c>
      <c r="C29">
        <f t="shared" si="28"/>
        <v>1</v>
      </c>
      <c r="D29">
        <f t="shared" si="28"/>
        <v>1</v>
      </c>
      <c r="E29">
        <f t="shared" si="28"/>
        <v>1</v>
      </c>
      <c r="F29">
        <f t="shared" si="28"/>
        <v>1</v>
      </c>
      <c r="G29">
        <f t="shared" si="28"/>
        <v>1</v>
      </c>
      <c r="H29">
        <f t="shared" si="28"/>
        <v>1</v>
      </c>
      <c r="I29">
        <f t="shared" si="28"/>
        <v>1</v>
      </c>
      <c r="J29">
        <f t="shared" si="28"/>
        <v>1</v>
      </c>
      <c r="K29">
        <f t="shared" si="28"/>
        <v>1</v>
      </c>
      <c r="L29">
        <f t="shared" si="28"/>
        <v>1</v>
      </c>
      <c r="M29">
        <f t="shared" si="28"/>
        <v>1</v>
      </c>
      <c r="N29">
        <f t="shared" si="28"/>
        <v>1</v>
      </c>
      <c r="O29">
        <f t="shared" si="28"/>
        <v>1</v>
      </c>
      <c r="P29">
        <f t="shared" si="28"/>
        <v>1</v>
      </c>
      <c r="Q29">
        <f t="shared" si="28"/>
        <v>1</v>
      </c>
      <c r="R29">
        <f t="shared" si="28"/>
        <v>1</v>
      </c>
      <c r="W29">
        <f t="shared" si="32"/>
        <v>9.3982227278593875</v>
      </c>
      <c r="X29">
        <f t="shared" si="38"/>
        <v>9.3982227278593875</v>
      </c>
      <c r="Y29">
        <f t="shared" si="36"/>
        <v>9.3982227278593875</v>
      </c>
      <c r="AA29">
        <f t="shared" si="33"/>
        <v>0</v>
      </c>
      <c r="AB29">
        <f t="shared" si="37"/>
        <v>0</v>
      </c>
      <c r="AC29">
        <v>5</v>
      </c>
      <c r="AM29">
        <f t="shared" si="29"/>
        <v>0.13421772800000006</v>
      </c>
      <c r="AN29">
        <f t="shared" si="34"/>
        <v>0.13421772800000006</v>
      </c>
      <c r="AO29">
        <f t="shared" si="35"/>
        <v>8.5957025422089313</v>
      </c>
      <c r="AP29">
        <f t="shared" si="30"/>
        <v>9.719579480667381</v>
      </c>
      <c r="AQ29">
        <f t="shared" si="30"/>
        <v>9.894808190616434</v>
      </c>
      <c r="AR29">
        <f t="shared" si="30"/>
        <v>10.079939431579477</v>
      </c>
      <c r="AS29">
        <f t="shared" si="30"/>
        <v>10.270923591921392</v>
      </c>
      <c r="AT29">
        <f t="shared" si="30"/>
        <v>10.463159599902243</v>
      </c>
      <c r="AU29">
        <f t="shared" si="30"/>
        <v>10.65192514837592</v>
      </c>
      <c r="AV29">
        <f t="shared" si="30"/>
        <v>10.832831183448615</v>
      </c>
      <c r="AW29">
        <f t="shared" si="30"/>
        <v>11.002210432357664</v>
      </c>
      <c r="AX29">
        <f t="shared" si="30"/>
        <v>11.157371301482891</v>
      </c>
      <c r="AY29">
        <f t="shared" si="30"/>
        <v>11.296689343637146</v>
      </c>
      <c r="AZ29">
        <f t="shared" si="30"/>
        <v>11.419550822042686</v>
      </c>
      <c r="BA29">
        <f t="shared" si="30"/>
        <v>11.526191615643933</v>
      </c>
      <c r="BB29">
        <f t="shared" si="30"/>
        <v>11.617484107967519</v>
      </c>
      <c r="BC29">
        <f t="shared" si="30"/>
        <v>11.694718139709215</v>
      </c>
      <c r="BD29">
        <f t="shared" si="30"/>
        <v>11.759407309079942</v>
      </c>
      <c r="BE29">
        <f t="shared" si="31"/>
        <v>8.595702542208933</v>
      </c>
      <c r="BF29">
        <f t="shared" si="31"/>
        <v>9.7195794806673792</v>
      </c>
      <c r="BG29">
        <f t="shared" si="31"/>
        <v>9.8948081906164358</v>
      </c>
      <c r="BH29">
        <f t="shared" si="31"/>
        <v>10.079939431579477</v>
      </c>
      <c r="BI29">
        <f t="shared" si="31"/>
        <v>10.270923591921392</v>
      </c>
      <c r="BJ29">
        <f t="shared" si="31"/>
        <v>10.463159599902244</v>
      </c>
      <c r="BK29">
        <f t="shared" si="31"/>
        <v>10.65192514837592</v>
      </c>
      <c r="BL29">
        <f t="shared" si="31"/>
        <v>10.832831183448617</v>
      </c>
      <c r="BM29">
        <f t="shared" si="31"/>
        <v>11.002210432357664</v>
      </c>
      <c r="BN29">
        <f t="shared" si="31"/>
        <v>11.15737130148289</v>
      </c>
      <c r="BO29">
        <f t="shared" si="31"/>
        <v>11.296689343637146</v>
      </c>
      <c r="BP29">
        <f t="shared" si="31"/>
        <v>11.419550822042686</v>
      </c>
      <c r="BQ29">
        <f t="shared" si="31"/>
        <v>11.526191615643933</v>
      </c>
      <c r="BR29">
        <f t="shared" si="31"/>
        <v>11.617484107967519</v>
      </c>
      <c r="BS29">
        <f t="shared" si="31"/>
        <v>11.694718139709217</v>
      </c>
      <c r="BT29">
        <f t="shared" si="31"/>
        <v>11.759407309079942</v>
      </c>
    </row>
    <row r="30" spans="1:107">
      <c r="B30">
        <f t="shared" si="28"/>
        <v>1</v>
      </c>
      <c r="C30">
        <f t="shared" si="28"/>
        <v>1</v>
      </c>
      <c r="D30">
        <f t="shared" si="28"/>
        <v>1</v>
      </c>
      <c r="E30">
        <f t="shared" si="28"/>
        <v>1</v>
      </c>
      <c r="F30">
        <f t="shared" si="28"/>
        <v>1</v>
      </c>
      <c r="G30">
        <f t="shared" si="28"/>
        <v>1</v>
      </c>
      <c r="H30">
        <f t="shared" si="28"/>
        <v>1</v>
      </c>
      <c r="I30">
        <f t="shared" si="28"/>
        <v>1</v>
      </c>
      <c r="J30">
        <f t="shared" si="28"/>
        <v>1</v>
      </c>
      <c r="K30">
        <f t="shared" si="28"/>
        <v>1</v>
      </c>
      <c r="L30">
        <f t="shared" si="28"/>
        <v>1</v>
      </c>
      <c r="M30">
        <f t="shared" si="28"/>
        <v>1</v>
      </c>
      <c r="N30">
        <f t="shared" si="28"/>
        <v>1</v>
      </c>
      <c r="O30">
        <f t="shared" si="28"/>
        <v>1</v>
      </c>
      <c r="P30">
        <f t="shared" si="28"/>
        <v>1</v>
      </c>
      <c r="Q30">
        <f t="shared" si="28"/>
        <v>1</v>
      </c>
      <c r="R30">
        <f t="shared" si="28"/>
        <v>1</v>
      </c>
      <c r="W30">
        <f t="shared" si="32"/>
        <v>8.595702542208933</v>
      </c>
      <c r="X30">
        <f t="shared" si="38"/>
        <v>8.595702542208933</v>
      </c>
      <c r="Y30">
        <f t="shared" si="36"/>
        <v>8.5957025422089313</v>
      </c>
      <c r="AA30">
        <f t="shared" si="33"/>
        <v>0</v>
      </c>
      <c r="AB30">
        <f t="shared" si="37"/>
        <v>0</v>
      </c>
      <c r="AC30">
        <v>5</v>
      </c>
      <c r="AM30">
        <f t="shared" si="29"/>
        <v>0.10737418240000006</v>
      </c>
      <c r="AN30">
        <f t="shared" si="34"/>
        <v>0.10737418240000006</v>
      </c>
      <c r="AO30">
        <f t="shared" si="35"/>
        <v>7.7666984258113718</v>
      </c>
      <c r="AP30">
        <f t="shared" si="30"/>
        <v>8.6728204902266359</v>
      </c>
      <c r="AQ30">
        <f t="shared" si="30"/>
        <v>8.8120683806077587</v>
      </c>
      <c r="AR30">
        <f t="shared" si="30"/>
        <v>8.9586003653248767</v>
      </c>
      <c r="AS30">
        <f t="shared" si="30"/>
        <v>9.1091388056714742</v>
      </c>
      <c r="AT30">
        <f t="shared" si="30"/>
        <v>9.2600258353553677</v>
      </c>
      <c r="AU30">
        <f t="shared" si="30"/>
        <v>9.4075697920212455</v>
      </c>
      <c r="AV30">
        <f t="shared" si="30"/>
        <v>9.5483984223109175</v>
      </c>
      <c r="AW30">
        <f t="shared" si="30"/>
        <v>9.6797492825302616</v>
      </c>
      <c r="AX30">
        <f t="shared" si="30"/>
        <v>9.7996481167740672</v>
      </c>
      <c r="AY30">
        <f t="shared" si="30"/>
        <v>9.906959341839773</v>
      </c>
      <c r="AZ30">
        <f t="shared" si="30"/>
        <v>10.001324885264344</v>
      </c>
      <c r="BA30">
        <f t="shared" si="30"/>
        <v>10.083027697800729</v>
      </c>
      <c r="BB30">
        <f t="shared" si="30"/>
        <v>10.152821175408381</v>
      </c>
      <c r="BC30">
        <f t="shared" si="30"/>
        <v>10.211759007086169</v>
      </c>
      <c r="BD30">
        <f t="shared" si="30"/>
        <v>10.261047853347081</v>
      </c>
      <c r="BE30">
        <f t="shared" si="31"/>
        <v>7.7666984258113727</v>
      </c>
      <c r="BF30">
        <f t="shared" si="31"/>
        <v>8.6728204902266324</v>
      </c>
      <c r="BG30">
        <f t="shared" si="31"/>
        <v>8.8120683806077587</v>
      </c>
      <c r="BH30">
        <f t="shared" si="31"/>
        <v>8.9586003653248767</v>
      </c>
      <c r="BI30">
        <f t="shared" si="31"/>
        <v>9.1091388056714742</v>
      </c>
      <c r="BJ30">
        <f t="shared" si="31"/>
        <v>9.2600258353553677</v>
      </c>
      <c r="BK30">
        <f t="shared" si="31"/>
        <v>9.4075697920212473</v>
      </c>
      <c r="BL30">
        <f t="shared" si="31"/>
        <v>9.5483984223109193</v>
      </c>
      <c r="BM30">
        <f t="shared" si="31"/>
        <v>9.6797492825302616</v>
      </c>
      <c r="BN30">
        <f t="shared" si="31"/>
        <v>9.7996481167740654</v>
      </c>
      <c r="BO30">
        <f t="shared" si="31"/>
        <v>9.906959341839773</v>
      </c>
      <c r="BP30">
        <f t="shared" si="31"/>
        <v>10.001324885264344</v>
      </c>
      <c r="BQ30">
        <f t="shared" si="31"/>
        <v>10.083027697800729</v>
      </c>
      <c r="BR30">
        <f t="shared" si="31"/>
        <v>10.152821175408381</v>
      </c>
      <c r="BS30">
        <f t="shared" si="31"/>
        <v>10.211759007086171</v>
      </c>
      <c r="BT30">
        <f t="shared" si="31"/>
        <v>10.261047853347081</v>
      </c>
    </row>
    <row r="31" spans="1:107">
      <c r="B31">
        <f t="shared" si="28"/>
        <v>1</v>
      </c>
      <c r="C31">
        <f t="shared" si="28"/>
        <v>1</v>
      </c>
      <c r="D31">
        <f t="shared" si="28"/>
        <v>1</v>
      </c>
      <c r="E31">
        <f t="shared" si="28"/>
        <v>1</v>
      </c>
      <c r="F31">
        <f t="shared" si="28"/>
        <v>1</v>
      </c>
      <c r="G31">
        <f t="shared" si="28"/>
        <v>1</v>
      </c>
      <c r="H31">
        <f t="shared" si="28"/>
        <v>1</v>
      </c>
      <c r="I31">
        <f t="shared" si="28"/>
        <v>1</v>
      </c>
      <c r="J31">
        <f t="shared" si="28"/>
        <v>1</v>
      </c>
      <c r="K31">
        <f t="shared" si="28"/>
        <v>1</v>
      </c>
      <c r="L31">
        <f t="shared" si="28"/>
        <v>1</v>
      </c>
      <c r="M31">
        <f t="shared" si="28"/>
        <v>1</v>
      </c>
      <c r="N31">
        <f t="shared" si="28"/>
        <v>1</v>
      </c>
      <c r="O31">
        <f t="shared" si="28"/>
        <v>1</v>
      </c>
      <c r="P31">
        <f t="shared" si="28"/>
        <v>1</v>
      </c>
      <c r="Q31">
        <f t="shared" si="28"/>
        <v>1</v>
      </c>
      <c r="R31">
        <f t="shared" si="28"/>
        <v>1</v>
      </c>
      <c r="W31">
        <f t="shared" si="32"/>
        <v>7.7666984258113727</v>
      </c>
      <c r="X31">
        <f t="shared" si="38"/>
        <v>7.7666984258113727</v>
      </c>
      <c r="Y31">
        <f t="shared" si="36"/>
        <v>7.7666984258113718</v>
      </c>
      <c r="AA31">
        <f t="shared" si="33"/>
        <v>0</v>
      </c>
      <c r="AB31">
        <f t="shared" si="37"/>
        <v>0</v>
      </c>
      <c r="AC31">
        <v>5</v>
      </c>
      <c r="AM31">
        <f t="shared" si="29"/>
        <v>8.589934592000005E-2</v>
      </c>
      <c r="AN31">
        <f t="shared" si="34"/>
        <v>8.589934592000005E-2</v>
      </c>
      <c r="AO31">
        <f t="shared" si="35"/>
        <v>6.9311173873333027</v>
      </c>
      <c r="AP31">
        <f t="shared" si="30"/>
        <v>7.6438114234455048</v>
      </c>
      <c r="AQ31">
        <f t="shared" si="30"/>
        <v>7.751771033908736</v>
      </c>
      <c r="AR31">
        <f t="shared" si="30"/>
        <v>7.8649356144236355</v>
      </c>
      <c r="AS31">
        <f t="shared" si="30"/>
        <v>7.9807246475194047</v>
      </c>
      <c r="AT31">
        <f t="shared" si="30"/>
        <v>8.0963070421104533</v>
      </c>
      <c r="AU31">
        <f t="shared" si="30"/>
        <v>8.2088717421718407</v>
      </c>
      <c r="AV31">
        <f t="shared" si="30"/>
        <v>8.3158943195806074</v>
      </c>
      <c r="AW31">
        <f t="shared" si="30"/>
        <v>8.4153476437057222</v>
      </c>
      <c r="AX31">
        <f t="shared" si="30"/>
        <v>8.5058226780799622</v>
      </c>
      <c r="AY31">
        <f t="shared" si="30"/>
        <v>8.586551646292591</v>
      </c>
      <c r="AZ31">
        <f t="shared" si="30"/>
        <v>8.6573493642985948</v>
      </c>
      <c r="BA31">
        <f t="shared" si="30"/>
        <v>8.7185020207999706</v>
      </c>
      <c r="BB31">
        <f t="shared" si="30"/>
        <v>8.7706346990460382</v>
      </c>
      <c r="BC31">
        <f t="shared" si="30"/>
        <v>8.8145827523175466</v>
      </c>
      <c r="BD31">
        <f t="shared" si="30"/>
        <v>8.8512826073688249</v>
      </c>
      <c r="BE31">
        <f t="shared" si="31"/>
        <v>6.9311173873333018</v>
      </c>
      <c r="BF31">
        <f t="shared" si="31"/>
        <v>7.6438114234455048</v>
      </c>
      <c r="BG31">
        <f t="shared" si="31"/>
        <v>7.751771033908736</v>
      </c>
      <c r="BH31">
        <f t="shared" si="31"/>
        <v>7.8649356144236373</v>
      </c>
      <c r="BI31">
        <f t="shared" si="31"/>
        <v>7.9807246475194047</v>
      </c>
      <c r="BJ31">
        <f t="shared" si="31"/>
        <v>8.0963070421104533</v>
      </c>
      <c r="BK31">
        <f t="shared" si="31"/>
        <v>8.2088717421718407</v>
      </c>
      <c r="BL31">
        <f t="shared" si="31"/>
        <v>8.3158943195806057</v>
      </c>
      <c r="BM31">
        <f t="shared" si="31"/>
        <v>8.4153476437057222</v>
      </c>
      <c r="BN31">
        <f t="shared" si="31"/>
        <v>8.5058226780799622</v>
      </c>
      <c r="BO31">
        <f t="shared" si="31"/>
        <v>8.586551646292591</v>
      </c>
      <c r="BP31">
        <f t="shared" si="31"/>
        <v>8.6573493642985948</v>
      </c>
      <c r="BQ31">
        <f t="shared" si="31"/>
        <v>8.7185020207999706</v>
      </c>
      <c r="BR31">
        <f t="shared" si="31"/>
        <v>8.7706346990460382</v>
      </c>
      <c r="BS31">
        <f t="shared" si="31"/>
        <v>8.8145827523175484</v>
      </c>
      <c r="BT31">
        <f t="shared" si="31"/>
        <v>8.8512826073688249</v>
      </c>
    </row>
    <row r="32" spans="1:107">
      <c r="B32">
        <f t="shared" si="28"/>
        <v>1</v>
      </c>
      <c r="C32">
        <f t="shared" si="28"/>
        <v>1</v>
      </c>
      <c r="D32">
        <f t="shared" si="28"/>
        <v>1</v>
      </c>
      <c r="E32">
        <f t="shared" si="28"/>
        <v>1</v>
      </c>
      <c r="F32">
        <f t="shared" si="28"/>
        <v>1</v>
      </c>
      <c r="G32">
        <f t="shared" si="28"/>
        <v>1</v>
      </c>
      <c r="H32">
        <f t="shared" si="28"/>
        <v>1</v>
      </c>
      <c r="I32">
        <f t="shared" si="28"/>
        <v>1</v>
      </c>
      <c r="J32">
        <f t="shared" si="28"/>
        <v>1</v>
      </c>
      <c r="K32">
        <f t="shared" si="28"/>
        <v>1</v>
      </c>
      <c r="L32">
        <f t="shared" si="28"/>
        <v>1</v>
      </c>
      <c r="M32">
        <f t="shared" si="28"/>
        <v>1</v>
      </c>
      <c r="N32">
        <f t="shared" si="28"/>
        <v>1</v>
      </c>
      <c r="O32">
        <f t="shared" si="28"/>
        <v>1</v>
      </c>
      <c r="P32">
        <f t="shared" si="28"/>
        <v>1</v>
      </c>
      <c r="Q32">
        <f t="shared" si="28"/>
        <v>1</v>
      </c>
      <c r="R32">
        <f t="shared" si="28"/>
        <v>1</v>
      </c>
      <c r="W32">
        <f t="shared" si="32"/>
        <v>6.9311173873333018</v>
      </c>
      <c r="X32">
        <f t="shared" si="38"/>
        <v>6.9311173873333018</v>
      </c>
      <c r="Y32">
        <f t="shared" si="36"/>
        <v>6.9311173873333027</v>
      </c>
      <c r="AA32">
        <f t="shared" si="33"/>
        <v>0</v>
      </c>
      <c r="AB32">
        <f t="shared" si="37"/>
        <v>0</v>
      </c>
      <c r="AC32">
        <v>5</v>
      </c>
      <c r="AM32">
        <f t="shared" si="29"/>
        <v>6.871947673600004E-2</v>
      </c>
      <c r="AN32">
        <f t="shared" si="34"/>
        <v>6.871947673600004E-2</v>
      </c>
      <c r="AO32">
        <f t="shared" si="35"/>
        <v>6.1095030104491679</v>
      </c>
      <c r="AP32">
        <f t="shared" si="30"/>
        <v>6.6565779366231741</v>
      </c>
      <c r="AQ32">
        <f t="shared" si="30"/>
        <v>6.7383023712585555</v>
      </c>
      <c r="AR32">
        <f t="shared" si="30"/>
        <v>6.8236480474822603</v>
      </c>
      <c r="AS32">
        <f t="shared" si="30"/>
        <v>6.9106371069119277</v>
      </c>
      <c r="AT32">
        <f t="shared" si="30"/>
        <v>6.9971340325864091</v>
      </c>
      <c r="AU32">
        <f t="shared" si="30"/>
        <v>7.0810509829579669</v>
      </c>
      <c r="AV32">
        <f t="shared" si="30"/>
        <v>7.1605435803486062</v>
      </c>
      <c r="AW32">
        <f t="shared" si="30"/>
        <v>7.2341596045643666</v>
      </c>
      <c r="AX32">
        <f t="shared" si="30"/>
        <v>7.3009180058390459</v>
      </c>
      <c r="AY32">
        <f t="shared" si="30"/>
        <v>7.3603155095173083</v>
      </c>
      <c r="AZ32">
        <f t="shared" si="30"/>
        <v>7.412274831382657</v>
      </c>
      <c r="BA32">
        <f t="shared" si="30"/>
        <v>7.4570572455559025</v>
      </c>
      <c r="BB32">
        <f t="shared" si="30"/>
        <v>7.4951625710464835</v>
      </c>
      <c r="BC32">
        <f t="shared" si="30"/>
        <v>7.5272343725995636</v>
      </c>
      <c r="BD32">
        <f t="shared" si="30"/>
        <v>7.5539809185087936</v>
      </c>
      <c r="BE32">
        <f t="shared" si="31"/>
        <v>6.1095030104491679</v>
      </c>
      <c r="BF32">
        <f t="shared" si="31"/>
        <v>6.6565779366231723</v>
      </c>
      <c r="BG32">
        <f t="shared" si="31"/>
        <v>6.7383023712585546</v>
      </c>
      <c r="BH32">
        <f t="shared" si="31"/>
        <v>6.8236480474822603</v>
      </c>
      <c r="BI32">
        <f t="shared" si="31"/>
        <v>6.9106371069119277</v>
      </c>
      <c r="BJ32">
        <f t="shared" si="31"/>
        <v>6.9971340325864091</v>
      </c>
      <c r="BK32">
        <f t="shared" si="31"/>
        <v>7.0810509829579669</v>
      </c>
      <c r="BL32">
        <f t="shared" si="31"/>
        <v>7.1605435803486071</v>
      </c>
      <c r="BM32">
        <f t="shared" si="31"/>
        <v>7.2341596045643666</v>
      </c>
      <c r="BN32">
        <f t="shared" si="31"/>
        <v>7.300918005839045</v>
      </c>
      <c r="BO32">
        <f t="shared" si="31"/>
        <v>7.3603155095173083</v>
      </c>
      <c r="BP32">
        <f t="shared" si="31"/>
        <v>7.412274831382657</v>
      </c>
      <c r="BQ32">
        <f t="shared" si="31"/>
        <v>7.4570572455559025</v>
      </c>
      <c r="BR32">
        <f t="shared" si="31"/>
        <v>7.4951625710464835</v>
      </c>
      <c r="BS32">
        <f t="shared" si="31"/>
        <v>7.5272343725995654</v>
      </c>
      <c r="BT32">
        <f t="shared" si="31"/>
        <v>7.5539809185087936</v>
      </c>
    </row>
    <row r="33" spans="2:72">
      <c r="B33">
        <f t="shared" si="28"/>
        <v>1</v>
      </c>
      <c r="C33">
        <f t="shared" si="28"/>
        <v>1</v>
      </c>
      <c r="D33">
        <f t="shared" si="28"/>
        <v>1</v>
      </c>
      <c r="E33">
        <f t="shared" si="28"/>
        <v>1</v>
      </c>
      <c r="F33">
        <f t="shared" si="28"/>
        <v>1</v>
      </c>
      <c r="G33">
        <f t="shared" si="28"/>
        <v>1</v>
      </c>
      <c r="H33">
        <f t="shared" si="28"/>
        <v>1</v>
      </c>
      <c r="I33">
        <f t="shared" si="28"/>
        <v>1</v>
      </c>
      <c r="J33">
        <f t="shared" si="28"/>
        <v>1</v>
      </c>
      <c r="K33">
        <f t="shared" si="28"/>
        <v>1</v>
      </c>
      <c r="L33">
        <f t="shared" si="28"/>
        <v>1</v>
      </c>
      <c r="M33">
        <f t="shared" si="28"/>
        <v>1</v>
      </c>
      <c r="N33">
        <f t="shared" si="28"/>
        <v>1</v>
      </c>
      <c r="O33">
        <f t="shared" si="28"/>
        <v>1</v>
      </c>
      <c r="P33">
        <f t="shared" si="28"/>
        <v>1</v>
      </c>
      <c r="Q33">
        <f t="shared" si="28"/>
        <v>1</v>
      </c>
      <c r="R33">
        <f t="shared" si="28"/>
        <v>1</v>
      </c>
      <c r="W33">
        <f t="shared" si="32"/>
        <v>6.1095030104491679</v>
      </c>
      <c r="X33">
        <f t="shared" si="38"/>
        <v>6.1095030104491679</v>
      </c>
      <c r="Y33">
        <f t="shared" si="36"/>
        <v>6.1095030104491679</v>
      </c>
      <c r="AA33">
        <f t="shared" si="33"/>
        <v>0</v>
      </c>
      <c r="AB33">
        <f t="shared" si="37"/>
        <v>0</v>
      </c>
      <c r="AC33">
        <v>5</v>
      </c>
      <c r="AM33">
        <f t="shared" si="29"/>
        <v>5.4975581388800036E-2</v>
      </c>
      <c r="AN33">
        <f t="shared" si="34"/>
        <v>5.4975581388800036E-2</v>
      </c>
      <c r="AO33">
        <f t="shared" si="35"/>
        <v>5.3210558298418249</v>
      </c>
      <c r="AP33">
        <f t="shared" si="30"/>
        <v>5.7312984183159736</v>
      </c>
      <c r="AQ33">
        <f t="shared" si="30"/>
        <v>5.7917789229781782</v>
      </c>
      <c r="AR33">
        <f t="shared" si="30"/>
        <v>5.8547197576571568</v>
      </c>
      <c r="AS33">
        <f t="shared" si="30"/>
        <v>5.9186429092886623</v>
      </c>
      <c r="AT33">
        <f t="shared" si="30"/>
        <v>5.9819757808467235</v>
      </c>
      <c r="AU33">
        <f t="shared" si="30"/>
        <v>6.0432028685412131</v>
      </c>
      <c r="AV33">
        <f t="shared" si="30"/>
        <v>6.1010060313116794</v>
      </c>
      <c r="AW33">
        <f t="shared" si="30"/>
        <v>6.1543669281633404</v>
      </c>
      <c r="AX33">
        <f t="shared" si="30"/>
        <v>6.2026170847534514</v>
      </c>
      <c r="AY33">
        <f t="shared" si="30"/>
        <v>6.2454356389556605</v>
      </c>
      <c r="AZ33">
        <f t="shared" si="30"/>
        <v>6.2828064001541462</v>
      </c>
      <c r="BA33">
        <f t="shared" si="30"/>
        <v>6.3149513087578359</v>
      </c>
      <c r="BB33">
        <f t="shared" si="30"/>
        <v>6.3422568616500445</v>
      </c>
      <c r="BC33">
        <f t="shared" si="30"/>
        <v>6.3652058285150641</v>
      </c>
      <c r="BD33">
        <f t="shared" si="30"/>
        <v>6.384321236212064</v>
      </c>
      <c r="BE33">
        <f t="shared" si="31"/>
        <v>5.321055829841824</v>
      </c>
      <c r="BF33">
        <f t="shared" si="31"/>
        <v>5.7312984183159728</v>
      </c>
      <c r="BG33">
        <f t="shared" si="31"/>
        <v>5.7917789229781764</v>
      </c>
      <c r="BH33">
        <f t="shared" si="31"/>
        <v>5.8547197576571568</v>
      </c>
      <c r="BI33">
        <f t="shared" si="31"/>
        <v>5.9186429092886623</v>
      </c>
      <c r="BJ33">
        <f t="shared" si="31"/>
        <v>5.9819757808467235</v>
      </c>
      <c r="BK33">
        <f t="shared" si="31"/>
        <v>6.0432028685412131</v>
      </c>
      <c r="BL33">
        <f t="shared" si="31"/>
        <v>6.1010060313116794</v>
      </c>
      <c r="BM33">
        <f t="shared" si="31"/>
        <v>6.1543669281633404</v>
      </c>
      <c r="BN33">
        <f t="shared" si="31"/>
        <v>6.2026170847534505</v>
      </c>
      <c r="BO33">
        <f t="shared" si="31"/>
        <v>6.2454356389556613</v>
      </c>
      <c r="BP33">
        <f t="shared" si="31"/>
        <v>6.2828064001541462</v>
      </c>
      <c r="BQ33">
        <f t="shared" si="31"/>
        <v>6.3149513087578359</v>
      </c>
      <c r="BR33">
        <f t="shared" si="31"/>
        <v>6.3422568616500445</v>
      </c>
      <c r="BS33">
        <f t="shared" si="31"/>
        <v>6.3652058285150659</v>
      </c>
      <c r="BT33">
        <f t="shared" si="31"/>
        <v>6.384321236212064</v>
      </c>
    </row>
    <row r="34" spans="2:72">
      <c r="B34">
        <f t="shared" si="28"/>
        <v>1</v>
      </c>
      <c r="C34">
        <f t="shared" si="28"/>
        <v>1</v>
      </c>
      <c r="D34">
        <f t="shared" si="28"/>
        <v>1</v>
      </c>
      <c r="E34">
        <f t="shared" si="28"/>
        <v>1</v>
      </c>
      <c r="F34">
        <f t="shared" si="28"/>
        <v>1</v>
      </c>
      <c r="G34">
        <f t="shared" si="28"/>
        <v>1</v>
      </c>
      <c r="H34">
        <f t="shared" si="28"/>
        <v>1</v>
      </c>
      <c r="I34">
        <f t="shared" si="28"/>
        <v>1</v>
      </c>
      <c r="J34">
        <f t="shared" si="28"/>
        <v>1</v>
      </c>
      <c r="K34">
        <f t="shared" si="28"/>
        <v>1</v>
      </c>
      <c r="L34">
        <f t="shared" si="28"/>
        <v>1</v>
      </c>
      <c r="M34">
        <f t="shared" si="28"/>
        <v>1</v>
      </c>
      <c r="N34">
        <f t="shared" si="28"/>
        <v>1</v>
      </c>
      <c r="O34">
        <f t="shared" si="28"/>
        <v>1</v>
      </c>
      <c r="P34">
        <f t="shared" si="28"/>
        <v>1</v>
      </c>
      <c r="Q34">
        <f t="shared" si="28"/>
        <v>1</v>
      </c>
      <c r="R34">
        <f t="shared" si="28"/>
        <v>1</v>
      </c>
      <c r="W34">
        <f t="shared" si="32"/>
        <v>5.321055829841824</v>
      </c>
      <c r="X34">
        <f t="shared" si="38"/>
        <v>5.321055829841824</v>
      </c>
      <c r="Y34">
        <f t="shared" si="36"/>
        <v>5.3210558298418249</v>
      </c>
      <c r="AA34">
        <f t="shared" si="33"/>
        <v>0</v>
      </c>
      <c r="AB34">
        <f t="shared" si="37"/>
        <v>0</v>
      </c>
      <c r="AC34">
        <v>5</v>
      </c>
      <c r="AM34">
        <f t="shared" si="29"/>
        <v>4.3980465111040035E-2</v>
      </c>
      <c r="AN34">
        <f t="shared" si="34"/>
        <v>4.3980465111040035E-2</v>
      </c>
      <c r="AO34">
        <f t="shared" si="35"/>
        <v>4.5819200275316794</v>
      </c>
      <c r="AP34">
        <f t="shared" si="30"/>
        <v>4.8828834885227677</v>
      </c>
      <c r="AQ34">
        <f t="shared" si="30"/>
        <v>4.9267147721853055</v>
      </c>
      <c r="AR34">
        <f t="shared" si="30"/>
        <v>4.9721841524368484</v>
      </c>
      <c r="AS34">
        <f t="shared" si="30"/>
        <v>5.0182125853395956</v>
      </c>
      <c r="AT34">
        <f t="shared" si="30"/>
        <v>5.0636670543178299</v>
      </c>
      <c r="AU34">
        <f t="shared" si="30"/>
        <v>5.107469941801825</v>
      </c>
      <c r="AV34">
        <f t="shared" si="30"/>
        <v>5.1486973618782681</v>
      </c>
      <c r="AW34">
        <f t="shared" si="30"/>
        <v>5.1866482937888261</v>
      </c>
      <c r="AX34">
        <f t="shared" si="30"/>
        <v>5.2208754250677885</v>
      </c>
      <c r="AY34">
        <f t="shared" si="30"/>
        <v>5.2511790405962193</v>
      </c>
      <c r="AZ34">
        <f t="shared" si="30"/>
        <v>5.2775731258339729</v>
      </c>
      <c r="BA34">
        <f t="shared" si="30"/>
        <v>5.3002361567652478</v>
      </c>
      <c r="BB34">
        <f t="shared" si="30"/>
        <v>5.3194582094470055</v>
      </c>
      <c r="BC34">
        <f t="shared" si="30"/>
        <v>5.3355927623821389</v>
      </c>
      <c r="BD34">
        <f t="shared" si="30"/>
        <v>5.3490177252808593</v>
      </c>
      <c r="BE34">
        <f t="shared" si="31"/>
        <v>4.5819200275316794</v>
      </c>
      <c r="BF34">
        <f t="shared" si="31"/>
        <v>4.8828834885227668</v>
      </c>
      <c r="BG34">
        <f t="shared" si="31"/>
        <v>4.9267147721853046</v>
      </c>
      <c r="BH34">
        <f t="shared" si="31"/>
        <v>4.9721841524368484</v>
      </c>
      <c r="BI34">
        <f t="shared" si="31"/>
        <v>5.0182125853395956</v>
      </c>
      <c r="BJ34">
        <f t="shared" si="31"/>
        <v>5.0636670543178299</v>
      </c>
      <c r="BK34">
        <f t="shared" si="31"/>
        <v>5.107469941801825</v>
      </c>
      <c r="BL34">
        <f t="shared" si="31"/>
        <v>5.1486973618782681</v>
      </c>
      <c r="BM34">
        <f t="shared" si="31"/>
        <v>5.1866482937888261</v>
      </c>
      <c r="BN34">
        <f t="shared" si="31"/>
        <v>5.2208754250677885</v>
      </c>
      <c r="BO34">
        <f t="shared" si="31"/>
        <v>5.2511790405962184</v>
      </c>
      <c r="BP34">
        <f t="shared" si="31"/>
        <v>5.2775731258339729</v>
      </c>
      <c r="BQ34">
        <f t="shared" si="31"/>
        <v>5.3002361567652478</v>
      </c>
      <c r="BR34">
        <f t="shared" si="31"/>
        <v>5.3194582094470055</v>
      </c>
      <c r="BS34">
        <f t="shared" si="31"/>
        <v>5.3355927623821389</v>
      </c>
      <c r="BT34">
        <f t="shared" si="31"/>
        <v>5.3490177252808593</v>
      </c>
    </row>
    <row r="35" spans="2:72">
      <c r="W35">
        <f t="shared" si="32"/>
        <v>4.5819200275316794</v>
      </c>
      <c r="X35">
        <f t="shared" si="38"/>
        <v>4.5819200275316794</v>
      </c>
      <c r="Y35">
        <f>AO34</f>
        <v>4.5819200275316794</v>
      </c>
      <c r="AA35">
        <f t="shared" si="33"/>
        <v>0</v>
      </c>
      <c r="AB35">
        <f t="shared" si="37"/>
        <v>0</v>
      </c>
      <c r="AC35">
        <v>5</v>
      </c>
    </row>
    <row r="36" spans="2:72">
      <c r="W36">
        <f t="shared" ref="W36:W50" si="39">D4*D20</f>
        <v>16.699721276670907</v>
      </c>
      <c r="X36">
        <f t="shared" si="38"/>
        <v>16.699721276670907</v>
      </c>
      <c r="Y36">
        <f>AP20</f>
        <v>16.699721276670907</v>
      </c>
      <c r="AA36">
        <f t="shared" ref="AA36:AA50" si="40">Y4-D4</f>
        <v>0</v>
      </c>
      <c r="AB36">
        <f t="shared" si="37"/>
        <v>0</v>
      </c>
      <c r="AC36">
        <v>5</v>
      </c>
      <c r="AN36">
        <f t="shared" ref="AN36:BT43" si="41">1/AN20</f>
        <v>1</v>
      </c>
      <c r="AO36">
        <f t="shared" si="41"/>
        <v>7.3333333333333348E-2</v>
      </c>
      <c r="AP36">
        <f t="shared" si="41"/>
        <v>5.988123894001602E-2</v>
      </c>
      <c r="AQ36">
        <f t="shared" si="41"/>
        <v>5.8059230399936441E-2</v>
      </c>
      <c r="AR36">
        <f t="shared" si="41"/>
        <v>5.6203074672093421E-2</v>
      </c>
      <c r="AS36">
        <f t="shared" si="41"/>
        <v>5.4358356913060013E-2</v>
      </c>
      <c r="AT36">
        <f t="shared" si="41"/>
        <v>5.2569554422244306E-2</v>
      </c>
      <c r="AU36">
        <f t="shared" si="41"/>
        <v>5.0875872787117957E-2</v>
      </c>
      <c r="AV36">
        <f t="shared" si="41"/>
        <v>4.9308100533442943E-2</v>
      </c>
      <c r="AW36">
        <f t="shared" si="41"/>
        <v>4.7886955897113323E-2</v>
      </c>
      <c r="AX36">
        <f t="shared" si="41"/>
        <v>4.6622975407363931E-2</v>
      </c>
      <c r="AY36">
        <f t="shared" si="41"/>
        <v>4.5517639468948427E-2</v>
      </c>
      <c r="AZ36">
        <f t="shared" si="41"/>
        <v>4.4565247928079789E-2</v>
      </c>
      <c r="BA36">
        <f t="shared" si="41"/>
        <v>4.3755054881571345E-2</v>
      </c>
      <c r="BB36">
        <f t="shared" si="41"/>
        <v>4.3073286052009462E-2</v>
      </c>
      <c r="BC36">
        <f t="shared" si="41"/>
        <v>4.2504816955684012E-2</v>
      </c>
      <c r="BD36">
        <f t="shared" si="41"/>
        <v>4.2034428794992182E-2</v>
      </c>
      <c r="BE36">
        <f t="shared" si="41"/>
        <v>7.3333333333333348E-2</v>
      </c>
      <c r="BF36">
        <f t="shared" si="41"/>
        <v>5.988123894001602E-2</v>
      </c>
      <c r="BG36">
        <f t="shared" si="41"/>
        <v>5.8059230399936441E-2</v>
      </c>
      <c r="BH36">
        <f t="shared" si="41"/>
        <v>5.6203074672093407E-2</v>
      </c>
      <c r="BI36">
        <f t="shared" si="41"/>
        <v>5.4358356913060013E-2</v>
      </c>
      <c r="BJ36">
        <f t="shared" si="41"/>
        <v>5.2569554422244293E-2</v>
      </c>
      <c r="BK36">
        <f t="shared" si="41"/>
        <v>5.087587278711795E-2</v>
      </c>
      <c r="BL36">
        <f t="shared" si="41"/>
        <v>4.9308100533442936E-2</v>
      </c>
      <c r="BM36">
        <f t="shared" si="41"/>
        <v>4.7886955897113323E-2</v>
      </c>
      <c r="BN36">
        <f t="shared" si="41"/>
        <v>4.6622975407363931E-2</v>
      </c>
      <c r="BO36">
        <f t="shared" si="41"/>
        <v>4.551763946894842E-2</v>
      </c>
      <c r="BP36">
        <f t="shared" si="41"/>
        <v>4.4565247928079789E-2</v>
      </c>
      <c r="BQ36">
        <f t="shared" si="41"/>
        <v>4.3755054881571345E-2</v>
      </c>
      <c r="BR36">
        <f t="shared" si="41"/>
        <v>4.3073286052009462E-2</v>
      </c>
      <c r="BS36">
        <f t="shared" si="41"/>
        <v>4.2504816955684005E-2</v>
      </c>
      <c r="BT36">
        <f t="shared" si="41"/>
        <v>4.2034428794992182E-2</v>
      </c>
    </row>
    <row r="37" spans="2:72">
      <c r="W37">
        <f t="shared" si="39"/>
        <v>16.247506558394129</v>
      </c>
      <c r="X37">
        <f t="shared" si="38"/>
        <v>16.247506558394129</v>
      </c>
      <c r="Y37">
        <f t="shared" ref="Y37:Y49" si="42">AP21</f>
        <v>16.247506558394129</v>
      </c>
      <c r="AA37">
        <f t="shared" si="40"/>
        <v>0</v>
      </c>
      <c r="AB37">
        <f t="shared" si="37"/>
        <v>0</v>
      </c>
      <c r="AC37">
        <v>5</v>
      </c>
      <c r="AN37">
        <f t="shared" si="41"/>
        <v>1.25</v>
      </c>
      <c r="AO37">
        <f t="shared" si="41"/>
        <v>7.5000000000000011E-2</v>
      </c>
      <c r="AP37">
        <f t="shared" si="41"/>
        <v>6.1547905606682704E-2</v>
      </c>
      <c r="AQ37">
        <f t="shared" si="41"/>
        <v>5.9725897066603112E-2</v>
      </c>
      <c r="AR37">
        <f t="shared" si="41"/>
        <v>5.7869741338760092E-2</v>
      </c>
      <c r="AS37">
        <f t="shared" si="41"/>
        <v>5.6025023579726677E-2</v>
      </c>
      <c r="AT37">
        <f t="shared" si="41"/>
        <v>5.423622108891097E-2</v>
      </c>
      <c r="AU37">
        <f t="shared" si="41"/>
        <v>5.2542539453784627E-2</v>
      </c>
      <c r="AV37">
        <f t="shared" si="41"/>
        <v>5.0974767200109607E-2</v>
      </c>
      <c r="AW37">
        <f t="shared" si="41"/>
        <v>4.9553622563779993E-2</v>
      </c>
      <c r="AX37">
        <f t="shared" si="41"/>
        <v>4.8289642074030602E-2</v>
      </c>
      <c r="AY37">
        <f t="shared" si="41"/>
        <v>4.7184306135615098E-2</v>
      </c>
      <c r="AZ37">
        <f t="shared" si="41"/>
        <v>4.6231914594746459E-2</v>
      </c>
      <c r="BA37">
        <f t="shared" si="41"/>
        <v>4.5421721548238016E-2</v>
      </c>
      <c r="BB37">
        <f t="shared" si="41"/>
        <v>4.4739952718676118E-2</v>
      </c>
      <c r="BC37">
        <f t="shared" si="41"/>
        <v>4.4171483622350675E-2</v>
      </c>
      <c r="BD37">
        <f t="shared" si="41"/>
        <v>4.3701095461658845E-2</v>
      </c>
      <c r="BE37">
        <f t="shared" si="41"/>
        <v>7.5000000000000011E-2</v>
      </c>
      <c r="BF37">
        <f t="shared" si="41"/>
        <v>6.1547905606682704E-2</v>
      </c>
      <c r="BG37">
        <f t="shared" si="41"/>
        <v>5.9725897066603112E-2</v>
      </c>
      <c r="BH37">
        <f t="shared" si="41"/>
        <v>5.7869741338760078E-2</v>
      </c>
      <c r="BI37">
        <f t="shared" si="41"/>
        <v>5.6025023579726677E-2</v>
      </c>
      <c r="BJ37">
        <f t="shared" si="41"/>
        <v>5.4236221088910963E-2</v>
      </c>
      <c r="BK37">
        <f t="shared" si="41"/>
        <v>5.2542539453784613E-2</v>
      </c>
      <c r="BL37">
        <f t="shared" si="41"/>
        <v>5.09747672001096E-2</v>
      </c>
      <c r="BM37">
        <f t="shared" si="41"/>
        <v>4.9553622563779993E-2</v>
      </c>
      <c r="BN37">
        <f t="shared" si="41"/>
        <v>4.8289642074030602E-2</v>
      </c>
      <c r="BO37">
        <f t="shared" si="41"/>
        <v>4.7184306135615091E-2</v>
      </c>
      <c r="BP37">
        <f t="shared" si="41"/>
        <v>4.6231914594746459E-2</v>
      </c>
      <c r="BQ37">
        <f t="shared" si="41"/>
        <v>4.5421721548238016E-2</v>
      </c>
      <c r="BR37">
        <f t="shared" si="41"/>
        <v>4.4739952718676118E-2</v>
      </c>
      <c r="BS37">
        <f t="shared" si="41"/>
        <v>4.4171483622350668E-2</v>
      </c>
      <c r="BT37">
        <f t="shared" si="41"/>
        <v>4.3701095461658845E-2</v>
      </c>
    </row>
    <row r="38" spans="2:72">
      <c r="W38">
        <f t="shared" si="39"/>
        <v>15.715551302445661</v>
      </c>
      <c r="X38">
        <f t="shared" si="38"/>
        <v>15.715551302445661</v>
      </c>
      <c r="Y38">
        <f t="shared" si="42"/>
        <v>15.715551302445661</v>
      </c>
      <c r="AA38">
        <f t="shared" si="40"/>
        <v>0</v>
      </c>
      <c r="AB38">
        <f t="shared" si="37"/>
        <v>0</v>
      </c>
      <c r="AC38">
        <v>5</v>
      </c>
      <c r="AN38">
        <f t="shared" si="41"/>
        <v>1.5624999999999998</v>
      </c>
      <c r="AO38">
        <f t="shared" si="41"/>
        <v>7.7083333333333351E-2</v>
      </c>
      <c r="AP38">
        <f t="shared" si="41"/>
        <v>6.363123894001603E-2</v>
      </c>
      <c r="AQ38">
        <f t="shared" si="41"/>
        <v>6.1809230399936452E-2</v>
      </c>
      <c r="AR38">
        <f t="shared" si="41"/>
        <v>5.9953074672093432E-2</v>
      </c>
      <c r="AS38">
        <f t="shared" si="41"/>
        <v>5.8108356913060003E-2</v>
      </c>
      <c r="AT38">
        <f t="shared" si="41"/>
        <v>5.6319554422244303E-2</v>
      </c>
      <c r="AU38">
        <f t="shared" si="41"/>
        <v>5.4625872787117953E-2</v>
      </c>
      <c r="AV38">
        <f t="shared" si="41"/>
        <v>5.3058100533442946E-2</v>
      </c>
      <c r="AW38">
        <f t="shared" si="41"/>
        <v>5.1636955897113326E-2</v>
      </c>
      <c r="AX38">
        <f t="shared" si="41"/>
        <v>5.0372975407363935E-2</v>
      </c>
      <c r="AY38">
        <f t="shared" si="41"/>
        <v>4.9267639468948424E-2</v>
      </c>
      <c r="AZ38">
        <f t="shared" si="41"/>
        <v>4.8315247928079785E-2</v>
      </c>
      <c r="BA38">
        <f t="shared" si="41"/>
        <v>4.7505054881571342E-2</v>
      </c>
      <c r="BB38">
        <f t="shared" si="41"/>
        <v>4.6823286052009458E-2</v>
      </c>
      <c r="BC38">
        <f t="shared" si="41"/>
        <v>4.6254816955684008E-2</v>
      </c>
      <c r="BD38">
        <f t="shared" si="41"/>
        <v>4.5784428794992171E-2</v>
      </c>
      <c r="BE38">
        <f t="shared" si="41"/>
        <v>7.7083333333333323E-2</v>
      </c>
      <c r="BF38">
        <f t="shared" si="41"/>
        <v>6.363123894001603E-2</v>
      </c>
      <c r="BG38">
        <f t="shared" si="41"/>
        <v>6.1809230399936438E-2</v>
      </c>
      <c r="BH38">
        <f t="shared" si="41"/>
        <v>5.9953074672093418E-2</v>
      </c>
      <c r="BI38">
        <f t="shared" si="41"/>
        <v>5.8108356913060003E-2</v>
      </c>
      <c r="BJ38">
        <f t="shared" si="41"/>
        <v>5.6319554422244296E-2</v>
      </c>
      <c r="BK38">
        <f t="shared" si="41"/>
        <v>5.4625872787117953E-2</v>
      </c>
      <c r="BL38">
        <f t="shared" si="41"/>
        <v>5.3058100533442926E-2</v>
      </c>
      <c r="BM38">
        <f t="shared" si="41"/>
        <v>5.1636955897113326E-2</v>
      </c>
      <c r="BN38">
        <f t="shared" si="41"/>
        <v>5.0372975407363935E-2</v>
      </c>
      <c r="BO38">
        <f t="shared" si="41"/>
        <v>4.9267639468948417E-2</v>
      </c>
      <c r="BP38">
        <f t="shared" si="41"/>
        <v>4.8315247928079785E-2</v>
      </c>
      <c r="BQ38">
        <f t="shared" si="41"/>
        <v>4.7505054881571342E-2</v>
      </c>
      <c r="BR38">
        <f t="shared" si="41"/>
        <v>4.6823286052009458E-2</v>
      </c>
      <c r="BS38">
        <f t="shared" si="41"/>
        <v>4.6254816955684001E-2</v>
      </c>
      <c r="BT38">
        <f t="shared" si="41"/>
        <v>4.5784428794992171E-2</v>
      </c>
    </row>
    <row r="39" spans="2:72">
      <c r="W39">
        <f t="shared" si="39"/>
        <v>15.097665528587131</v>
      </c>
      <c r="X39">
        <f t="shared" si="38"/>
        <v>15.097665528587131</v>
      </c>
      <c r="Y39">
        <f t="shared" si="42"/>
        <v>15.097665528587131</v>
      </c>
      <c r="AA39">
        <f t="shared" si="40"/>
        <v>0</v>
      </c>
      <c r="AB39">
        <f t="shared" si="37"/>
        <v>0</v>
      </c>
      <c r="AC39">
        <v>5</v>
      </c>
      <c r="AN39">
        <f t="shared" si="41"/>
        <v>1.9531249999999996</v>
      </c>
      <c r="AO39">
        <f t="shared" si="41"/>
        <v>7.9687500000000008E-2</v>
      </c>
      <c r="AP39">
        <f t="shared" si="41"/>
        <v>6.6235405606682687E-2</v>
      </c>
      <c r="AQ39">
        <f t="shared" si="41"/>
        <v>6.4413397066603109E-2</v>
      </c>
      <c r="AR39">
        <f t="shared" si="41"/>
        <v>6.2557241338760089E-2</v>
      </c>
      <c r="AS39">
        <f t="shared" si="41"/>
        <v>6.0712523579726681E-2</v>
      </c>
      <c r="AT39">
        <f t="shared" si="41"/>
        <v>5.8923721088910967E-2</v>
      </c>
      <c r="AU39">
        <f t="shared" si="41"/>
        <v>5.7230039453784631E-2</v>
      </c>
      <c r="AV39">
        <f t="shared" si="41"/>
        <v>5.5662267200109604E-2</v>
      </c>
      <c r="AW39">
        <f t="shared" si="41"/>
        <v>5.4241122563779991E-2</v>
      </c>
      <c r="AX39">
        <f t="shared" si="41"/>
        <v>5.2977142074030599E-2</v>
      </c>
      <c r="AY39">
        <f t="shared" si="41"/>
        <v>5.1871806135615095E-2</v>
      </c>
      <c r="AZ39">
        <f t="shared" si="41"/>
        <v>5.0919414594746457E-2</v>
      </c>
      <c r="BA39">
        <f t="shared" si="41"/>
        <v>5.0109221548238006E-2</v>
      </c>
      <c r="BB39">
        <f t="shared" si="41"/>
        <v>4.9427452718676122E-2</v>
      </c>
      <c r="BC39">
        <f t="shared" si="41"/>
        <v>4.885898362235068E-2</v>
      </c>
      <c r="BD39">
        <f t="shared" si="41"/>
        <v>4.8388595461658836E-2</v>
      </c>
      <c r="BE39">
        <f t="shared" si="41"/>
        <v>7.9687499999999994E-2</v>
      </c>
      <c r="BF39">
        <f t="shared" si="41"/>
        <v>6.6235405606682687E-2</v>
      </c>
      <c r="BG39">
        <f t="shared" si="41"/>
        <v>6.4413397066603109E-2</v>
      </c>
      <c r="BH39">
        <f t="shared" si="41"/>
        <v>6.2557241338760075E-2</v>
      </c>
      <c r="BI39">
        <f t="shared" si="41"/>
        <v>6.0712523579726681E-2</v>
      </c>
      <c r="BJ39">
        <f t="shared" si="41"/>
        <v>5.892372108891096E-2</v>
      </c>
      <c r="BK39">
        <f t="shared" si="41"/>
        <v>5.7230039453784624E-2</v>
      </c>
      <c r="BL39">
        <f t="shared" si="41"/>
        <v>5.5662267200109604E-2</v>
      </c>
      <c r="BM39">
        <f t="shared" si="41"/>
        <v>5.4241122563779991E-2</v>
      </c>
      <c r="BN39">
        <f t="shared" si="41"/>
        <v>5.2977142074030599E-2</v>
      </c>
      <c r="BO39">
        <f t="shared" si="41"/>
        <v>5.1871806135615074E-2</v>
      </c>
      <c r="BP39">
        <f t="shared" si="41"/>
        <v>5.0919414594746457E-2</v>
      </c>
      <c r="BQ39">
        <f t="shared" si="41"/>
        <v>5.0109221548238006E-2</v>
      </c>
      <c r="BR39">
        <f t="shared" si="41"/>
        <v>4.9427452718676122E-2</v>
      </c>
      <c r="BS39">
        <f t="shared" si="41"/>
        <v>4.8858983622350666E-2</v>
      </c>
      <c r="BT39">
        <f t="shared" si="41"/>
        <v>4.8388595461658836E-2</v>
      </c>
    </row>
    <row r="40" spans="2:72">
      <c r="W40">
        <f t="shared" si="39"/>
        <v>14.390432654159531</v>
      </c>
      <c r="X40">
        <f t="shared" si="38"/>
        <v>14.390432654159531</v>
      </c>
      <c r="Y40">
        <f t="shared" si="42"/>
        <v>14.390432654159531</v>
      </c>
      <c r="AA40">
        <f t="shared" si="40"/>
        <v>0</v>
      </c>
      <c r="AB40">
        <f t="shared" si="37"/>
        <v>0</v>
      </c>
      <c r="AC40">
        <v>5</v>
      </c>
      <c r="AN40">
        <f t="shared" si="41"/>
        <v>2.4414062499999991</v>
      </c>
      <c r="AO40">
        <f t="shared" si="41"/>
        <v>8.2942708333333337E-2</v>
      </c>
      <c r="AP40">
        <f t="shared" si="41"/>
        <v>6.9490613940016016E-2</v>
      </c>
      <c r="AQ40">
        <f t="shared" si="41"/>
        <v>6.7668605399936424E-2</v>
      </c>
      <c r="AR40">
        <f t="shared" si="41"/>
        <v>6.5812449672093404E-2</v>
      </c>
      <c r="AS40">
        <f t="shared" si="41"/>
        <v>6.3967731913060003E-2</v>
      </c>
      <c r="AT40">
        <f t="shared" si="41"/>
        <v>6.2178929422244317E-2</v>
      </c>
      <c r="AU40">
        <f t="shared" si="41"/>
        <v>6.048524778711796E-2</v>
      </c>
      <c r="AV40">
        <f t="shared" si="41"/>
        <v>5.8917475533442953E-2</v>
      </c>
      <c r="AW40">
        <f t="shared" si="41"/>
        <v>5.7496330897113312E-2</v>
      </c>
      <c r="AX40">
        <f t="shared" si="41"/>
        <v>5.6232350407363914E-2</v>
      </c>
      <c r="AY40">
        <f t="shared" si="41"/>
        <v>5.512701446894841E-2</v>
      </c>
      <c r="AZ40">
        <f t="shared" si="41"/>
        <v>5.4174622928079792E-2</v>
      </c>
      <c r="BA40">
        <f t="shared" si="41"/>
        <v>5.3364429881571335E-2</v>
      </c>
      <c r="BB40">
        <f t="shared" si="41"/>
        <v>5.2682661052009437E-2</v>
      </c>
      <c r="BC40">
        <f t="shared" si="41"/>
        <v>5.2114191955684008E-2</v>
      </c>
      <c r="BD40">
        <f t="shared" si="41"/>
        <v>5.1643803794992171E-2</v>
      </c>
      <c r="BE40">
        <f t="shared" si="41"/>
        <v>8.2942708333333337E-2</v>
      </c>
      <c r="BF40">
        <f t="shared" si="41"/>
        <v>6.9490613940016016E-2</v>
      </c>
      <c r="BG40">
        <f t="shared" si="41"/>
        <v>6.7668605399936438E-2</v>
      </c>
      <c r="BH40">
        <f t="shared" si="41"/>
        <v>6.5812449672093404E-2</v>
      </c>
      <c r="BI40">
        <f t="shared" si="41"/>
        <v>6.3967731913060003E-2</v>
      </c>
      <c r="BJ40">
        <f t="shared" si="41"/>
        <v>6.2178929422244303E-2</v>
      </c>
      <c r="BK40">
        <f t="shared" si="41"/>
        <v>6.0485247787117946E-2</v>
      </c>
      <c r="BL40">
        <f t="shared" si="41"/>
        <v>5.891747553344294E-2</v>
      </c>
      <c r="BM40">
        <f t="shared" si="41"/>
        <v>5.7496330897113312E-2</v>
      </c>
      <c r="BN40">
        <f t="shared" si="41"/>
        <v>5.6232350407363914E-2</v>
      </c>
      <c r="BO40">
        <f t="shared" si="41"/>
        <v>5.5127014468948424E-2</v>
      </c>
      <c r="BP40">
        <f t="shared" si="41"/>
        <v>5.4174622928079792E-2</v>
      </c>
      <c r="BQ40">
        <f t="shared" si="41"/>
        <v>5.3364429881571335E-2</v>
      </c>
      <c r="BR40">
        <f t="shared" si="41"/>
        <v>5.2682661052009437E-2</v>
      </c>
      <c r="BS40">
        <f t="shared" si="41"/>
        <v>5.2114191955684001E-2</v>
      </c>
      <c r="BT40">
        <f t="shared" si="41"/>
        <v>5.1643803794992171E-2</v>
      </c>
    </row>
    <row r="41" spans="2:72">
      <c r="W41">
        <f t="shared" si="39"/>
        <v>13.594414174154938</v>
      </c>
      <c r="X41">
        <f t="shared" si="38"/>
        <v>13.594414174154938</v>
      </c>
      <c r="Y41">
        <f t="shared" si="42"/>
        <v>13.59441417415494</v>
      </c>
      <c r="AA41">
        <f t="shared" si="40"/>
        <v>0</v>
      </c>
      <c r="AB41">
        <f t="shared" si="37"/>
        <v>0</v>
      </c>
      <c r="AC41">
        <v>5</v>
      </c>
      <c r="AN41">
        <f t="shared" si="41"/>
        <v>3.0517578124999987</v>
      </c>
      <c r="AO41">
        <f t="shared" si="41"/>
        <v>8.7011718750000008E-2</v>
      </c>
      <c r="AP41">
        <f t="shared" si="41"/>
        <v>7.3559624356682687E-2</v>
      </c>
      <c r="AQ41">
        <f t="shared" si="41"/>
        <v>7.1737615816603109E-2</v>
      </c>
      <c r="AR41">
        <f t="shared" si="41"/>
        <v>6.9881460088760075E-2</v>
      </c>
      <c r="AS41">
        <f t="shared" si="41"/>
        <v>6.8036742329726674E-2</v>
      </c>
      <c r="AT41">
        <f t="shared" si="41"/>
        <v>6.624793983891096E-2</v>
      </c>
      <c r="AU41">
        <f t="shared" si="41"/>
        <v>6.4554258203784617E-2</v>
      </c>
      <c r="AV41">
        <f t="shared" si="41"/>
        <v>6.2986485950109597E-2</v>
      </c>
      <c r="AW41">
        <f t="shared" si="41"/>
        <v>6.1565341313779984E-2</v>
      </c>
      <c r="AX41">
        <f t="shared" si="41"/>
        <v>6.0301360824030578E-2</v>
      </c>
      <c r="AY41">
        <f t="shared" si="41"/>
        <v>5.9196024885615067E-2</v>
      </c>
      <c r="AZ41">
        <f t="shared" si="41"/>
        <v>5.8243633344746457E-2</v>
      </c>
      <c r="BA41">
        <f t="shared" si="41"/>
        <v>5.7433440298238013E-2</v>
      </c>
      <c r="BB41">
        <f t="shared" si="41"/>
        <v>5.6751671468676101E-2</v>
      </c>
      <c r="BC41">
        <f t="shared" si="41"/>
        <v>5.618320237235068E-2</v>
      </c>
      <c r="BD41">
        <f t="shared" si="41"/>
        <v>5.571281421165885E-2</v>
      </c>
      <c r="BE41">
        <f t="shared" si="41"/>
        <v>8.7011718749999994E-2</v>
      </c>
      <c r="BF41">
        <f t="shared" si="41"/>
        <v>7.3559624356682687E-2</v>
      </c>
      <c r="BG41">
        <f t="shared" si="41"/>
        <v>7.1737615816603095E-2</v>
      </c>
      <c r="BH41">
        <f t="shared" si="41"/>
        <v>6.9881460088760075E-2</v>
      </c>
      <c r="BI41">
        <f t="shared" si="41"/>
        <v>6.8036742329726674E-2</v>
      </c>
      <c r="BJ41">
        <f t="shared" si="41"/>
        <v>6.624793983891096E-2</v>
      </c>
      <c r="BK41">
        <f t="shared" si="41"/>
        <v>6.4554258203784604E-2</v>
      </c>
      <c r="BL41">
        <f t="shared" si="41"/>
        <v>6.2986485950109597E-2</v>
      </c>
      <c r="BM41">
        <f t="shared" si="41"/>
        <v>6.1565341313779984E-2</v>
      </c>
      <c r="BN41">
        <f t="shared" si="41"/>
        <v>6.0301360824030592E-2</v>
      </c>
      <c r="BO41">
        <f t="shared" si="41"/>
        <v>5.9196024885615081E-2</v>
      </c>
      <c r="BP41">
        <f t="shared" si="41"/>
        <v>5.8243633344746457E-2</v>
      </c>
      <c r="BQ41">
        <f t="shared" si="41"/>
        <v>5.7433440298238013E-2</v>
      </c>
      <c r="BR41">
        <f t="shared" si="41"/>
        <v>5.6751671468676101E-2</v>
      </c>
      <c r="BS41">
        <f t="shared" si="41"/>
        <v>5.6183202372350673E-2</v>
      </c>
      <c r="BT41">
        <f t="shared" si="41"/>
        <v>5.571281421165885E-2</v>
      </c>
    </row>
    <row r="42" spans="2:72">
      <c r="W42">
        <f t="shared" si="39"/>
        <v>12.715223050377695</v>
      </c>
      <c r="X42">
        <f t="shared" si="38"/>
        <v>12.715223050377695</v>
      </c>
      <c r="Y42">
        <f t="shared" si="42"/>
        <v>12.715223050377697</v>
      </c>
      <c r="AA42">
        <f t="shared" si="40"/>
        <v>0</v>
      </c>
      <c r="AB42">
        <f t="shared" si="37"/>
        <v>0</v>
      </c>
      <c r="AC42">
        <v>5</v>
      </c>
      <c r="AN42">
        <f t="shared" si="41"/>
        <v>3.8146972656249987</v>
      </c>
      <c r="AO42">
        <f t="shared" si="41"/>
        <v>9.2097981770833351E-2</v>
      </c>
      <c r="AP42">
        <f t="shared" si="41"/>
        <v>7.8645887377516016E-2</v>
      </c>
      <c r="AQ42">
        <f t="shared" si="41"/>
        <v>7.6823878837436438E-2</v>
      </c>
      <c r="AR42">
        <f t="shared" si="41"/>
        <v>7.4967723109593418E-2</v>
      </c>
      <c r="AS42">
        <f t="shared" si="41"/>
        <v>7.3123005350560003E-2</v>
      </c>
      <c r="AT42">
        <f t="shared" si="41"/>
        <v>7.1334202859744303E-2</v>
      </c>
      <c r="AU42">
        <f t="shared" si="41"/>
        <v>6.9640521224617946E-2</v>
      </c>
      <c r="AV42">
        <f t="shared" si="41"/>
        <v>6.8072748970942926E-2</v>
      </c>
      <c r="AW42">
        <f t="shared" si="41"/>
        <v>6.6651604334613312E-2</v>
      </c>
      <c r="AX42">
        <f t="shared" si="41"/>
        <v>6.5387623844863921E-2</v>
      </c>
      <c r="AY42">
        <f t="shared" si="41"/>
        <v>6.428228790644841E-2</v>
      </c>
      <c r="AZ42">
        <f t="shared" si="41"/>
        <v>6.3329896365579785E-2</v>
      </c>
      <c r="BA42">
        <f t="shared" si="41"/>
        <v>6.2519703319071335E-2</v>
      </c>
      <c r="BB42">
        <f t="shared" si="41"/>
        <v>6.1837934489509444E-2</v>
      </c>
      <c r="BC42">
        <f t="shared" si="41"/>
        <v>6.1269465393184001E-2</v>
      </c>
      <c r="BD42">
        <f t="shared" si="41"/>
        <v>6.0799077232492171E-2</v>
      </c>
      <c r="BE42">
        <f t="shared" si="41"/>
        <v>9.2097981770833337E-2</v>
      </c>
      <c r="BF42">
        <f t="shared" si="41"/>
        <v>7.864588737751603E-2</v>
      </c>
      <c r="BG42">
        <f t="shared" si="41"/>
        <v>7.6823878837436424E-2</v>
      </c>
      <c r="BH42">
        <f t="shared" si="41"/>
        <v>7.4967723109593418E-2</v>
      </c>
      <c r="BI42">
        <f t="shared" si="41"/>
        <v>7.3123005350560003E-2</v>
      </c>
      <c r="BJ42">
        <f t="shared" si="41"/>
        <v>7.1334202859744289E-2</v>
      </c>
      <c r="BK42">
        <f t="shared" si="41"/>
        <v>6.9640521224617946E-2</v>
      </c>
      <c r="BL42">
        <f t="shared" si="41"/>
        <v>6.8072748970942926E-2</v>
      </c>
      <c r="BM42">
        <f t="shared" si="41"/>
        <v>6.6651604334613312E-2</v>
      </c>
      <c r="BN42">
        <f t="shared" si="41"/>
        <v>6.5387623844863921E-2</v>
      </c>
      <c r="BO42">
        <f t="shared" si="41"/>
        <v>6.428228790644841E-2</v>
      </c>
      <c r="BP42">
        <f t="shared" si="41"/>
        <v>6.3329896365579785E-2</v>
      </c>
      <c r="BQ42">
        <f t="shared" si="41"/>
        <v>6.2519703319071335E-2</v>
      </c>
      <c r="BR42">
        <f t="shared" si="41"/>
        <v>6.1837934489509444E-2</v>
      </c>
      <c r="BS42">
        <f t="shared" si="41"/>
        <v>6.1269465393183994E-2</v>
      </c>
      <c r="BT42">
        <f t="shared" si="41"/>
        <v>6.0799077232492171E-2</v>
      </c>
    </row>
    <row r="43" spans="2:72">
      <c r="W43">
        <f t="shared" si="39"/>
        <v>11.764191558325733</v>
      </c>
      <c r="X43">
        <f t="shared" si="38"/>
        <v>11.764191558325733</v>
      </c>
      <c r="Y43">
        <f t="shared" si="42"/>
        <v>11.764191558325733</v>
      </c>
      <c r="AA43">
        <f t="shared" si="40"/>
        <v>0</v>
      </c>
      <c r="AB43">
        <f t="shared" si="37"/>
        <v>0</v>
      </c>
      <c r="AC43">
        <v>5</v>
      </c>
      <c r="AN43">
        <f t="shared" si="41"/>
        <v>4.7683715820312473</v>
      </c>
      <c r="AO43">
        <f t="shared" si="41"/>
        <v>9.8455810546874994E-2</v>
      </c>
      <c r="AP43">
        <f t="shared" si="41"/>
        <v>8.5003716153557687E-2</v>
      </c>
      <c r="AQ43">
        <f t="shared" si="41"/>
        <v>8.3181707613478081E-2</v>
      </c>
      <c r="AR43">
        <f t="shared" si="41"/>
        <v>8.1325551885635075E-2</v>
      </c>
      <c r="AS43">
        <f t="shared" si="41"/>
        <v>7.948083412660166E-2</v>
      </c>
      <c r="AT43">
        <f t="shared" si="41"/>
        <v>7.769203163578596E-2</v>
      </c>
      <c r="AU43">
        <f t="shared" si="41"/>
        <v>7.5998350000659604E-2</v>
      </c>
      <c r="AV43">
        <f t="shared" si="41"/>
        <v>7.4430577746984597E-2</v>
      </c>
      <c r="AW43">
        <f t="shared" si="41"/>
        <v>7.3009433110654984E-2</v>
      </c>
      <c r="AX43">
        <f t="shared" si="41"/>
        <v>7.1745452620905578E-2</v>
      </c>
      <c r="AY43">
        <f t="shared" si="41"/>
        <v>7.0640116682490081E-2</v>
      </c>
      <c r="AZ43">
        <f t="shared" si="41"/>
        <v>6.9687725141621443E-2</v>
      </c>
      <c r="BA43">
        <f t="shared" si="41"/>
        <v>6.8877532095112992E-2</v>
      </c>
      <c r="BB43">
        <f t="shared" si="41"/>
        <v>6.8195763265551101E-2</v>
      </c>
      <c r="BC43">
        <f t="shared" si="41"/>
        <v>6.7627294169225666E-2</v>
      </c>
      <c r="BD43">
        <f t="shared" si="41"/>
        <v>6.7156906008533829E-2</v>
      </c>
      <c r="BE43">
        <f t="shared" si="41"/>
        <v>9.8455810546874981E-2</v>
      </c>
      <c r="BF43">
        <f t="shared" si="41"/>
        <v>8.5003716153557687E-2</v>
      </c>
      <c r="BG43">
        <f t="shared" si="41"/>
        <v>8.3181707613478081E-2</v>
      </c>
      <c r="BH43">
        <f t="shared" si="41"/>
        <v>8.1325551885635075E-2</v>
      </c>
      <c r="BI43">
        <f t="shared" si="41"/>
        <v>7.948083412660166E-2</v>
      </c>
      <c r="BJ43">
        <f t="shared" si="41"/>
        <v>7.7692031635785946E-2</v>
      </c>
      <c r="BK43">
        <f t="shared" si="41"/>
        <v>7.5998350000659604E-2</v>
      </c>
      <c r="BL43">
        <f t="shared" ref="AO43:BT50" si="43">1/BL27</f>
        <v>7.4430577746984569E-2</v>
      </c>
      <c r="BM43">
        <f t="shared" si="43"/>
        <v>7.3009433110654984E-2</v>
      </c>
      <c r="BN43">
        <f t="shared" si="43"/>
        <v>7.1745452620905578E-2</v>
      </c>
      <c r="BO43">
        <f t="shared" si="43"/>
        <v>7.0640116682490067E-2</v>
      </c>
      <c r="BP43">
        <f t="shared" si="43"/>
        <v>6.9687725141621443E-2</v>
      </c>
      <c r="BQ43">
        <f t="shared" si="43"/>
        <v>6.8877532095112992E-2</v>
      </c>
      <c r="BR43">
        <f t="shared" si="43"/>
        <v>6.8195763265551101E-2</v>
      </c>
      <c r="BS43">
        <f t="shared" si="43"/>
        <v>6.7627294169225652E-2</v>
      </c>
      <c r="BT43">
        <f t="shared" si="43"/>
        <v>6.7156906008533829E-2</v>
      </c>
    </row>
    <row r="44" spans="2:72">
      <c r="W44">
        <f t="shared" si="39"/>
        <v>10.758356307661559</v>
      </c>
      <c r="X44">
        <f t="shared" si="38"/>
        <v>10.758356307661559</v>
      </c>
      <c r="Y44">
        <f t="shared" si="42"/>
        <v>10.758356307661559</v>
      </c>
      <c r="AA44">
        <f t="shared" si="40"/>
        <v>0</v>
      </c>
      <c r="AB44">
        <f t="shared" si="37"/>
        <v>0</v>
      </c>
      <c r="AC44">
        <v>5</v>
      </c>
      <c r="AN44">
        <f t="shared" ref="AN44:AN50" si="44">1/AN28</f>
        <v>5.9604644775390598</v>
      </c>
      <c r="AO44">
        <f t="shared" si="43"/>
        <v>0.10640309651692707</v>
      </c>
      <c r="AP44">
        <f t="shared" si="43"/>
        <v>9.2951002123609752E-2</v>
      </c>
      <c r="AQ44">
        <f t="shared" si="43"/>
        <v>9.112899358353016E-2</v>
      </c>
      <c r="AR44">
        <f t="shared" si="43"/>
        <v>8.9272837855687154E-2</v>
      </c>
      <c r="AS44">
        <f t="shared" si="43"/>
        <v>8.7428120096653739E-2</v>
      </c>
      <c r="AT44">
        <f t="shared" si="43"/>
        <v>8.5639317605838025E-2</v>
      </c>
      <c r="AU44">
        <f t="shared" si="43"/>
        <v>8.3945635970711696E-2</v>
      </c>
      <c r="AV44">
        <f t="shared" si="43"/>
        <v>8.2377863717036662E-2</v>
      </c>
      <c r="AW44">
        <f t="shared" si="43"/>
        <v>8.0956719080707049E-2</v>
      </c>
      <c r="AX44">
        <f t="shared" si="43"/>
        <v>7.9692738590957657E-2</v>
      </c>
      <c r="AY44">
        <f t="shared" si="43"/>
        <v>7.858740265254216E-2</v>
      </c>
      <c r="AZ44">
        <f t="shared" si="43"/>
        <v>7.7635011111673521E-2</v>
      </c>
      <c r="BA44">
        <f t="shared" si="43"/>
        <v>7.6824818065165057E-2</v>
      </c>
      <c r="BB44">
        <f t="shared" si="43"/>
        <v>7.614304923560318E-2</v>
      </c>
      <c r="BC44">
        <f t="shared" si="43"/>
        <v>7.5574580139277744E-2</v>
      </c>
      <c r="BD44">
        <f t="shared" si="43"/>
        <v>7.5104191978585907E-2</v>
      </c>
      <c r="BE44">
        <f t="shared" si="43"/>
        <v>0.10640309651692707</v>
      </c>
      <c r="BF44">
        <f t="shared" si="43"/>
        <v>9.2951002123609752E-2</v>
      </c>
      <c r="BG44">
        <f t="shared" si="43"/>
        <v>9.1128993583530188E-2</v>
      </c>
      <c r="BH44">
        <f t="shared" si="43"/>
        <v>8.927283785568714E-2</v>
      </c>
      <c r="BI44">
        <f t="shared" si="43"/>
        <v>8.7428120096653739E-2</v>
      </c>
      <c r="BJ44">
        <f t="shared" si="43"/>
        <v>8.5639317605838039E-2</v>
      </c>
      <c r="BK44">
        <f t="shared" si="43"/>
        <v>8.3945635970711682E-2</v>
      </c>
      <c r="BL44">
        <f t="shared" si="43"/>
        <v>8.2377863717036662E-2</v>
      </c>
      <c r="BM44">
        <f t="shared" si="43"/>
        <v>8.0956719080707049E-2</v>
      </c>
      <c r="BN44">
        <f t="shared" si="43"/>
        <v>7.9692738590957657E-2</v>
      </c>
      <c r="BO44">
        <f t="shared" si="43"/>
        <v>7.8587402652542132E-2</v>
      </c>
      <c r="BP44">
        <f t="shared" si="43"/>
        <v>7.7635011111673521E-2</v>
      </c>
      <c r="BQ44">
        <f t="shared" si="43"/>
        <v>7.6824818065165057E-2</v>
      </c>
      <c r="BR44">
        <f t="shared" si="43"/>
        <v>7.614304923560318E-2</v>
      </c>
      <c r="BS44">
        <f t="shared" si="43"/>
        <v>7.5574580139277731E-2</v>
      </c>
      <c r="BT44">
        <f t="shared" si="43"/>
        <v>7.5104191978585907E-2</v>
      </c>
    </row>
    <row r="45" spans="2:72">
      <c r="W45">
        <f t="shared" si="39"/>
        <v>9.7195794806673792</v>
      </c>
      <c r="X45">
        <f t="shared" si="38"/>
        <v>9.7195794806673792</v>
      </c>
      <c r="Y45">
        <f t="shared" si="42"/>
        <v>9.719579480667381</v>
      </c>
      <c r="AA45">
        <f t="shared" si="40"/>
        <v>0</v>
      </c>
      <c r="AB45">
        <f t="shared" si="37"/>
        <v>0</v>
      </c>
      <c r="AC45">
        <v>5</v>
      </c>
      <c r="AN45">
        <f t="shared" si="44"/>
        <v>7.4505805969238246</v>
      </c>
      <c r="AO45">
        <f t="shared" si="43"/>
        <v>0.11633720397949218</v>
      </c>
      <c r="AP45">
        <f t="shared" si="43"/>
        <v>0.10288510958617486</v>
      </c>
      <c r="AQ45">
        <f t="shared" si="43"/>
        <v>0.1010631010460953</v>
      </c>
      <c r="AR45">
        <f t="shared" si="43"/>
        <v>9.9206945318252263E-2</v>
      </c>
      <c r="AS45">
        <f t="shared" si="43"/>
        <v>9.7362227559218847E-2</v>
      </c>
      <c r="AT45">
        <f t="shared" si="43"/>
        <v>9.5573425068403148E-2</v>
      </c>
      <c r="AU45">
        <f t="shared" si="43"/>
        <v>9.3879743433276777E-2</v>
      </c>
      <c r="AV45">
        <f t="shared" si="43"/>
        <v>9.2311971179601784E-2</v>
      </c>
      <c r="AW45">
        <f t="shared" si="43"/>
        <v>9.0890826543272171E-2</v>
      </c>
      <c r="AX45">
        <f t="shared" si="43"/>
        <v>8.9626846053522766E-2</v>
      </c>
      <c r="AY45">
        <f t="shared" si="43"/>
        <v>8.8521510115107255E-2</v>
      </c>
      <c r="AZ45">
        <f t="shared" si="43"/>
        <v>8.7569118574238616E-2</v>
      </c>
      <c r="BA45">
        <f t="shared" si="43"/>
        <v>8.675892552773018E-2</v>
      </c>
      <c r="BB45">
        <f t="shared" si="43"/>
        <v>8.6077156698168289E-2</v>
      </c>
      <c r="BC45">
        <f t="shared" si="43"/>
        <v>8.5508687601842853E-2</v>
      </c>
      <c r="BD45">
        <f t="shared" si="43"/>
        <v>8.5038299441151016E-2</v>
      </c>
      <c r="BE45">
        <f t="shared" si="43"/>
        <v>0.11633720397949217</v>
      </c>
      <c r="BF45">
        <f t="shared" si="43"/>
        <v>0.10288510958617487</v>
      </c>
      <c r="BG45">
        <f t="shared" si="43"/>
        <v>0.10106310104609527</v>
      </c>
      <c r="BH45">
        <f t="shared" si="43"/>
        <v>9.9206945318252263E-2</v>
      </c>
      <c r="BI45">
        <f t="shared" si="43"/>
        <v>9.7362227559218847E-2</v>
      </c>
      <c r="BJ45">
        <f t="shared" si="43"/>
        <v>9.5573425068403134E-2</v>
      </c>
      <c r="BK45">
        <f t="shared" si="43"/>
        <v>9.3879743433276777E-2</v>
      </c>
      <c r="BL45">
        <f t="shared" si="43"/>
        <v>9.2311971179601771E-2</v>
      </c>
      <c r="BM45">
        <f t="shared" si="43"/>
        <v>9.0890826543272171E-2</v>
      </c>
      <c r="BN45">
        <f t="shared" si="43"/>
        <v>8.962684605352278E-2</v>
      </c>
      <c r="BO45">
        <f t="shared" si="43"/>
        <v>8.8521510115107255E-2</v>
      </c>
      <c r="BP45">
        <f t="shared" si="43"/>
        <v>8.7569118574238616E-2</v>
      </c>
      <c r="BQ45">
        <f t="shared" si="43"/>
        <v>8.675892552773018E-2</v>
      </c>
      <c r="BR45">
        <f t="shared" si="43"/>
        <v>8.6077156698168289E-2</v>
      </c>
      <c r="BS45">
        <f t="shared" si="43"/>
        <v>8.5508687601842839E-2</v>
      </c>
      <c r="BT45">
        <f t="shared" si="43"/>
        <v>8.5038299441151016E-2</v>
      </c>
    </row>
    <row r="46" spans="2:72">
      <c r="W46">
        <f t="shared" si="39"/>
        <v>8.6728204902266324</v>
      </c>
      <c r="X46">
        <f t="shared" si="38"/>
        <v>8.6728204902266324</v>
      </c>
      <c r="Y46">
        <f t="shared" si="42"/>
        <v>8.6728204902266359</v>
      </c>
      <c r="AA46">
        <f t="shared" si="40"/>
        <v>0</v>
      </c>
      <c r="AB46">
        <f t="shared" si="37"/>
        <v>0</v>
      </c>
      <c r="AC46">
        <v>5</v>
      </c>
      <c r="AN46">
        <f t="shared" si="44"/>
        <v>9.3132257461547798</v>
      </c>
      <c r="AO46">
        <f t="shared" si="43"/>
        <v>0.12875483830769854</v>
      </c>
      <c r="AP46">
        <f t="shared" si="43"/>
        <v>0.11530274391438122</v>
      </c>
      <c r="AQ46">
        <f t="shared" si="43"/>
        <v>0.11348073537430166</v>
      </c>
      <c r="AR46">
        <f t="shared" si="43"/>
        <v>0.11162457964645862</v>
      </c>
      <c r="AS46">
        <f t="shared" si="43"/>
        <v>0.10977986188742522</v>
      </c>
      <c r="AT46">
        <f t="shared" si="43"/>
        <v>0.1079910593966095</v>
      </c>
      <c r="AU46">
        <f t="shared" si="43"/>
        <v>0.10629737776148317</v>
      </c>
      <c r="AV46">
        <f t="shared" si="43"/>
        <v>0.10472960550780813</v>
      </c>
      <c r="AW46">
        <f t="shared" si="43"/>
        <v>0.10330846087147855</v>
      </c>
      <c r="AX46">
        <f t="shared" si="43"/>
        <v>0.10204448038172911</v>
      </c>
      <c r="AY46">
        <f t="shared" si="43"/>
        <v>0.10093914444331362</v>
      </c>
      <c r="AZ46">
        <f t="shared" si="43"/>
        <v>9.9986752902444992E-2</v>
      </c>
      <c r="BA46">
        <f t="shared" si="43"/>
        <v>9.9176559855936541E-2</v>
      </c>
      <c r="BB46">
        <f t="shared" si="43"/>
        <v>9.8494791026374665E-2</v>
      </c>
      <c r="BC46">
        <f t="shared" si="43"/>
        <v>9.7926321930049229E-2</v>
      </c>
      <c r="BD46">
        <f t="shared" si="43"/>
        <v>9.7455933769357392E-2</v>
      </c>
      <c r="BE46">
        <f t="shared" si="43"/>
        <v>0.12875483830769854</v>
      </c>
      <c r="BF46">
        <f t="shared" si="43"/>
        <v>0.11530274391438126</v>
      </c>
      <c r="BG46">
        <f t="shared" si="43"/>
        <v>0.11348073537430166</v>
      </c>
      <c r="BH46">
        <f t="shared" si="43"/>
        <v>0.11162457964645862</v>
      </c>
      <c r="BI46">
        <f t="shared" si="43"/>
        <v>0.10977986188742522</v>
      </c>
      <c r="BJ46">
        <f t="shared" si="43"/>
        <v>0.1079910593966095</v>
      </c>
      <c r="BK46">
        <f t="shared" si="43"/>
        <v>0.10629737776148315</v>
      </c>
      <c r="BL46">
        <f t="shared" si="43"/>
        <v>0.10472960550780812</v>
      </c>
      <c r="BM46">
        <f t="shared" si="43"/>
        <v>0.10330846087147855</v>
      </c>
      <c r="BN46">
        <f t="shared" si="43"/>
        <v>0.10204448038172914</v>
      </c>
      <c r="BO46">
        <f t="shared" si="43"/>
        <v>0.10093914444331362</v>
      </c>
      <c r="BP46">
        <f t="shared" si="43"/>
        <v>9.9986752902444992E-2</v>
      </c>
      <c r="BQ46">
        <f t="shared" si="43"/>
        <v>9.9176559855936541E-2</v>
      </c>
      <c r="BR46">
        <f t="shared" si="43"/>
        <v>9.8494791026374665E-2</v>
      </c>
      <c r="BS46">
        <f t="shared" si="43"/>
        <v>9.7926321930049215E-2</v>
      </c>
      <c r="BT46">
        <f t="shared" si="43"/>
        <v>9.7455933769357392E-2</v>
      </c>
    </row>
    <row r="47" spans="2:72">
      <c r="W47">
        <f t="shared" si="39"/>
        <v>7.6438114234455048</v>
      </c>
      <c r="X47">
        <f t="shared" si="38"/>
        <v>7.6438114234455048</v>
      </c>
      <c r="Y47">
        <f t="shared" si="42"/>
        <v>7.6438114234455048</v>
      </c>
      <c r="AA47">
        <f t="shared" si="40"/>
        <v>0</v>
      </c>
      <c r="AB47">
        <f t="shared" si="37"/>
        <v>0</v>
      </c>
      <c r="AC47">
        <v>5</v>
      </c>
      <c r="AN47">
        <f t="shared" si="44"/>
        <v>11.641532182693474</v>
      </c>
      <c r="AO47">
        <f t="shared" si="43"/>
        <v>0.14427688121795651</v>
      </c>
      <c r="AP47">
        <f t="shared" si="43"/>
        <v>0.13082478682463919</v>
      </c>
      <c r="AQ47">
        <f t="shared" si="43"/>
        <v>0.12900277828455961</v>
      </c>
      <c r="AR47">
        <f t="shared" si="43"/>
        <v>0.1271466225567166</v>
      </c>
      <c r="AS47">
        <f t="shared" si="43"/>
        <v>0.12530190479768316</v>
      </c>
      <c r="AT47">
        <f t="shared" si="43"/>
        <v>0.12351310230686748</v>
      </c>
      <c r="AU47">
        <f t="shared" si="43"/>
        <v>0.12181942067174113</v>
      </c>
      <c r="AV47">
        <f t="shared" si="43"/>
        <v>0.12025164841806607</v>
      </c>
      <c r="AW47">
        <f t="shared" si="43"/>
        <v>0.11883050378173649</v>
      </c>
      <c r="AX47">
        <f t="shared" si="43"/>
        <v>0.11756652329198711</v>
      </c>
      <c r="AY47">
        <f t="shared" si="43"/>
        <v>0.11646118735357158</v>
      </c>
      <c r="AZ47">
        <f t="shared" si="43"/>
        <v>0.11550879581270294</v>
      </c>
      <c r="BA47">
        <f t="shared" si="43"/>
        <v>0.11469860276619452</v>
      </c>
      <c r="BB47">
        <f t="shared" si="43"/>
        <v>0.11401683393663263</v>
      </c>
      <c r="BC47">
        <f t="shared" si="43"/>
        <v>0.11344836484030718</v>
      </c>
      <c r="BD47">
        <f t="shared" si="43"/>
        <v>0.11297797667961534</v>
      </c>
      <c r="BE47">
        <f t="shared" si="43"/>
        <v>0.14427688121795654</v>
      </c>
      <c r="BF47">
        <f t="shared" si="43"/>
        <v>0.13082478682463919</v>
      </c>
      <c r="BG47">
        <f t="shared" si="43"/>
        <v>0.12900277828455961</v>
      </c>
      <c r="BH47">
        <f t="shared" si="43"/>
        <v>0.12714662255671658</v>
      </c>
      <c r="BI47">
        <f t="shared" si="43"/>
        <v>0.12530190479768316</v>
      </c>
      <c r="BJ47">
        <f t="shared" si="43"/>
        <v>0.12351310230686748</v>
      </c>
      <c r="BK47">
        <f t="shared" si="43"/>
        <v>0.12181942067174113</v>
      </c>
      <c r="BL47">
        <f t="shared" si="43"/>
        <v>0.1202516484180661</v>
      </c>
      <c r="BM47">
        <f t="shared" si="43"/>
        <v>0.11883050378173649</v>
      </c>
      <c r="BN47">
        <f t="shared" si="43"/>
        <v>0.11756652329198711</v>
      </c>
      <c r="BO47">
        <f t="shared" si="43"/>
        <v>0.11646118735357158</v>
      </c>
      <c r="BP47">
        <f t="shared" si="43"/>
        <v>0.11550879581270294</v>
      </c>
      <c r="BQ47">
        <f t="shared" si="43"/>
        <v>0.11469860276619452</v>
      </c>
      <c r="BR47">
        <f t="shared" si="43"/>
        <v>0.11401683393663263</v>
      </c>
      <c r="BS47">
        <f t="shared" si="43"/>
        <v>0.11344836484030715</v>
      </c>
      <c r="BT47">
        <f t="shared" si="43"/>
        <v>0.11297797667961534</v>
      </c>
    </row>
    <row r="48" spans="2:72">
      <c r="W48">
        <f t="shared" si="39"/>
        <v>6.6565779366231723</v>
      </c>
      <c r="X48">
        <f t="shared" si="38"/>
        <v>6.6565779366231723</v>
      </c>
      <c r="Y48">
        <f t="shared" si="42"/>
        <v>6.6565779366231741</v>
      </c>
      <c r="AA48">
        <f t="shared" si="40"/>
        <v>0</v>
      </c>
      <c r="AB48">
        <f t="shared" si="37"/>
        <v>0</v>
      </c>
      <c r="AC48">
        <v>5</v>
      </c>
      <c r="AN48">
        <f t="shared" si="44"/>
        <v>14.551915228366843</v>
      </c>
      <c r="AO48">
        <f t="shared" si="43"/>
        <v>0.16367943485577896</v>
      </c>
      <c r="AP48">
        <f t="shared" si="43"/>
        <v>0.15022734046246164</v>
      </c>
      <c r="AQ48">
        <f t="shared" si="43"/>
        <v>0.14840533192238206</v>
      </c>
      <c r="AR48">
        <f t="shared" si="43"/>
        <v>0.14654917619453903</v>
      </c>
      <c r="AS48">
        <f t="shared" si="43"/>
        <v>0.14470445843550564</v>
      </c>
      <c r="AT48">
        <f t="shared" si="43"/>
        <v>0.14291565594468991</v>
      </c>
      <c r="AU48">
        <f t="shared" si="43"/>
        <v>0.1412219743095636</v>
      </c>
      <c r="AV48">
        <f t="shared" si="43"/>
        <v>0.13965420205588858</v>
      </c>
      <c r="AW48">
        <f t="shared" si="43"/>
        <v>0.13823305741955896</v>
      </c>
      <c r="AX48">
        <f t="shared" si="43"/>
        <v>0.13696907692980956</v>
      </c>
      <c r="AY48">
        <f t="shared" si="43"/>
        <v>0.13586374099139403</v>
      </c>
      <c r="AZ48">
        <f t="shared" si="43"/>
        <v>0.13491134945052541</v>
      </c>
      <c r="BA48">
        <f t="shared" si="43"/>
        <v>0.13410115640401696</v>
      </c>
      <c r="BB48">
        <f t="shared" si="43"/>
        <v>0.13341938757445507</v>
      </c>
      <c r="BC48">
        <f t="shared" si="43"/>
        <v>0.13285091847812966</v>
      </c>
      <c r="BD48">
        <f t="shared" si="43"/>
        <v>0.13238053031743779</v>
      </c>
      <c r="BE48">
        <f t="shared" si="43"/>
        <v>0.16367943485577896</v>
      </c>
      <c r="BF48">
        <f t="shared" si="43"/>
        <v>0.15022734046246169</v>
      </c>
      <c r="BG48">
        <f t="shared" si="43"/>
        <v>0.14840533192238206</v>
      </c>
      <c r="BH48">
        <f t="shared" si="43"/>
        <v>0.14654917619453903</v>
      </c>
      <c r="BI48">
        <f t="shared" si="43"/>
        <v>0.14470445843550564</v>
      </c>
      <c r="BJ48">
        <f t="shared" si="43"/>
        <v>0.14291565594468991</v>
      </c>
      <c r="BK48">
        <f t="shared" si="43"/>
        <v>0.1412219743095636</v>
      </c>
      <c r="BL48">
        <f t="shared" si="43"/>
        <v>0.13965420205588855</v>
      </c>
      <c r="BM48">
        <f t="shared" si="43"/>
        <v>0.13823305741955896</v>
      </c>
      <c r="BN48">
        <f t="shared" si="43"/>
        <v>0.13696907692980956</v>
      </c>
      <c r="BO48">
        <f t="shared" si="43"/>
        <v>0.13586374099139403</v>
      </c>
      <c r="BP48">
        <f t="shared" si="43"/>
        <v>0.13491134945052541</v>
      </c>
      <c r="BQ48">
        <f t="shared" si="43"/>
        <v>0.13410115640401696</v>
      </c>
      <c r="BR48">
        <f t="shared" si="43"/>
        <v>0.13341938757445507</v>
      </c>
      <c r="BS48">
        <f t="shared" si="43"/>
        <v>0.1328509184781296</v>
      </c>
      <c r="BT48">
        <f t="shared" si="43"/>
        <v>0.13238053031743779</v>
      </c>
    </row>
    <row r="49" spans="23:72">
      <c r="W49">
        <f t="shared" si="39"/>
        <v>5.7312984183159728</v>
      </c>
      <c r="X49">
        <f t="shared" si="38"/>
        <v>5.7312984183159728</v>
      </c>
      <c r="Y49">
        <f t="shared" si="42"/>
        <v>5.7312984183159736</v>
      </c>
      <c r="AA49">
        <f t="shared" si="40"/>
        <v>0</v>
      </c>
      <c r="AB49">
        <f t="shared" si="37"/>
        <v>0</v>
      </c>
      <c r="AC49">
        <v>5</v>
      </c>
      <c r="AN49">
        <f t="shared" si="44"/>
        <v>18.189894035458554</v>
      </c>
      <c r="AO49">
        <f t="shared" si="43"/>
        <v>0.18793262690305698</v>
      </c>
      <c r="AP49">
        <f t="shared" si="43"/>
        <v>0.17448053250973972</v>
      </c>
      <c r="AQ49">
        <f t="shared" si="43"/>
        <v>0.17265852396966011</v>
      </c>
      <c r="AR49">
        <f t="shared" si="43"/>
        <v>0.17080236824181713</v>
      </c>
      <c r="AS49">
        <f t="shared" si="43"/>
        <v>0.16895765048278372</v>
      </c>
      <c r="AT49">
        <f t="shared" si="43"/>
        <v>0.16716884799196799</v>
      </c>
      <c r="AU49">
        <f t="shared" si="43"/>
        <v>0.16547516635684167</v>
      </c>
      <c r="AV49">
        <f t="shared" si="43"/>
        <v>0.16390739410316663</v>
      </c>
      <c r="AW49">
        <f t="shared" si="43"/>
        <v>0.16248624946683701</v>
      </c>
      <c r="AX49">
        <f t="shared" si="43"/>
        <v>0.16122226897708761</v>
      </c>
      <c r="AY49">
        <f t="shared" si="43"/>
        <v>0.16011693303867214</v>
      </c>
      <c r="AZ49">
        <f t="shared" si="43"/>
        <v>0.15916454149780349</v>
      </c>
      <c r="BA49">
        <f t="shared" si="43"/>
        <v>0.15835434845129504</v>
      </c>
      <c r="BB49">
        <f t="shared" si="43"/>
        <v>0.15767257962173314</v>
      </c>
      <c r="BC49">
        <f t="shared" si="43"/>
        <v>0.15710411052540771</v>
      </c>
      <c r="BD49">
        <f t="shared" si="43"/>
        <v>0.15663372236471587</v>
      </c>
      <c r="BE49">
        <f t="shared" si="43"/>
        <v>0.18793262690305704</v>
      </c>
      <c r="BF49">
        <f t="shared" si="43"/>
        <v>0.17448053250973974</v>
      </c>
      <c r="BG49">
        <f t="shared" si="43"/>
        <v>0.17265852396966017</v>
      </c>
      <c r="BH49">
        <f t="shared" si="43"/>
        <v>0.17080236824181713</v>
      </c>
      <c r="BI49">
        <f t="shared" si="43"/>
        <v>0.16895765048278372</v>
      </c>
      <c r="BJ49">
        <f t="shared" si="43"/>
        <v>0.16716884799196799</v>
      </c>
      <c r="BK49">
        <f t="shared" si="43"/>
        <v>0.16547516635684167</v>
      </c>
      <c r="BL49">
        <f t="shared" si="43"/>
        <v>0.16390739410316663</v>
      </c>
      <c r="BM49">
        <f t="shared" si="43"/>
        <v>0.16248624946683701</v>
      </c>
      <c r="BN49">
        <f t="shared" si="43"/>
        <v>0.16122226897708763</v>
      </c>
      <c r="BO49">
        <f t="shared" si="43"/>
        <v>0.16011693303867211</v>
      </c>
      <c r="BP49">
        <f t="shared" si="43"/>
        <v>0.15916454149780349</v>
      </c>
      <c r="BQ49">
        <f t="shared" si="43"/>
        <v>0.15835434845129504</v>
      </c>
      <c r="BR49">
        <f t="shared" si="43"/>
        <v>0.15767257962173314</v>
      </c>
      <c r="BS49">
        <f t="shared" si="43"/>
        <v>0.15710411052540768</v>
      </c>
      <c r="BT49">
        <f t="shared" si="43"/>
        <v>0.15663372236471587</v>
      </c>
    </row>
    <row r="50" spans="23:72">
      <c r="W50">
        <f t="shared" si="39"/>
        <v>4.8828834885227668</v>
      </c>
      <c r="X50">
        <f t="shared" si="38"/>
        <v>4.8828834885227668</v>
      </c>
      <c r="Y50">
        <f>AP34</f>
        <v>4.8828834885227677</v>
      </c>
      <c r="AA50">
        <f t="shared" si="40"/>
        <v>0</v>
      </c>
      <c r="AB50">
        <f t="shared" si="37"/>
        <v>0</v>
      </c>
      <c r="AC50">
        <v>5</v>
      </c>
      <c r="AN50">
        <f t="shared" si="44"/>
        <v>22.737367544323188</v>
      </c>
      <c r="AO50">
        <f t="shared" si="43"/>
        <v>0.21824911696215457</v>
      </c>
      <c r="AP50">
        <f t="shared" si="43"/>
        <v>0.20479702256883725</v>
      </c>
      <c r="AQ50">
        <f t="shared" si="43"/>
        <v>0.20297501402875767</v>
      </c>
      <c r="AR50">
        <f t="shared" si="43"/>
        <v>0.20111885830091467</v>
      </c>
      <c r="AS50">
        <f t="shared" si="43"/>
        <v>0.19927414054188128</v>
      </c>
      <c r="AT50">
        <f t="shared" si="43"/>
        <v>0.19748533805106555</v>
      </c>
      <c r="AU50">
        <f t="shared" si="43"/>
        <v>0.19579165641593921</v>
      </c>
      <c r="AV50">
        <f t="shared" si="43"/>
        <v>0.19422388416226419</v>
      </c>
      <c r="AW50">
        <f t="shared" si="43"/>
        <v>0.19280273952593457</v>
      </c>
      <c r="AX50">
        <f t="shared" si="43"/>
        <v>0.19153875903618517</v>
      </c>
      <c r="AY50">
        <f t="shared" si="43"/>
        <v>0.19043342309776967</v>
      </c>
      <c r="AZ50">
        <f t="shared" si="43"/>
        <v>0.18948103155690108</v>
      </c>
      <c r="BA50">
        <f t="shared" si="43"/>
        <v>0.1886708385103926</v>
      </c>
      <c r="BB50">
        <f t="shared" si="43"/>
        <v>0.18798906968083071</v>
      </c>
      <c r="BC50">
        <f t="shared" si="43"/>
        <v>0.18742060058450527</v>
      </c>
      <c r="BD50">
        <f t="shared" si="43"/>
        <v>0.18695021242381343</v>
      </c>
      <c r="BE50">
        <f t="shared" si="43"/>
        <v>0.21824911696215457</v>
      </c>
      <c r="BF50">
        <f t="shared" si="43"/>
        <v>0.20479702256883728</v>
      </c>
      <c r="BG50">
        <f t="shared" si="43"/>
        <v>0.2029750140287577</v>
      </c>
      <c r="BH50">
        <f t="shared" si="43"/>
        <v>0.20111885830091467</v>
      </c>
      <c r="BI50">
        <f t="shared" si="43"/>
        <v>0.19927414054188128</v>
      </c>
      <c r="BJ50">
        <f t="shared" si="43"/>
        <v>0.19748533805106555</v>
      </c>
      <c r="BK50">
        <f t="shared" si="43"/>
        <v>0.19579165641593921</v>
      </c>
      <c r="BL50">
        <f t="shared" si="43"/>
        <v>0.19422388416226419</v>
      </c>
      <c r="BM50">
        <f t="shared" si="43"/>
        <v>0.19280273952593457</v>
      </c>
      <c r="BN50">
        <f t="shared" si="43"/>
        <v>0.19153875903618517</v>
      </c>
      <c r="BO50">
        <f t="shared" si="43"/>
        <v>0.1904334230977697</v>
      </c>
      <c r="BP50">
        <f t="shared" si="43"/>
        <v>0.18948103155690108</v>
      </c>
      <c r="BQ50">
        <f t="shared" si="43"/>
        <v>0.1886708385103926</v>
      </c>
      <c r="BR50">
        <f t="shared" si="43"/>
        <v>0.18798906968083071</v>
      </c>
      <c r="BS50">
        <f t="shared" si="43"/>
        <v>0.18742060058450527</v>
      </c>
      <c r="BT50">
        <f t="shared" si="43"/>
        <v>0.18695021242381343</v>
      </c>
    </row>
    <row r="51" spans="23:72">
      <c r="W51">
        <f>E4*E20</f>
        <v>17.223790138304945</v>
      </c>
      <c r="X51">
        <f t="shared" si="38"/>
        <v>17.223790138304945</v>
      </c>
      <c r="Y51">
        <f>AQ20</f>
        <v>17.223790138304945</v>
      </c>
      <c r="AA51">
        <f t="shared" ref="AA51:AA65" si="45">Z4-E4</f>
        <v>0</v>
      </c>
      <c r="AB51">
        <f t="shared" si="37"/>
        <v>0</v>
      </c>
      <c r="AC51">
        <v>5</v>
      </c>
    </row>
    <row r="52" spans="23:72">
      <c r="W52">
        <f t="shared" ref="W52:W65" si="46">E5*E21</f>
        <v>16.743155801994128</v>
      </c>
      <c r="X52">
        <f t="shared" si="38"/>
        <v>16.743155801994128</v>
      </c>
      <c r="Y52">
        <f t="shared" ref="Y52:Y65" si="47">AQ21</f>
        <v>16.743155801994128</v>
      </c>
      <c r="AA52">
        <f t="shared" si="45"/>
        <v>0</v>
      </c>
      <c r="AB52">
        <f t="shared" si="37"/>
        <v>0</v>
      </c>
      <c r="AC52">
        <v>5</v>
      </c>
      <c r="AO52">
        <f t="shared" ref="AO52:BD66" si="48">C4*C20</f>
        <v>13.636363636363635</v>
      </c>
      <c r="AP52">
        <f t="shared" si="48"/>
        <v>16.699721276670907</v>
      </c>
      <c r="AQ52">
        <f t="shared" si="48"/>
        <v>17.223790138304945</v>
      </c>
      <c r="AR52">
        <f t="shared" si="48"/>
        <v>17.792620881229677</v>
      </c>
      <c r="AS52">
        <f t="shared" si="48"/>
        <v>18.396435374221959</v>
      </c>
      <c r="AT52">
        <f t="shared" si="48"/>
        <v>19.02241727156165</v>
      </c>
      <c r="AU52">
        <f t="shared" si="48"/>
        <v>19.655682452551567</v>
      </c>
      <c r="AV52">
        <f t="shared" si="48"/>
        <v>20.280643325973504</v>
      </c>
      <c r="AW52">
        <f t="shared" si="48"/>
        <v>20.88251343744907</v>
      </c>
      <c r="AX52">
        <f t="shared" si="48"/>
        <v>21.448652542283984</v>
      </c>
      <c r="AY52">
        <f t="shared" si="48"/>
        <v>21.969504826413239</v>
      </c>
      <c r="AZ52">
        <f t="shared" si="48"/>
        <v>22.439009014688267</v>
      </c>
      <c r="BA52">
        <f t="shared" si="48"/>
        <v>22.854502244520731</v>
      </c>
      <c r="BB52">
        <f t="shared" si="48"/>
        <v>23.216245883644344</v>
      </c>
      <c r="BC52">
        <f t="shared" si="48"/>
        <v>23.526745240253856</v>
      </c>
      <c r="BD52">
        <f t="shared" si="48"/>
        <v>23.790022338049141</v>
      </c>
    </row>
    <row r="53" spans="23:72">
      <c r="W53">
        <f t="shared" si="46"/>
        <v>16.178813318488242</v>
      </c>
      <c r="X53">
        <f t="shared" si="38"/>
        <v>16.178813318488242</v>
      </c>
      <c r="Y53">
        <f t="shared" si="47"/>
        <v>16.178813318488238</v>
      </c>
      <c r="AA53">
        <f t="shared" si="45"/>
        <v>0</v>
      </c>
      <c r="AB53">
        <f t="shared" si="37"/>
        <v>0</v>
      </c>
      <c r="AC53">
        <v>5</v>
      </c>
      <c r="AO53">
        <f t="shared" si="48"/>
        <v>13.333333333333332</v>
      </c>
      <c r="AP53">
        <f t="shared" si="48"/>
        <v>16.247506558394129</v>
      </c>
      <c r="AQ53">
        <f t="shared" si="48"/>
        <v>16.743155801994128</v>
      </c>
      <c r="AR53">
        <f t="shared" si="48"/>
        <v>17.280187829874031</v>
      </c>
      <c r="AS53">
        <f t="shared" si="48"/>
        <v>17.849166963347106</v>
      </c>
      <c r="AT53">
        <f t="shared" si="48"/>
        <v>18.437862740486139</v>
      </c>
      <c r="AU53">
        <f t="shared" si="48"/>
        <v>19.032197727701767</v>
      </c>
      <c r="AV53">
        <f t="shared" si="48"/>
        <v>19.617549131207213</v>
      </c>
      <c r="AW53">
        <f t="shared" si="48"/>
        <v>20.1801593559161</v>
      </c>
      <c r="AX53">
        <f t="shared" si="48"/>
        <v>20.708374654484839</v>
      </c>
      <c r="AY53">
        <f t="shared" si="48"/>
        <v>21.193487451650626</v>
      </c>
      <c r="AZ53">
        <f t="shared" si="48"/>
        <v>21.630079756931256</v>
      </c>
      <c r="BA53">
        <f t="shared" si="48"/>
        <v>22.015898251192368</v>
      </c>
      <c r="BB53">
        <f t="shared" si="48"/>
        <v>22.351387054161165</v>
      </c>
      <c r="BC53">
        <f t="shared" si="48"/>
        <v>22.639040348964016</v>
      </c>
      <c r="BD53">
        <f t="shared" si="48"/>
        <v>22.882721575649057</v>
      </c>
    </row>
    <row r="54" spans="23:72">
      <c r="W54">
        <f t="shared" si="46"/>
        <v>15.52472071867294</v>
      </c>
      <c r="X54">
        <f t="shared" si="38"/>
        <v>15.52472071867294</v>
      </c>
      <c r="Y54">
        <f t="shared" si="47"/>
        <v>15.524720718672938</v>
      </c>
      <c r="AA54">
        <f t="shared" si="45"/>
        <v>0</v>
      </c>
      <c r="AB54">
        <f t="shared" si="37"/>
        <v>0</v>
      </c>
      <c r="AC54">
        <v>5</v>
      </c>
      <c r="AO54">
        <f t="shared" si="48"/>
        <v>12.972972972972974</v>
      </c>
      <c r="AP54">
        <f t="shared" si="48"/>
        <v>15.715551302445661</v>
      </c>
      <c r="AQ54">
        <f t="shared" si="48"/>
        <v>16.178813318488242</v>
      </c>
      <c r="AR54">
        <f t="shared" si="48"/>
        <v>16.67971168233468</v>
      </c>
      <c r="AS54">
        <f t="shared" si="48"/>
        <v>17.209228639800816</v>
      </c>
      <c r="AT54">
        <f t="shared" si="48"/>
        <v>17.755822294024298</v>
      </c>
      <c r="AU54">
        <f t="shared" si="48"/>
        <v>18.306343660578055</v>
      </c>
      <c r="AV54">
        <f t="shared" si="48"/>
        <v>18.847263470536273</v>
      </c>
      <c r="AW54">
        <f t="shared" si="48"/>
        <v>19.365975058493007</v>
      </c>
      <c r="AX54">
        <f t="shared" si="48"/>
        <v>19.85191448218109</v>
      </c>
      <c r="AY54">
        <f t="shared" si="48"/>
        <v>20.297298810718612</v>
      </c>
      <c r="AZ54">
        <f t="shared" si="48"/>
        <v>20.697399741972998</v>
      </c>
      <c r="BA54">
        <f t="shared" si="48"/>
        <v>21.050391426617011</v>
      </c>
      <c r="BB54">
        <f t="shared" si="48"/>
        <v>21.356894919532976</v>
      </c>
      <c r="BC54">
        <f t="shared" si="48"/>
        <v>21.619369955740694</v>
      </c>
      <c r="BD54">
        <f t="shared" si="48"/>
        <v>21.841486861781672</v>
      </c>
    </row>
    <row r="55" spans="23:72">
      <c r="W55">
        <f t="shared" si="46"/>
        <v>14.777901718082981</v>
      </c>
      <c r="X55">
        <f t="shared" si="38"/>
        <v>14.777901718082981</v>
      </c>
      <c r="Y55">
        <f t="shared" si="47"/>
        <v>14.777901718082983</v>
      </c>
      <c r="AA55">
        <f t="shared" si="45"/>
        <v>0</v>
      </c>
      <c r="AB55">
        <f t="shared" si="37"/>
        <v>0</v>
      </c>
      <c r="AC55">
        <v>5</v>
      </c>
      <c r="AO55">
        <f t="shared" si="48"/>
        <v>12.549019607843137</v>
      </c>
      <c r="AP55">
        <f t="shared" si="48"/>
        <v>15.097665528587131</v>
      </c>
      <c r="AQ55">
        <f t="shared" si="48"/>
        <v>15.52472071867294</v>
      </c>
      <c r="AR55">
        <f t="shared" si="48"/>
        <v>15.985359625831297</v>
      </c>
      <c r="AS55">
        <f t="shared" si="48"/>
        <v>16.471066281519605</v>
      </c>
      <c r="AT55">
        <f t="shared" si="48"/>
        <v>16.971093839967843</v>
      </c>
      <c r="AU55">
        <f t="shared" si="48"/>
        <v>17.473341090521824</v>
      </c>
      <c r="AV55">
        <f t="shared" si="48"/>
        <v>17.965491711017314</v>
      </c>
      <c r="AW55">
        <f t="shared" si="48"/>
        <v>18.436196611236053</v>
      </c>
      <c r="AX55">
        <f t="shared" si="48"/>
        <v>18.876065428418045</v>
      </c>
      <c r="AY55">
        <f t="shared" si="48"/>
        <v>19.278295368886376</v>
      </c>
      <c r="AZ55">
        <f t="shared" si="48"/>
        <v>19.638874640620351</v>
      </c>
      <c r="BA55">
        <f t="shared" si="48"/>
        <v>19.956406607461318</v>
      </c>
      <c r="BB55">
        <f t="shared" si="48"/>
        <v>20.23167177341006</v>
      </c>
      <c r="BC55">
        <f t="shared" si="48"/>
        <v>20.467065130322265</v>
      </c>
      <c r="BD55">
        <f t="shared" si="48"/>
        <v>20.66602658042347</v>
      </c>
    </row>
    <row r="56" spans="23:72">
      <c r="W56">
        <f t="shared" si="46"/>
        <v>13.939688246072961</v>
      </c>
      <c r="X56">
        <f t="shared" si="38"/>
        <v>13.939688246072961</v>
      </c>
      <c r="Y56">
        <f t="shared" si="47"/>
        <v>13.93968824607296</v>
      </c>
      <c r="AA56">
        <f t="shared" si="45"/>
        <v>0</v>
      </c>
      <c r="AB56">
        <f t="shared" si="37"/>
        <v>0</v>
      </c>
      <c r="AC56">
        <v>5</v>
      </c>
      <c r="AO56">
        <f t="shared" si="48"/>
        <v>12.05651491365777</v>
      </c>
      <c r="AP56">
        <f t="shared" si="48"/>
        <v>14.390432654159531</v>
      </c>
      <c r="AQ56">
        <f t="shared" si="48"/>
        <v>14.777901718082981</v>
      </c>
      <c r="AR56">
        <f t="shared" si="48"/>
        <v>15.194693480981794</v>
      </c>
      <c r="AS56">
        <f t="shared" si="48"/>
        <v>15.6328819248918</v>
      </c>
      <c r="AT56">
        <f t="shared" si="48"/>
        <v>16.082618489765334</v>
      </c>
      <c r="AU56">
        <f t="shared" si="48"/>
        <v>16.532956986794034</v>
      </c>
      <c r="AV56">
        <f t="shared" si="48"/>
        <v>16.9728928632113</v>
      </c>
      <c r="AW56">
        <f t="shared" si="48"/>
        <v>17.392414166209107</v>
      </c>
      <c r="AX56">
        <f t="shared" si="48"/>
        <v>17.783357671441827</v>
      </c>
      <c r="AY56">
        <f t="shared" si="48"/>
        <v>18.139926669950054</v>
      </c>
      <c r="AZ56">
        <f t="shared" si="48"/>
        <v>18.458827139924217</v>
      </c>
      <c r="BA56">
        <f t="shared" si="48"/>
        <v>18.739073990282357</v>
      </c>
      <c r="BB56">
        <f t="shared" si="48"/>
        <v>18.981577240617721</v>
      </c>
      <c r="BC56">
        <f t="shared" si="48"/>
        <v>19.188631013416909</v>
      </c>
      <c r="BD56">
        <f t="shared" si="48"/>
        <v>19.363407156638772</v>
      </c>
    </row>
    <row r="57" spans="23:72">
      <c r="W57">
        <f t="shared" si="46"/>
        <v>13.016786123440282</v>
      </c>
      <c r="X57">
        <f t="shared" si="38"/>
        <v>13.016786123440282</v>
      </c>
      <c r="Y57">
        <f t="shared" si="47"/>
        <v>13.01678612344028</v>
      </c>
      <c r="AA57">
        <f t="shared" si="45"/>
        <v>0</v>
      </c>
      <c r="AB57">
        <f t="shared" si="37"/>
        <v>0</v>
      </c>
      <c r="AC57">
        <v>5</v>
      </c>
      <c r="AO57">
        <f t="shared" si="48"/>
        <v>11.49270482603816</v>
      </c>
      <c r="AP57">
        <f t="shared" si="48"/>
        <v>13.594414174154938</v>
      </c>
      <c r="AQ57">
        <f t="shared" si="48"/>
        <v>13.939688246072961</v>
      </c>
      <c r="AR57">
        <f t="shared" si="48"/>
        <v>14.309947140913312</v>
      </c>
      <c r="AS57">
        <f t="shared" si="48"/>
        <v>14.697940638511128</v>
      </c>
      <c r="AT57">
        <f t="shared" si="48"/>
        <v>15.094809022463313</v>
      </c>
      <c r="AU57">
        <f t="shared" si="48"/>
        <v>15.490844877238063</v>
      </c>
      <c r="AV57">
        <f t="shared" si="48"/>
        <v>15.876421504004544</v>
      </c>
      <c r="AW57">
        <f t="shared" si="48"/>
        <v>16.24290515833091</v>
      </c>
      <c r="AX57">
        <f t="shared" si="48"/>
        <v>16.583373680706252</v>
      </c>
      <c r="AY57">
        <f t="shared" si="48"/>
        <v>16.893026211342864</v>
      </c>
      <c r="AZ57">
        <f t="shared" si="48"/>
        <v>17.169258553650987</v>
      </c>
      <c r="BA57">
        <f t="shared" si="48"/>
        <v>17.411459157021433</v>
      </c>
      <c r="BB57">
        <f t="shared" si="48"/>
        <v>17.620626390747745</v>
      </c>
      <c r="BC57">
        <f t="shared" si="48"/>
        <v>17.798914226579011</v>
      </c>
      <c r="BD57">
        <f t="shared" si="48"/>
        <v>17.949192015339499</v>
      </c>
    </row>
    <row r="58" spans="23:72">
      <c r="W58">
        <f t="shared" si="46"/>
        <v>12.021873903415372</v>
      </c>
      <c r="X58">
        <f t="shared" si="38"/>
        <v>12.021873903415372</v>
      </c>
      <c r="Y58">
        <f t="shared" si="47"/>
        <v>12.021873903415372</v>
      </c>
      <c r="AA58">
        <f t="shared" si="45"/>
        <v>0</v>
      </c>
      <c r="AB58">
        <f t="shared" si="37"/>
        <v>0</v>
      </c>
      <c r="AC58">
        <v>5</v>
      </c>
      <c r="AO58">
        <f t="shared" si="48"/>
        <v>10.858001237076964</v>
      </c>
      <c r="AP58">
        <f t="shared" si="48"/>
        <v>12.715223050377695</v>
      </c>
      <c r="AQ58">
        <f t="shared" si="48"/>
        <v>13.016786123440282</v>
      </c>
      <c r="AR58">
        <f t="shared" si="48"/>
        <v>13.33907391769289</v>
      </c>
      <c r="AS58">
        <f t="shared" si="48"/>
        <v>13.675586707711018</v>
      </c>
      <c r="AT58">
        <f t="shared" si="48"/>
        <v>14.018520708308433</v>
      </c>
      <c r="AU58">
        <f t="shared" si="48"/>
        <v>14.359455995089533</v>
      </c>
      <c r="AV58">
        <f t="shared" si="48"/>
        <v>14.690166257673143</v>
      </c>
      <c r="AW58">
        <f t="shared" si="48"/>
        <v>15.003389790584274</v>
      </c>
      <c r="AX58">
        <f t="shared" si="48"/>
        <v>15.293413970395379</v>
      </c>
      <c r="AY58">
        <f t="shared" si="48"/>
        <v>15.556384698928648</v>
      </c>
      <c r="AZ58">
        <f t="shared" si="48"/>
        <v>15.790330592479963</v>
      </c>
      <c r="BA58">
        <f t="shared" si="48"/>
        <v>15.994957539968921</v>
      </c>
      <c r="BB58">
        <f t="shared" si="48"/>
        <v>16.1713033958087</v>
      </c>
      <c r="BC58">
        <f t="shared" si="48"/>
        <v>16.321343651078216</v>
      </c>
      <c r="BD58">
        <f t="shared" si="48"/>
        <v>16.447618048149934</v>
      </c>
    </row>
    <row r="59" spans="23:72">
      <c r="W59">
        <f t="shared" si="46"/>
        <v>10.973455984492851</v>
      </c>
      <c r="X59">
        <f t="shared" si="38"/>
        <v>10.973455984492851</v>
      </c>
      <c r="Y59">
        <f t="shared" si="47"/>
        <v>10.973455984492855</v>
      </c>
      <c r="AA59">
        <f t="shared" si="45"/>
        <v>0</v>
      </c>
      <c r="AB59">
        <f t="shared" si="37"/>
        <v>0</v>
      </c>
      <c r="AC59">
        <v>5</v>
      </c>
      <c r="AO59">
        <f t="shared" si="48"/>
        <v>10.156840865414422</v>
      </c>
      <c r="AP59">
        <f t="shared" si="48"/>
        <v>11.764191558325733</v>
      </c>
      <c r="AQ59">
        <f t="shared" si="48"/>
        <v>12.021873903415372</v>
      </c>
      <c r="AR59">
        <f t="shared" si="48"/>
        <v>12.296258393748875</v>
      </c>
      <c r="AS59">
        <f t="shared" si="48"/>
        <v>12.581649538392391</v>
      </c>
      <c r="AT59">
        <f t="shared" si="48"/>
        <v>12.871332863168263</v>
      </c>
      <c r="AU59">
        <f t="shared" si="48"/>
        <v>13.158180407749915</v>
      </c>
      <c r="AV59">
        <f t="shared" si="48"/>
        <v>13.435338408890871</v>
      </c>
      <c r="AW59">
        <f t="shared" si="48"/>
        <v>13.696860219204472</v>
      </c>
      <c r="AX59">
        <f t="shared" si="48"/>
        <v>13.938165604500131</v>
      </c>
      <c r="AY59">
        <f t="shared" si="48"/>
        <v>14.156262007532545</v>
      </c>
      <c r="AZ59">
        <f t="shared" si="48"/>
        <v>14.349729424626368</v>
      </c>
      <c r="BA59">
        <f t="shared" si="48"/>
        <v>14.518522507733</v>
      </c>
      <c r="BB59">
        <f t="shared" si="48"/>
        <v>14.663667537615892</v>
      </c>
      <c r="BC59">
        <f t="shared" si="48"/>
        <v>14.786929039296949</v>
      </c>
      <c r="BD59">
        <f t="shared" si="48"/>
        <v>14.890501356225776</v>
      </c>
    </row>
    <row r="60" spans="23:72">
      <c r="W60">
        <f t="shared" si="46"/>
        <v>9.8948081906164358</v>
      </c>
      <c r="X60">
        <f t="shared" si="38"/>
        <v>9.8948081906164358</v>
      </c>
      <c r="Y60">
        <f t="shared" si="47"/>
        <v>9.894808190616434</v>
      </c>
      <c r="AA60">
        <f t="shared" si="45"/>
        <v>0</v>
      </c>
      <c r="AB60">
        <f t="shared" si="37"/>
        <v>0</v>
      </c>
      <c r="AC60">
        <v>5</v>
      </c>
      <c r="AO60">
        <f t="shared" si="48"/>
        <v>9.3982227278593875</v>
      </c>
      <c r="AP60">
        <f t="shared" si="48"/>
        <v>10.758356307661559</v>
      </c>
      <c r="AQ60">
        <f t="shared" si="48"/>
        <v>10.973455984492851</v>
      </c>
      <c r="AR60">
        <f t="shared" si="48"/>
        <v>11.201615452356709</v>
      </c>
      <c r="AS60">
        <f t="shared" si="48"/>
        <v>11.437967542873823</v>
      </c>
      <c r="AT60">
        <f t="shared" si="48"/>
        <v>11.676879591714892</v>
      </c>
      <c r="AU60">
        <f t="shared" si="48"/>
        <v>11.912471547048572</v>
      </c>
      <c r="AV60">
        <f t="shared" si="48"/>
        <v>12.139183451454191</v>
      </c>
      <c r="AW60">
        <f t="shared" si="48"/>
        <v>12.352279234575748</v>
      </c>
      <c r="AX60">
        <f t="shared" si="48"/>
        <v>12.548194699804997</v>
      </c>
      <c r="AY60">
        <f t="shared" si="48"/>
        <v>12.724685716122877</v>
      </c>
      <c r="AZ60">
        <f t="shared" si="48"/>
        <v>12.880786460654424</v>
      </c>
      <c r="BA60">
        <f t="shared" si="48"/>
        <v>13.01662698571926</v>
      </c>
      <c r="BB60">
        <f t="shared" si="48"/>
        <v>13.133175122863575</v>
      </c>
      <c r="BC60">
        <f t="shared" si="48"/>
        <v>13.231962362967579</v>
      </c>
      <c r="BD60">
        <f t="shared" si="48"/>
        <v>13.314836011884998</v>
      </c>
    </row>
    <row r="61" spans="23:72">
      <c r="W61">
        <f t="shared" si="46"/>
        <v>8.8120683806077587</v>
      </c>
      <c r="X61">
        <f t="shared" si="38"/>
        <v>8.8120683806077587</v>
      </c>
      <c r="Y61">
        <f t="shared" si="47"/>
        <v>8.8120683806077587</v>
      </c>
      <c r="AA61">
        <f t="shared" si="45"/>
        <v>0</v>
      </c>
      <c r="AB61">
        <f t="shared" si="37"/>
        <v>0</v>
      </c>
      <c r="AC61">
        <v>5</v>
      </c>
      <c r="AO61">
        <f t="shared" si="48"/>
        <v>8.595702542208933</v>
      </c>
      <c r="AP61">
        <f t="shared" si="48"/>
        <v>9.7195794806673792</v>
      </c>
      <c r="AQ61">
        <f t="shared" si="48"/>
        <v>9.8948081906164358</v>
      </c>
      <c r="AR61">
        <f t="shared" si="48"/>
        <v>10.079939431579477</v>
      </c>
      <c r="AS61">
        <f t="shared" si="48"/>
        <v>10.270923591921392</v>
      </c>
      <c r="AT61">
        <f t="shared" si="48"/>
        <v>10.463159599902244</v>
      </c>
      <c r="AU61">
        <f t="shared" si="48"/>
        <v>10.65192514837592</v>
      </c>
      <c r="AV61">
        <f t="shared" si="48"/>
        <v>10.832831183448617</v>
      </c>
      <c r="AW61">
        <f t="shared" si="48"/>
        <v>11.002210432357664</v>
      </c>
      <c r="AX61">
        <f t="shared" si="48"/>
        <v>11.15737130148289</v>
      </c>
      <c r="AY61">
        <f t="shared" si="48"/>
        <v>11.296689343637146</v>
      </c>
      <c r="AZ61">
        <f t="shared" si="48"/>
        <v>11.419550822042686</v>
      </c>
      <c r="BA61">
        <f t="shared" si="48"/>
        <v>11.526191615643933</v>
      </c>
      <c r="BB61">
        <f t="shared" si="48"/>
        <v>11.617484107967519</v>
      </c>
      <c r="BC61">
        <f t="shared" si="48"/>
        <v>11.694718139709217</v>
      </c>
      <c r="BD61">
        <f t="shared" si="48"/>
        <v>11.759407309079942</v>
      </c>
    </row>
    <row r="62" spans="23:72">
      <c r="W62">
        <f t="shared" si="46"/>
        <v>7.751771033908736</v>
      </c>
      <c r="X62">
        <f t="shared" si="38"/>
        <v>7.751771033908736</v>
      </c>
      <c r="Y62">
        <f t="shared" si="47"/>
        <v>7.751771033908736</v>
      </c>
      <c r="AA62">
        <f t="shared" si="45"/>
        <v>0</v>
      </c>
      <c r="AB62">
        <f t="shared" si="37"/>
        <v>0</v>
      </c>
      <c r="AC62">
        <v>5</v>
      </c>
      <c r="AO62">
        <f t="shared" si="48"/>
        <v>7.7666984258113727</v>
      </c>
      <c r="AP62">
        <f t="shared" si="48"/>
        <v>8.6728204902266324</v>
      </c>
      <c r="AQ62">
        <f t="shared" si="48"/>
        <v>8.8120683806077587</v>
      </c>
      <c r="AR62">
        <f t="shared" si="48"/>
        <v>8.9586003653248767</v>
      </c>
      <c r="AS62">
        <f t="shared" si="48"/>
        <v>9.1091388056714742</v>
      </c>
      <c r="AT62">
        <f t="shared" si="48"/>
        <v>9.2600258353553677</v>
      </c>
      <c r="AU62">
        <f t="shared" si="48"/>
        <v>9.4075697920212473</v>
      </c>
      <c r="AV62">
        <f t="shared" si="48"/>
        <v>9.5483984223109193</v>
      </c>
      <c r="AW62">
        <f t="shared" si="48"/>
        <v>9.6797492825302616</v>
      </c>
      <c r="AX62">
        <f t="shared" si="48"/>
        <v>9.7996481167740654</v>
      </c>
      <c r="AY62">
        <f t="shared" si="48"/>
        <v>9.906959341839773</v>
      </c>
      <c r="AZ62">
        <f t="shared" si="48"/>
        <v>10.001324885264344</v>
      </c>
      <c r="BA62">
        <f t="shared" si="48"/>
        <v>10.083027697800729</v>
      </c>
      <c r="BB62">
        <f t="shared" si="48"/>
        <v>10.152821175408381</v>
      </c>
      <c r="BC62">
        <f t="shared" si="48"/>
        <v>10.211759007086171</v>
      </c>
      <c r="BD62">
        <f t="shared" si="48"/>
        <v>10.261047853347081</v>
      </c>
    </row>
    <row r="63" spans="23:72">
      <c r="W63">
        <f t="shared" si="46"/>
        <v>6.7383023712585546</v>
      </c>
      <c r="X63">
        <f t="shared" si="38"/>
        <v>6.7383023712585546</v>
      </c>
      <c r="Y63">
        <f t="shared" si="47"/>
        <v>6.7383023712585555</v>
      </c>
      <c r="AA63">
        <f t="shared" si="45"/>
        <v>0</v>
      </c>
      <c r="AB63">
        <f t="shared" si="37"/>
        <v>0</v>
      </c>
      <c r="AC63">
        <v>5</v>
      </c>
      <c r="AO63">
        <f t="shared" si="48"/>
        <v>6.9311173873333018</v>
      </c>
      <c r="AP63">
        <f t="shared" si="48"/>
        <v>7.6438114234455048</v>
      </c>
      <c r="AQ63">
        <f t="shared" si="48"/>
        <v>7.751771033908736</v>
      </c>
      <c r="AR63">
        <f t="shared" si="48"/>
        <v>7.8649356144236373</v>
      </c>
      <c r="AS63">
        <f t="shared" si="48"/>
        <v>7.9807246475194047</v>
      </c>
      <c r="AT63">
        <f t="shared" si="48"/>
        <v>8.0963070421104533</v>
      </c>
      <c r="AU63">
        <f t="shared" si="48"/>
        <v>8.2088717421718407</v>
      </c>
      <c r="AV63">
        <f t="shared" si="48"/>
        <v>8.3158943195806057</v>
      </c>
      <c r="AW63">
        <f t="shared" si="48"/>
        <v>8.4153476437057222</v>
      </c>
      <c r="AX63">
        <f t="shared" si="48"/>
        <v>8.5058226780799622</v>
      </c>
      <c r="AY63">
        <f t="shared" si="48"/>
        <v>8.586551646292591</v>
      </c>
      <c r="AZ63">
        <f t="shared" si="48"/>
        <v>8.6573493642985948</v>
      </c>
      <c r="BA63">
        <f t="shared" si="48"/>
        <v>8.7185020207999706</v>
      </c>
      <c r="BB63">
        <f t="shared" si="48"/>
        <v>8.7706346990460382</v>
      </c>
      <c r="BC63">
        <f t="shared" si="48"/>
        <v>8.8145827523175484</v>
      </c>
      <c r="BD63">
        <f t="shared" si="48"/>
        <v>8.8512826073688249</v>
      </c>
    </row>
    <row r="64" spans="23:72">
      <c r="W64">
        <f t="shared" si="46"/>
        <v>5.7917789229781764</v>
      </c>
      <c r="X64">
        <f t="shared" si="38"/>
        <v>5.7917789229781764</v>
      </c>
      <c r="Y64">
        <f t="shared" si="47"/>
        <v>5.7917789229781782</v>
      </c>
      <c r="AA64">
        <f t="shared" si="45"/>
        <v>0</v>
      </c>
      <c r="AB64">
        <f t="shared" si="37"/>
        <v>0</v>
      </c>
      <c r="AC64">
        <v>5</v>
      </c>
      <c r="AO64">
        <f t="shared" si="48"/>
        <v>6.1095030104491679</v>
      </c>
      <c r="AP64">
        <f t="shared" si="48"/>
        <v>6.6565779366231723</v>
      </c>
      <c r="AQ64">
        <f t="shared" si="48"/>
        <v>6.7383023712585546</v>
      </c>
      <c r="AR64">
        <f t="shared" si="48"/>
        <v>6.8236480474822603</v>
      </c>
      <c r="AS64">
        <f t="shared" si="48"/>
        <v>6.9106371069119277</v>
      </c>
      <c r="AT64">
        <f t="shared" si="48"/>
        <v>6.9971340325864091</v>
      </c>
      <c r="AU64">
        <f t="shared" si="48"/>
        <v>7.0810509829579669</v>
      </c>
      <c r="AV64">
        <f t="shared" si="48"/>
        <v>7.1605435803486071</v>
      </c>
      <c r="AW64">
        <f t="shared" si="48"/>
        <v>7.2341596045643666</v>
      </c>
      <c r="AX64">
        <f t="shared" si="48"/>
        <v>7.300918005839045</v>
      </c>
      <c r="AY64">
        <f t="shared" si="48"/>
        <v>7.3603155095173083</v>
      </c>
      <c r="AZ64">
        <f t="shared" si="48"/>
        <v>7.412274831382657</v>
      </c>
      <c r="BA64">
        <f t="shared" si="48"/>
        <v>7.4570572455559025</v>
      </c>
      <c r="BB64">
        <f t="shared" si="48"/>
        <v>7.4951625710464835</v>
      </c>
      <c r="BC64">
        <f t="shared" si="48"/>
        <v>7.5272343725995654</v>
      </c>
      <c r="BD64">
        <f t="shared" si="48"/>
        <v>7.5539809185087936</v>
      </c>
    </row>
    <row r="65" spans="23:74">
      <c r="W65">
        <f t="shared" si="46"/>
        <v>4.9267147721853046</v>
      </c>
      <c r="X65">
        <f t="shared" si="38"/>
        <v>4.9267147721853046</v>
      </c>
      <c r="Y65">
        <f t="shared" si="47"/>
        <v>4.9267147721853055</v>
      </c>
      <c r="AA65">
        <f t="shared" si="45"/>
        <v>0</v>
      </c>
      <c r="AB65">
        <f t="shared" si="37"/>
        <v>0</v>
      </c>
      <c r="AC65">
        <v>5</v>
      </c>
      <c r="AO65">
        <f t="shared" si="48"/>
        <v>5.321055829841824</v>
      </c>
      <c r="AP65">
        <f t="shared" si="48"/>
        <v>5.7312984183159728</v>
      </c>
      <c r="AQ65">
        <f t="shared" si="48"/>
        <v>5.7917789229781764</v>
      </c>
      <c r="AR65">
        <f t="shared" si="48"/>
        <v>5.8547197576571568</v>
      </c>
      <c r="AS65">
        <f t="shared" si="48"/>
        <v>5.9186429092886623</v>
      </c>
      <c r="AT65">
        <f t="shared" si="48"/>
        <v>5.9819757808467235</v>
      </c>
      <c r="AU65">
        <f t="shared" si="48"/>
        <v>6.0432028685412131</v>
      </c>
      <c r="AV65">
        <f t="shared" si="48"/>
        <v>6.1010060313116794</v>
      </c>
      <c r="AW65">
        <f t="shared" si="48"/>
        <v>6.1543669281633404</v>
      </c>
      <c r="AX65">
        <f t="shared" si="48"/>
        <v>6.2026170847534505</v>
      </c>
      <c r="AY65">
        <f t="shared" si="48"/>
        <v>6.2454356389556613</v>
      </c>
      <c r="AZ65">
        <f t="shared" si="48"/>
        <v>6.2828064001541462</v>
      </c>
      <c r="BA65">
        <f t="shared" si="48"/>
        <v>6.3149513087578359</v>
      </c>
      <c r="BB65">
        <f t="shared" si="48"/>
        <v>6.3422568616500445</v>
      </c>
      <c r="BC65">
        <f t="shared" si="48"/>
        <v>6.3652058285150659</v>
      </c>
      <c r="BD65">
        <f t="shared" si="48"/>
        <v>6.384321236212064</v>
      </c>
    </row>
    <row r="66" spans="23:74">
      <c r="W66">
        <f>F4*F20</f>
        <v>17.792620881229677</v>
      </c>
      <c r="X66">
        <f t="shared" si="38"/>
        <v>17.792620881229677</v>
      </c>
      <c r="Y66">
        <f>AR20</f>
        <v>17.792620881229674</v>
      </c>
      <c r="AA66">
        <f t="shared" ref="AA66:AA80" si="49">AA4-F4</f>
        <v>0</v>
      </c>
      <c r="AB66">
        <f t="shared" si="37"/>
        <v>0</v>
      </c>
      <c r="AC66">
        <v>5</v>
      </c>
      <c r="AO66">
        <f t="shared" si="48"/>
        <v>4.5819200275316794</v>
      </c>
      <c r="AP66">
        <f t="shared" si="48"/>
        <v>4.8828834885227668</v>
      </c>
      <c r="AQ66">
        <f t="shared" si="48"/>
        <v>4.9267147721853046</v>
      </c>
      <c r="AR66">
        <f t="shared" si="48"/>
        <v>4.9721841524368484</v>
      </c>
      <c r="AS66">
        <f t="shared" si="48"/>
        <v>5.0182125853395956</v>
      </c>
      <c r="AT66">
        <f t="shared" si="48"/>
        <v>5.0636670543178299</v>
      </c>
      <c r="AU66">
        <f t="shared" si="48"/>
        <v>5.107469941801825</v>
      </c>
      <c r="AV66">
        <f t="shared" si="48"/>
        <v>5.1486973618782681</v>
      </c>
      <c r="AW66">
        <f t="shared" si="48"/>
        <v>5.1866482937888261</v>
      </c>
      <c r="AX66">
        <f t="shared" si="48"/>
        <v>5.2208754250677885</v>
      </c>
      <c r="AY66">
        <f t="shared" si="48"/>
        <v>5.2511790405962184</v>
      </c>
      <c r="AZ66">
        <f t="shared" si="48"/>
        <v>5.2775731258339729</v>
      </c>
      <c r="BA66">
        <f t="shared" si="48"/>
        <v>5.3002361567652478</v>
      </c>
      <c r="BB66">
        <f t="shared" si="48"/>
        <v>5.3194582094470055</v>
      </c>
      <c r="BC66">
        <f t="shared" si="48"/>
        <v>5.3355927623821389</v>
      </c>
      <c r="BD66">
        <f t="shared" si="48"/>
        <v>5.3490177252808593</v>
      </c>
    </row>
    <row r="67" spans="23:74" ht="15" thickBot="1">
      <c r="W67">
        <f t="shared" ref="W67:W80" si="50">F5*F21</f>
        <v>17.280187829874031</v>
      </c>
      <c r="X67">
        <f t="shared" si="38"/>
        <v>17.280187829874031</v>
      </c>
      <c r="Y67">
        <f t="shared" ref="Y67:Y80" si="51">AR21</f>
        <v>17.280187829874027</v>
      </c>
      <c r="AA67">
        <f t="shared" si="49"/>
        <v>0</v>
      </c>
      <c r="AB67">
        <f t="shared" si="37"/>
        <v>0</v>
      </c>
      <c r="AC67">
        <v>5</v>
      </c>
    </row>
    <row r="68" spans="23:74" ht="15" thickBot="1">
      <c r="W68">
        <f t="shared" si="50"/>
        <v>16.67971168233468</v>
      </c>
      <c r="X68">
        <f t="shared" si="38"/>
        <v>16.67971168233468</v>
      </c>
      <c r="Y68">
        <f t="shared" si="51"/>
        <v>16.679711682334677</v>
      </c>
      <c r="AA68">
        <f t="shared" si="49"/>
        <v>0</v>
      </c>
      <c r="AB68">
        <f t="shared" si="37"/>
        <v>0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4.3980465111040035E-2</v>
      </c>
      <c r="AR68" s="76">
        <f t="shared" si="52"/>
        <v>5.4975581388800036E-2</v>
      </c>
      <c r="AS68" s="76">
        <f t="shared" si="52"/>
        <v>6.871947673600004E-2</v>
      </c>
      <c r="AT68" s="76">
        <f t="shared" si="52"/>
        <v>8.589934592000005E-2</v>
      </c>
      <c r="AU68" s="76">
        <f t="shared" si="52"/>
        <v>0.10737418240000006</v>
      </c>
      <c r="AV68" s="76">
        <f t="shared" si="52"/>
        <v>0.13421772800000006</v>
      </c>
      <c r="AW68" s="76">
        <f t="shared" si="52"/>
        <v>0.16777216000000009</v>
      </c>
      <c r="AX68" s="76">
        <f t="shared" si="52"/>
        <v>0.2097152000000001</v>
      </c>
      <c r="AY68" s="76">
        <f t="shared" si="52"/>
        <v>0.2621440000000001</v>
      </c>
      <c r="AZ68" s="76">
        <f t="shared" si="52"/>
        <v>0.32768000000000014</v>
      </c>
      <c r="BA68" s="76">
        <f t="shared" si="52"/>
        <v>0.40960000000000013</v>
      </c>
      <c r="BB68" s="76">
        <f t="shared" si="52"/>
        <v>0.51200000000000012</v>
      </c>
      <c r="BC68" s="76">
        <f t="shared" si="52"/>
        <v>0.64000000000000012</v>
      </c>
      <c r="BD68" s="76">
        <f t="shared" si="52"/>
        <v>0.8</v>
      </c>
      <c r="BE68" s="76">
        <f t="shared" si="52"/>
        <v>1</v>
      </c>
      <c r="BF68" s="76">
        <f t="shared" ref="BF68:BU68" si="53">AP68</f>
        <v>0</v>
      </c>
      <c r="BG68" s="76">
        <f t="shared" si="53"/>
        <v>4.3980465111040035E-2</v>
      </c>
      <c r="BH68" s="76">
        <f t="shared" si="53"/>
        <v>5.4975581388800036E-2</v>
      </c>
      <c r="BI68" s="76">
        <f t="shared" si="53"/>
        <v>6.871947673600004E-2</v>
      </c>
      <c r="BJ68" s="76">
        <f t="shared" si="53"/>
        <v>8.589934592000005E-2</v>
      </c>
      <c r="BK68" s="76">
        <f t="shared" si="53"/>
        <v>0.10737418240000006</v>
      </c>
      <c r="BL68" s="76">
        <f t="shared" si="53"/>
        <v>0.13421772800000006</v>
      </c>
      <c r="BM68" s="76">
        <f t="shared" si="53"/>
        <v>0.16777216000000009</v>
      </c>
      <c r="BN68" s="76">
        <f t="shared" si="53"/>
        <v>0.2097152000000001</v>
      </c>
      <c r="BO68" s="76">
        <f t="shared" si="53"/>
        <v>0.2621440000000001</v>
      </c>
      <c r="BP68" s="76">
        <f t="shared" si="53"/>
        <v>0.32768000000000014</v>
      </c>
      <c r="BQ68" s="76">
        <f t="shared" si="53"/>
        <v>0.40960000000000013</v>
      </c>
      <c r="BR68" s="76">
        <f t="shared" si="53"/>
        <v>0.51200000000000012</v>
      </c>
      <c r="BS68" s="76">
        <f t="shared" si="53"/>
        <v>0.64000000000000012</v>
      </c>
      <c r="BT68" s="76">
        <f t="shared" si="53"/>
        <v>0.8</v>
      </c>
      <c r="BU68" s="76">
        <f t="shared" si="53"/>
        <v>1</v>
      </c>
    </row>
    <row r="69" spans="23:74">
      <c r="W69">
        <f t="shared" si="50"/>
        <v>15.985359625831297</v>
      </c>
      <c r="X69">
        <f t="shared" si="38"/>
        <v>15.985359625831297</v>
      </c>
      <c r="Y69">
        <f t="shared" si="51"/>
        <v>15.985359625831295</v>
      </c>
      <c r="AA69">
        <f t="shared" si="49"/>
        <v>0</v>
      </c>
      <c r="AB69">
        <f t="shared" si="37"/>
        <v>0</v>
      </c>
      <c r="AC69">
        <v>5</v>
      </c>
      <c r="AN69">
        <v>1</v>
      </c>
      <c r="AO69">
        <f>AN36</f>
        <v>1</v>
      </c>
      <c r="AP69">
        <f t="shared" ref="AP69:BU77" si="54">AO36</f>
        <v>7.3333333333333348E-2</v>
      </c>
      <c r="AQ69">
        <f t="shared" si="54"/>
        <v>5.988123894001602E-2</v>
      </c>
      <c r="AR69">
        <f t="shared" si="54"/>
        <v>5.8059230399936441E-2</v>
      </c>
      <c r="AS69">
        <f t="shared" si="54"/>
        <v>5.6203074672093421E-2</v>
      </c>
      <c r="AT69">
        <f t="shared" si="54"/>
        <v>5.4358356913060013E-2</v>
      </c>
      <c r="AU69">
        <f t="shared" si="54"/>
        <v>5.2569554422244306E-2</v>
      </c>
      <c r="AV69">
        <f t="shared" si="54"/>
        <v>5.0875872787117957E-2</v>
      </c>
      <c r="AW69">
        <f t="shared" si="54"/>
        <v>4.9308100533442943E-2</v>
      </c>
      <c r="AX69">
        <f t="shared" si="54"/>
        <v>4.7886955897113323E-2</v>
      </c>
      <c r="AY69">
        <f t="shared" si="54"/>
        <v>4.6622975407363931E-2</v>
      </c>
      <c r="AZ69">
        <f t="shared" si="54"/>
        <v>4.5517639468948427E-2</v>
      </c>
      <c r="BA69">
        <f t="shared" si="54"/>
        <v>4.4565247928079789E-2</v>
      </c>
      <c r="BB69">
        <f t="shared" si="54"/>
        <v>4.3755054881571345E-2</v>
      </c>
      <c r="BC69">
        <f t="shared" si="54"/>
        <v>4.3073286052009462E-2</v>
      </c>
      <c r="BD69">
        <f t="shared" si="54"/>
        <v>4.2504816955684012E-2</v>
      </c>
      <c r="BE69">
        <f t="shared" si="54"/>
        <v>4.2034428794992182E-2</v>
      </c>
      <c r="BF69">
        <f t="shared" si="54"/>
        <v>7.3333333333333348E-2</v>
      </c>
      <c r="BG69">
        <f t="shared" si="54"/>
        <v>5.988123894001602E-2</v>
      </c>
      <c r="BH69">
        <f t="shared" si="54"/>
        <v>5.8059230399936441E-2</v>
      </c>
      <c r="BI69">
        <f t="shared" si="54"/>
        <v>5.6203074672093407E-2</v>
      </c>
      <c r="BJ69">
        <f t="shared" si="54"/>
        <v>5.4358356913060013E-2</v>
      </c>
      <c r="BK69">
        <f t="shared" si="54"/>
        <v>5.2569554422244293E-2</v>
      </c>
      <c r="BL69">
        <f t="shared" si="54"/>
        <v>5.087587278711795E-2</v>
      </c>
      <c r="BM69">
        <f t="shared" si="54"/>
        <v>4.9308100533442936E-2</v>
      </c>
      <c r="BN69">
        <f t="shared" si="54"/>
        <v>4.7886955897113323E-2</v>
      </c>
      <c r="BO69">
        <f t="shared" si="54"/>
        <v>4.6622975407363931E-2</v>
      </c>
      <c r="BP69">
        <f t="shared" si="54"/>
        <v>4.551763946894842E-2</v>
      </c>
      <c r="BQ69">
        <f t="shared" si="54"/>
        <v>4.4565247928079789E-2</v>
      </c>
      <c r="BR69">
        <f t="shared" si="54"/>
        <v>4.3755054881571345E-2</v>
      </c>
      <c r="BS69">
        <f t="shared" si="54"/>
        <v>4.3073286052009462E-2</v>
      </c>
      <c r="BT69">
        <f t="shared" si="54"/>
        <v>4.2504816955684005E-2</v>
      </c>
      <c r="BU69">
        <f t="shared" si="54"/>
        <v>4.2034428794992182E-2</v>
      </c>
      <c r="BV69">
        <v>16</v>
      </c>
    </row>
    <row r="70" spans="23:74">
      <c r="W70">
        <f t="shared" si="50"/>
        <v>15.194693480981794</v>
      </c>
      <c r="X70">
        <f t="shared" si="38"/>
        <v>15.194693480981794</v>
      </c>
      <c r="Y70">
        <f t="shared" si="51"/>
        <v>15.194693480981792</v>
      </c>
      <c r="AA70">
        <f t="shared" si="49"/>
        <v>0</v>
      </c>
      <c r="AB70">
        <f t="shared" si="37"/>
        <v>0</v>
      </c>
      <c r="AC70">
        <v>5</v>
      </c>
      <c r="AN70">
        <v>2</v>
      </c>
      <c r="AO70">
        <f t="shared" ref="AO70:BD83" si="55">AN37</f>
        <v>1.25</v>
      </c>
      <c r="AP70">
        <f t="shared" si="55"/>
        <v>7.5000000000000011E-2</v>
      </c>
      <c r="AQ70">
        <f t="shared" si="55"/>
        <v>6.1547905606682704E-2</v>
      </c>
      <c r="AR70">
        <f t="shared" si="55"/>
        <v>5.9725897066603112E-2</v>
      </c>
      <c r="AS70">
        <f t="shared" si="55"/>
        <v>5.7869741338760092E-2</v>
      </c>
      <c r="AT70">
        <f t="shared" si="55"/>
        <v>5.6025023579726677E-2</v>
      </c>
      <c r="AU70">
        <f t="shared" si="55"/>
        <v>5.423622108891097E-2</v>
      </c>
      <c r="AV70">
        <f t="shared" si="55"/>
        <v>5.2542539453784627E-2</v>
      </c>
      <c r="AW70">
        <f t="shared" si="55"/>
        <v>5.0974767200109607E-2</v>
      </c>
      <c r="AX70">
        <f t="shared" si="55"/>
        <v>4.9553622563779993E-2</v>
      </c>
      <c r="AY70">
        <f t="shared" si="55"/>
        <v>4.8289642074030602E-2</v>
      </c>
      <c r="AZ70">
        <f t="shared" si="55"/>
        <v>4.7184306135615098E-2</v>
      </c>
      <c r="BA70">
        <f t="shared" si="55"/>
        <v>4.6231914594746459E-2</v>
      </c>
      <c r="BB70">
        <f t="shared" si="55"/>
        <v>4.5421721548238016E-2</v>
      </c>
      <c r="BC70">
        <f t="shared" si="55"/>
        <v>4.4739952718676118E-2</v>
      </c>
      <c r="BD70">
        <f t="shared" si="55"/>
        <v>4.4171483622350675E-2</v>
      </c>
      <c r="BE70">
        <f t="shared" si="54"/>
        <v>4.3701095461658845E-2</v>
      </c>
      <c r="BF70">
        <f t="shared" si="54"/>
        <v>7.5000000000000011E-2</v>
      </c>
      <c r="BG70">
        <f t="shared" si="54"/>
        <v>6.1547905606682704E-2</v>
      </c>
      <c r="BH70">
        <f t="shared" si="54"/>
        <v>5.9725897066603112E-2</v>
      </c>
      <c r="BI70">
        <f t="shared" si="54"/>
        <v>5.7869741338760078E-2</v>
      </c>
      <c r="BJ70">
        <f t="shared" si="54"/>
        <v>5.6025023579726677E-2</v>
      </c>
      <c r="BK70">
        <f t="shared" si="54"/>
        <v>5.4236221088910963E-2</v>
      </c>
      <c r="BL70">
        <f t="shared" si="54"/>
        <v>5.2542539453784613E-2</v>
      </c>
      <c r="BM70">
        <f t="shared" si="54"/>
        <v>5.09747672001096E-2</v>
      </c>
      <c r="BN70">
        <f t="shared" si="54"/>
        <v>4.9553622563779993E-2</v>
      </c>
      <c r="BO70">
        <f t="shared" si="54"/>
        <v>4.8289642074030602E-2</v>
      </c>
      <c r="BP70">
        <f t="shared" si="54"/>
        <v>4.7184306135615091E-2</v>
      </c>
      <c r="BQ70">
        <f t="shared" si="54"/>
        <v>4.6231914594746459E-2</v>
      </c>
      <c r="BR70">
        <f t="shared" si="54"/>
        <v>4.5421721548238016E-2</v>
      </c>
      <c r="BS70">
        <f t="shared" si="54"/>
        <v>4.4739952718676118E-2</v>
      </c>
      <c r="BT70">
        <f t="shared" si="54"/>
        <v>4.4171483622350668E-2</v>
      </c>
      <c r="BU70">
        <f t="shared" si="54"/>
        <v>4.3701095461658845E-2</v>
      </c>
      <c r="BV70">
        <v>17</v>
      </c>
    </row>
    <row r="71" spans="23:74">
      <c r="W71">
        <f t="shared" si="50"/>
        <v>14.309947140913312</v>
      </c>
      <c r="X71">
        <f t="shared" si="38"/>
        <v>14.309947140913312</v>
      </c>
      <c r="Y71">
        <f t="shared" si="51"/>
        <v>14.309947140913312</v>
      </c>
      <c r="AA71">
        <f t="shared" si="49"/>
        <v>0</v>
      </c>
      <c r="AB71">
        <f t="shared" si="37"/>
        <v>0</v>
      </c>
      <c r="AC71">
        <v>5</v>
      </c>
      <c r="AN71">
        <v>3</v>
      </c>
      <c r="AO71">
        <f t="shared" si="55"/>
        <v>1.5624999999999998</v>
      </c>
      <c r="AP71">
        <f t="shared" si="54"/>
        <v>7.7083333333333351E-2</v>
      </c>
      <c r="AQ71">
        <f t="shared" si="54"/>
        <v>6.363123894001603E-2</v>
      </c>
      <c r="AR71">
        <f t="shared" si="54"/>
        <v>6.1809230399936452E-2</v>
      </c>
      <c r="AS71">
        <f t="shared" si="54"/>
        <v>5.9953074672093432E-2</v>
      </c>
      <c r="AT71">
        <f t="shared" si="54"/>
        <v>5.8108356913060003E-2</v>
      </c>
      <c r="AU71">
        <f t="shared" si="54"/>
        <v>5.6319554422244303E-2</v>
      </c>
      <c r="AV71">
        <f t="shared" si="54"/>
        <v>5.4625872787117953E-2</v>
      </c>
      <c r="AW71">
        <f t="shared" si="54"/>
        <v>5.3058100533442946E-2</v>
      </c>
      <c r="AX71">
        <f t="shared" si="54"/>
        <v>5.1636955897113326E-2</v>
      </c>
      <c r="AY71">
        <f t="shared" si="54"/>
        <v>5.0372975407363935E-2</v>
      </c>
      <c r="AZ71">
        <f t="shared" si="54"/>
        <v>4.9267639468948424E-2</v>
      </c>
      <c r="BA71">
        <f t="shared" si="54"/>
        <v>4.8315247928079785E-2</v>
      </c>
      <c r="BB71">
        <f t="shared" si="54"/>
        <v>4.7505054881571342E-2</v>
      </c>
      <c r="BC71">
        <f t="shared" si="54"/>
        <v>4.6823286052009458E-2</v>
      </c>
      <c r="BD71">
        <f t="shared" si="54"/>
        <v>4.6254816955684008E-2</v>
      </c>
      <c r="BE71">
        <f t="shared" si="54"/>
        <v>4.5784428794992171E-2</v>
      </c>
      <c r="BF71">
        <f t="shared" si="54"/>
        <v>7.7083333333333323E-2</v>
      </c>
      <c r="BG71">
        <f t="shared" si="54"/>
        <v>6.363123894001603E-2</v>
      </c>
      <c r="BH71">
        <f t="shared" si="54"/>
        <v>6.1809230399936438E-2</v>
      </c>
      <c r="BI71">
        <f t="shared" si="54"/>
        <v>5.9953074672093418E-2</v>
      </c>
      <c r="BJ71">
        <f t="shared" si="54"/>
        <v>5.8108356913060003E-2</v>
      </c>
      <c r="BK71">
        <f t="shared" si="54"/>
        <v>5.6319554422244296E-2</v>
      </c>
      <c r="BL71">
        <f t="shared" si="54"/>
        <v>5.4625872787117953E-2</v>
      </c>
      <c r="BM71">
        <f t="shared" si="54"/>
        <v>5.3058100533442926E-2</v>
      </c>
      <c r="BN71">
        <f t="shared" si="54"/>
        <v>5.1636955897113326E-2</v>
      </c>
      <c r="BO71">
        <f t="shared" si="54"/>
        <v>5.0372975407363935E-2</v>
      </c>
      <c r="BP71">
        <f t="shared" si="54"/>
        <v>4.9267639468948417E-2</v>
      </c>
      <c r="BQ71">
        <f t="shared" si="54"/>
        <v>4.8315247928079785E-2</v>
      </c>
      <c r="BR71">
        <f t="shared" si="54"/>
        <v>4.7505054881571342E-2</v>
      </c>
      <c r="BS71">
        <f t="shared" si="54"/>
        <v>4.6823286052009458E-2</v>
      </c>
      <c r="BT71">
        <f t="shared" si="54"/>
        <v>4.6254816955684001E-2</v>
      </c>
      <c r="BU71">
        <f t="shared" si="54"/>
        <v>4.5784428794992171E-2</v>
      </c>
      <c r="BV71">
        <v>18</v>
      </c>
    </row>
    <row r="72" spans="23:74">
      <c r="W72">
        <f t="shared" si="50"/>
        <v>13.33907391769289</v>
      </c>
      <c r="X72">
        <f t="shared" si="38"/>
        <v>13.33907391769289</v>
      </c>
      <c r="Y72">
        <f t="shared" si="51"/>
        <v>13.33907391769289</v>
      </c>
      <c r="AA72">
        <f t="shared" si="49"/>
        <v>0</v>
      </c>
      <c r="AB72">
        <f t="shared" si="37"/>
        <v>0</v>
      </c>
      <c r="AC72">
        <v>5</v>
      </c>
      <c r="AN72">
        <v>4</v>
      </c>
      <c r="AO72">
        <f t="shared" si="55"/>
        <v>1.9531249999999996</v>
      </c>
      <c r="AP72">
        <f t="shared" si="54"/>
        <v>7.9687500000000008E-2</v>
      </c>
      <c r="AQ72">
        <f t="shared" si="54"/>
        <v>6.6235405606682687E-2</v>
      </c>
      <c r="AR72">
        <f t="shared" si="54"/>
        <v>6.4413397066603109E-2</v>
      </c>
      <c r="AS72">
        <f t="shared" si="54"/>
        <v>6.2557241338760089E-2</v>
      </c>
      <c r="AT72">
        <f t="shared" si="54"/>
        <v>6.0712523579726681E-2</v>
      </c>
      <c r="AU72">
        <f t="shared" si="54"/>
        <v>5.8923721088910967E-2</v>
      </c>
      <c r="AV72">
        <f t="shared" si="54"/>
        <v>5.7230039453784631E-2</v>
      </c>
      <c r="AW72">
        <f t="shared" si="54"/>
        <v>5.5662267200109604E-2</v>
      </c>
      <c r="AX72">
        <f t="shared" si="54"/>
        <v>5.4241122563779991E-2</v>
      </c>
      <c r="AY72">
        <f t="shared" si="54"/>
        <v>5.2977142074030599E-2</v>
      </c>
      <c r="AZ72">
        <f t="shared" si="54"/>
        <v>5.1871806135615095E-2</v>
      </c>
      <c r="BA72">
        <f t="shared" si="54"/>
        <v>5.0919414594746457E-2</v>
      </c>
      <c r="BB72">
        <f t="shared" si="54"/>
        <v>5.0109221548238006E-2</v>
      </c>
      <c r="BC72">
        <f t="shared" si="54"/>
        <v>4.9427452718676122E-2</v>
      </c>
      <c r="BD72">
        <f t="shared" si="54"/>
        <v>4.885898362235068E-2</v>
      </c>
      <c r="BE72">
        <f t="shared" si="54"/>
        <v>4.8388595461658836E-2</v>
      </c>
      <c r="BF72">
        <f t="shared" si="54"/>
        <v>7.9687499999999994E-2</v>
      </c>
      <c r="BG72">
        <f t="shared" si="54"/>
        <v>6.6235405606682687E-2</v>
      </c>
      <c r="BH72">
        <f t="shared" si="54"/>
        <v>6.4413397066603109E-2</v>
      </c>
      <c r="BI72">
        <f t="shared" si="54"/>
        <v>6.2557241338760075E-2</v>
      </c>
      <c r="BJ72">
        <f t="shared" si="54"/>
        <v>6.0712523579726681E-2</v>
      </c>
      <c r="BK72">
        <f t="shared" si="54"/>
        <v>5.892372108891096E-2</v>
      </c>
      <c r="BL72">
        <f t="shared" si="54"/>
        <v>5.7230039453784624E-2</v>
      </c>
      <c r="BM72">
        <f t="shared" si="54"/>
        <v>5.5662267200109604E-2</v>
      </c>
      <c r="BN72">
        <f t="shared" si="54"/>
        <v>5.4241122563779991E-2</v>
      </c>
      <c r="BO72">
        <f t="shared" si="54"/>
        <v>5.2977142074030599E-2</v>
      </c>
      <c r="BP72">
        <f t="shared" si="54"/>
        <v>5.1871806135615074E-2</v>
      </c>
      <c r="BQ72">
        <f t="shared" si="54"/>
        <v>5.0919414594746457E-2</v>
      </c>
      <c r="BR72">
        <f t="shared" si="54"/>
        <v>5.0109221548238006E-2</v>
      </c>
      <c r="BS72">
        <f t="shared" si="54"/>
        <v>4.9427452718676122E-2</v>
      </c>
      <c r="BT72">
        <f t="shared" si="54"/>
        <v>4.8858983622350666E-2</v>
      </c>
      <c r="BU72">
        <f t="shared" si="54"/>
        <v>4.8388595461658836E-2</v>
      </c>
      <c r="BV72">
        <v>19</v>
      </c>
    </row>
    <row r="73" spans="23:74">
      <c r="W73">
        <f t="shared" si="50"/>
        <v>12.296258393748875</v>
      </c>
      <c r="X73">
        <f t="shared" si="38"/>
        <v>12.296258393748875</v>
      </c>
      <c r="Y73">
        <f t="shared" si="51"/>
        <v>12.296258393748875</v>
      </c>
      <c r="AA73">
        <f t="shared" si="49"/>
        <v>0</v>
      </c>
      <c r="AB73">
        <f t="shared" si="37"/>
        <v>0</v>
      </c>
      <c r="AC73">
        <v>5</v>
      </c>
      <c r="AN73">
        <v>5</v>
      </c>
      <c r="AO73">
        <f t="shared" si="55"/>
        <v>2.4414062499999991</v>
      </c>
      <c r="AP73">
        <f t="shared" si="54"/>
        <v>8.2942708333333337E-2</v>
      </c>
      <c r="AQ73">
        <f t="shared" si="54"/>
        <v>6.9490613940016016E-2</v>
      </c>
      <c r="AR73">
        <f t="shared" si="54"/>
        <v>6.7668605399936424E-2</v>
      </c>
      <c r="AS73">
        <f t="shared" si="54"/>
        <v>6.5812449672093404E-2</v>
      </c>
      <c r="AT73">
        <f t="shared" si="54"/>
        <v>6.3967731913060003E-2</v>
      </c>
      <c r="AU73">
        <f t="shared" si="54"/>
        <v>6.2178929422244317E-2</v>
      </c>
      <c r="AV73">
        <f t="shared" si="54"/>
        <v>6.048524778711796E-2</v>
      </c>
      <c r="AW73">
        <f t="shared" si="54"/>
        <v>5.8917475533442953E-2</v>
      </c>
      <c r="AX73">
        <f t="shared" si="54"/>
        <v>5.7496330897113312E-2</v>
      </c>
      <c r="AY73">
        <f t="shared" si="54"/>
        <v>5.6232350407363914E-2</v>
      </c>
      <c r="AZ73">
        <f t="shared" si="54"/>
        <v>5.512701446894841E-2</v>
      </c>
      <c r="BA73">
        <f t="shared" si="54"/>
        <v>5.4174622928079792E-2</v>
      </c>
      <c r="BB73">
        <f t="shared" si="54"/>
        <v>5.3364429881571335E-2</v>
      </c>
      <c r="BC73">
        <f t="shared" si="54"/>
        <v>5.2682661052009437E-2</v>
      </c>
      <c r="BD73">
        <f t="shared" si="54"/>
        <v>5.2114191955684008E-2</v>
      </c>
      <c r="BE73">
        <f t="shared" si="54"/>
        <v>5.1643803794992171E-2</v>
      </c>
      <c r="BF73">
        <f t="shared" si="54"/>
        <v>8.2942708333333337E-2</v>
      </c>
      <c r="BG73">
        <f t="shared" si="54"/>
        <v>6.9490613940016016E-2</v>
      </c>
      <c r="BH73">
        <f t="shared" si="54"/>
        <v>6.7668605399936438E-2</v>
      </c>
      <c r="BI73">
        <f t="shared" si="54"/>
        <v>6.5812449672093404E-2</v>
      </c>
      <c r="BJ73">
        <f t="shared" si="54"/>
        <v>6.3967731913060003E-2</v>
      </c>
      <c r="BK73">
        <f t="shared" si="54"/>
        <v>6.2178929422244303E-2</v>
      </c>
      <c r="BL73">
        <f t="shared" si="54"/>
        <v>6.0485247787117946E-2</v>
      </c>
      <c r="BM73">
        <f t="shared" si="54"/>
        <v>5.891747553344294E-2</v>
      </c>
      <c r="BN73">
        <f t="shared" si="54"/>
        <v>5.7496330897113312E-2</v>
      </c>
      <c r="BO73">
        <f t="shared" si="54"/>
        <v>5.6232350407363914E-2</v>
      </c>
      <c r="BP73">
        <f t="shared" si="54"/>
        <v>5.5127014468948424E-2</v>
      </c>
      <c r="BQ73">
        <f t="shared" si="54"/>
        <v>5.4174622928079792E-2</v>
      </c>
      <c r="BR73">
        <f t="shared" si="54"/>
        <v>5.3364429881571335E-2</v>
      </c>
      <c r="BS73">
        <f t="shared" si="54"/>
        <v>5.2682661052009437E-2</v>
      </c>
      <c r="BT73">
        <f t="shared" si="54"/>
        <v>5.2114191955684001E-2</v>
      </c>
      <c r="BU73">
        <f t="shared" si="54"/>
        <v>5.1643803794992171E-2</v>
      </c>
      <c r="BV73">
        <v>20</v>
      </c>
    </row>
    <row r="74" spans="23:74">
      <c r="W74">
        <f t="shared" si="50"/>
        <v>11.201615452356709</v>
      </c>
      <c r="X74">
        <f t="shared" si="38"/>
        <v>11.201615452356709</v>
      </c>
      <c r="Y74">
        <f t="shared" si="51"/>
        <v>11.201615452356707</v>
      </c>
      <c r="AA74">
        <f t="shared" si="49"/>
        <v>0</v>
      </c>
      <c r="AB74">
        <f t="shared" si="37"/>
        <v>0</v>
      </c>
      <c r="AC74">
        <v>5</v>
      </c>
      <c r="AN74">
        <v>6</v>
      </c>
      <c r="AO74">
        <f t="shared" si="55"/>
        <v>3.0517578124999987</v>
      </c>
      <c r="AP74">
        <f t="shared" si="54"/>
        <v>8.7011718750000008E-2</v>
      </c>
      <c r="AQ74">
        <f t="shared" si="54"/>
        <v>7.3559624356682687E-2</v>
      </c>
      <c r="AR74">
        <f t="shared" si="54"/>
        <v>7.1737615816603109E-2</v>
      </c>
      <c r="AS74">
        <f t="shared" si="54"/>
        <v>6.9881460088760075E-2</v>
      </c>
      <c r="AT74">
        <f t="shared" si="54"/>
        <v>6.8036742329726674E-2</v>
      </c>
      <c r="AU74">
        <f t="shared" si="54"/>
        <v>6.624793983891096E-2</v>
      </c>
      <c r="AV74">
        <f t="shared" si="54"/>
        <v>6.4554258203784617E-2</v>
      </c>
      <c r="AW74">
        <f t="shared" si="54"/>
        <v>6.2986485950109597E-2</v>
      </c>
      <c r="AX74">
        <f t="shared" si="54"/>
        <v>6.1565341313779984E-2</v>
      </c>
      <c r="AY74">
        <f t="shared" si="54"/>
        <v>6.0301360824030578E-2</v>
      </c>
      <c r="AZ74">
        <f t="shared" si="54"/>
        <v>5.9196024885615067E-2</v>
      </c>
      <c r="BA74">
        <f t="shared" si="54"/>
        <v>5.8243633344746457E-2</v>
      </c>
      <c r="BB74">
        <f t="shared" si="54"/>
        <v>5.7433440298238013E-2</v>
      </c>
      <c r="BC74">
        <f t="shared" si="54"/>
        <v>5.6751671468676101E-2</v>
      </c>
      <c r="BD74">
        <f t="shared" si="54"/>
        <v>5.618320237235068E-2</v>
      </c>
      <c r="BE74">
        <f t="shared" si="54"/>
        <v>5.571281421165885E-2</v>
      </c>
      <c r="BF74">
        <f t="shared" si="54"/>
        <v>8.7011718749999994E-2</v>
      </c>
      <c r="BG74">
        <f t="shared" si="54"/>
        <v>7.3559624356682687E-2</v>
      </c>
      <c r="BH74">
        <f t="shared" si="54"/>
        <v>7.1737615816603095E-2</v>
      </c>
      <c r="BI74">
        <f t="shared" si="54"/>
        <v>6.9881460088760075E-2</v>
      </c>
      <c r="BJ74">
        <f t="shared" si="54"/>
        <v>6.8036742329726674E-2</v>
      </c>
      <c r="BK74">
        <f t="shared" si="54"/>
        <v>6.624793983891096E-2</v>
      </c>
      <c r="BL74">
        <f t="shared" si="54"/>
        <v>6.4554258203784604E-2</v>
      </c>
      <c r="BM74">
        <f t="shared" si="54"/>
        <v>6.2986485950109597E-2</v>
      </c>
      <c r="BN74">
        <f t="shared" si="54"/>
        <v>6.1565341313779984E-2</v>
      </c>
      <c r="BO74">
        <f t="shared" si="54"/>
        <v>6.0301360824030592E-2</v>
      </c>
      <c r="BP74">
        <f t="shared" si="54"/>
        <v>5.9196024885615081E-2</v>
      </c>
      <c r="BQ74">
        <f t="shared" si="54"/>
        <v>5.8243633344746457E-2</v>
      </c>
      <c r="BR74">
        <f t="shared" si="54"/>
        <v>5.7433440298238013E-2</v>
      </c>
      <c r="BS74">
        <f t="shared" si="54"/>
        <v>5.6751671468676101E-2</v>
      </c>
      <c r="BT74">
        <f t="shared" si="54"/>
        <v>5.6183202372350673E-2</v>
      </c>
      <c r="BU74">
        <f t="shared" si="54"/>
        <v>5.571281421165885E-2</v>
      </c>
      <c r="BV74">
        <v>21</v>
      </c>
    </row>
    <row r="75" spans="23:74">
      <c r="W75">
        <f t="shared" si="50"/>
        <v>10.079939431579477</v>
      </c>
      <c r="X75">
        <f t="shared" si="38"/>
        <v>10.079939431579477</v>
      </c>
      <c r="Y75">
        <f t="shared" si="51"/>
        <v>10.079939431579477</v>
      </c>
      <c r="AA75">
        <f t="shared" si="49"/>
        <v>0</v>
      </c>
      <c r="AB75">
        <f t="shared" si="37"/>
        <v>0</v>
      </c>
      <c r="AC75">
        <v>5</v>
      </c>
      <c r="AN75">
        <v>7</v>
      </c>
      <c r="AO75">
        <f t="shared" si="55"/>
        <v>3.8146972656249987</v>
      </c>
      <c r="AP75">
        <f t="shared" si="54"/>
        <v>9.2097981770833351E-2</v>
      </c>
      <c r="AQ75">
        <f t="shared" si="54"/>
        <v>7.8645887377516016E-2</v>
      </c>
      <c r="AR75">
        <f t="shared" si="54"/>
        <v>7.6823878837436438E-2</v>
      </c>
      <c r="AS75">
        <f t="shared" si="54"/>
        <v>7.4967723109593418E-2</v>
      </c>
      <c r="AT75">
        <f t="shared" si="54"/>
        <v>7.3123005350560003E-2</v>
      </c>
      <c r="AU75">
        <f t="shared" si="54"/>
        <v>7.1334202859744303E-2</v>
      </c>
      <c r="AV75">
        <f t="shared" si="54"/>
        <v>6.9640521224617946E-2</v>
      </c>
      <c r="AW75">
        <f t="shared" si="54"/>
        <v>6.8072748970942926E-2</v>
      </c>
      <c r="AX75">
        <f t="shared" si="54"/>
        <v>6.6651604334613312E-2</v>
      </c>
      <c r="AY75">
        <f t="shared" si="54"/>
        <v>6.5387623844863921E-2</v>
      </c>
      <c r="AZ75">
        <f t="shared" si="54"/>
        <v>6.428228790644841E-2</v>
      </c>
      <c r="BA75">
        <f t="shared" si="54"/>
        <v>6.3329896365579785E-2</v>
      </c>
      <c r="BB75">
        <f t="shared" si="54"/>
        <v>6.2519703319071335E-2</v>
      </c>
      <c r="BC75">
        <f t="shared" si="54"/>
        <v>6.1837934489509444E-2</v>
      </c>
      <c r="BD75">
        <f t="shared" si="54"/>
        <v>6.1269465393184001E-2</v>
      </c>
      <c r="BE75">
        <f t="shared" si="54"/>
        <v>6.0799077232492171E-2</v>
      </c>
      <c r="BF75">
        <f t="shared" si="54"/>
        <v>9.2097981770833337E-2</v>
      </c>
      <c r="BG75">
        <f t="shared" si="54"/>
        <v>7.864588737751603E-2</v>
      </c>
      <c r="BH75">
        <f t="shared" si="54"/>
        <v>7.6823878837436424E-2</v>
      </c>
      <c r="BI75">
        <f t="shared" si="54"/>
        <v>7.4967723109593418E-2</v>
      </c>
      <c r="BJ75">
        <f t="shared" si="54"/>
        <v>7.3123005350560003E-2</v>
      </c>
      <c r="BK75">
        <f t="shared" si="54"/>
        <v>7.1334202859744289E-2</v>
      </c>
      <c r="BL75">
        <f t="shared" si="54"/>
        <v>6.9640521224617946E-2</v>
      </c>
      <c r="BM75">
        <f t="shared" si="54"/>
        <v>6.8072748970942926E-2</v>
      </c>
      <c r="BN75">
        <f t="shared" si="54"/>
        <v>6.6651604334613312E-2</v>
      </c>
      <c r="BO75">
        <f t="shared" si="54"/>
        <v>6.5387623844863921E-2</v>
      </c>
      <c r="BP75">
        <f t="shared" si="54"/>
        <v>6.428228790644841E-2</v>
      </c>
      <c r="BQ75">
        <f t="shared" si="54"/>
        <v>6.3329896365579785E-2</v>
      </c>
      <c r="BR75">
        <f t="shared" si="54"/>
        <v>6.2519703319071335E-2</v>
      </c>
      <c r="BS75">
        <f t="shared" si="54"/>
        <v>6.1837934489509444E-2</v>
      </c>
      <c r="BT75">
        <f t="shared" si="54"/>
        <v>6.1269465393183994E-2</v>
      </c>
      <c r="BU75">
        <f t="shared" si="54"/>
        <v>6.0799077232492171E-2</v>
      </c>
      <c r="BV75">
        <v>22</v>
      </c>
    </row>
    <row r="76" spans="23:74">
      <c r="W76">
        <f t="shared" si="50"/>
        <v>8.9586003653248767</v>
      </c>
      <c r="X76">
        <f t="shared" si="38"/>
        <v>8.9586003653248767</v>
      </c>
      <c r="Y76">
        <f t="shared" si="51"/>
        <v>8.9586003653248767</v>
      </c>
      <c r="AA76">
        <f t="shared" si="49"/>
        <v>0</v>
      </c>
      <c r="AB76">
        <f t="shared" si="37"/>
        <v>0</v>
      </c>
      <c r="AC76">
        <v>5</v>
      </c>
      <c r="AN76">
        <v>8</v>
      </c>
      <c r="AO76">
        <f t="shared" si="55"/>
        <v>4.7683715820312473</v>
      </c>
      <c r="AP76">
        <f t="shared" si="54"/>
        <v>9.8455810546874994E-2</v>
      </c>
      <c r="AQ76">
        <f t="shared" si="54"/>
        <v>8.5003716153557687E-2</v>
      </c>
      <c r="AR76">
        <f t="shared" si="54"/>
        <v>8.3181707613478081E-2</v>
      </c>
      <c r="AS76">
        <f t="shared" si="54"/>
        <v>8.1325551885635075E-2</v>
      </c>
      <c r="AT76">
        <f t="shared" si="54"/>
        <v>7.948083412660166E-2</v>
      </c>
      <c r="AU76">
        <f t="shared" si="54"/>
        <v>7.769203163578596E-2</v>
      </c>
      <c r="AV76">
        <f t="shared" si="54"/>
        <v>7.5998350000659604E-2</v>
      </c>
      <c r="AW76">
        <f t="shared" si="54"/>
        <v>7.4430577746984597E-2</v>
      </c>
      <c r="AX76">
        <f t="shared" si="54"/>
        <v>7.3009433110654984E-2</v>
      </c>
      <c r="AY76">
        <f t="shared" si="54"/>
        <v>7.1745452620905578E-2</v>
      </c>
      <c r="AZ76">
        <f t="shared" si="54"/>
        <v>7.0640116682490081E-2</v>
      </c>
      <c r="BA76">
        <f t="shared" si="54"/>
        <v>6.9687725141621443E-2</v>
      </c>
      <c r="BB76">
        <f t="shared" si="54"/>
        <v>6.8877532095112992E-2</v>
      </c>
      <c r="BC76">
        <f t="shared" si="54"/>
        <v>6.8195763265551101E-2</v>
      </c>
      <c r="BD76">
        <f t="shared" si="54"/>
        <v>6.7627294169225666E-2</v>
      </c>
      <c r="BE76">
        <f t="shared" si="54"/>
        <v>6.7156906008533829E-2</v>
      </c>
      <c r="BF76">
        <f t="shared" si="54"/>
        <v>9.8455810546874981E-2</v>
      </c>
      <c r="BG76">
        <f t="shared" si="54"/>
        <v>8.5003716153557687E-2</v>
      </c>
      <c r="BH76">
        <f t="shared" si="54"/>
        <v>8.3181707613478081E-2</v>
      </c>
      <c r="BI76">
        <f t="shared" si="54"/>
        <v>8.1325551885635075E-2</v>
      </c>
      <c r="BJ76">
        <f t="shared" si="54"/>
        <v>7.948083412660166E-2</v>
      </c>
      <c r="BK76">
        <f t="shared" si="54"/>
        <v>7.7692031635785946E-2</v>
      </c>
      <c r="BL76">
        <f t="shared" si="54"/>
        <v>7.5998350000659604E-2</v>
      </c>
      <c r="BM76">
        <f t="shared" si="54"/>
        <v>7.4430577746984569E-2</v>
      </c>
      <c r="BN76">
        <f t="shared" si="54"/>
        <v>7.3009433110654984E-2</v>
      </c>
      <c r="BO76">
        <f t="shared" si="54"/>
        <v>7.1745452620905578E-2</v>
      </c>
      <c r="BP76">
        <f t="shared" si="54"/>
        <v>7.0640116682490067E-2</v>
      </c>
      <c r="BQ76">
        <f t="shared" si="54"/>
        <v>6.9687725141621443E-2</v>
      </c>
      <c r="BR76">
        <f t="shared" si="54"/>
        <v>6.8877532095112992E-2</v>
      </c>
      <c r="BS76">
        <f t="shared" si="54"/>
        <v>6.8195763265551101E-2</v>
      </c>
      <c r="BT76">
        <f t="shared" si="54"/>
        <v>6.7627294169225652E-2</v>
      </c>
      <c r="BU76">
        <f t="shared" si="54"/>
        <v>6.7156906008533829E-2</v>
      </c>
      <c r="BV76">
        <v>23</v>
      </c>
    </row>
    <row r="77" spans="23:74">
      <c r="W77">
        <f t="shared" si="50"/>
        <v>7.8649356144236373</v>
      </c>
      <c r="X77">
        <f t="shared" si="38"/>
        <v>7.8649356144236373</v>
      </c>
      <c r="Y77">
        <f t="shared" si="51"/>
        <v>7.8649356144236355</v>
      </c>
      <c r="AA77">
        <f t="shared" si="49"/>
        <v>0</v>
      </c>
      <c r="AB77">
        <f t="shared" si="37"/>
        <v>0</v>
      </c>
      <c r="AC77">
        <v>5</v>
      </c>
      <c r="AN77">
        <v>9</v>
      </c>
      <c r="AO77">
        <f t="shared" si="55"/>
        <v>5.9604644775390598</v>
      </c>
      <c r="AP77">
        <f t="shared" si="54"/>
        <v>0.10640309651692707</v>
      </c>
      <c r="AQ77">
        <f t="shared" si="54"/>
        <v>9.2951002123609752E-2</v>
      </c>
      <c r="AR77">
        <f t="shared" si="54"/>
        <v>9.112899358353016E-2</v>
      </c>
      <c r="AS77">
        <f t="shared" si="54"/>
        <v>8.9272837855687154E-2</v>
      </c>
      <c r="AT77">
        <f t="shared" si="54"/>
        <v>8.7428120096653739E-2</v>
      </c>
      <c r="AU77">
        <f t="shared" si="54"/>
        <v>8.5639317605838025E-2</v>
      </c>
      <c r="AV77">
        <f t="shared" si="54"/>
        <v>8.3945635970711696E-2</v>
      </c>
      <c r="AW77">
        <f t="shared" si="54"/>
        <v>8.2377863717036662E-2</v>
      </c>
      <c r="AX77">
        <f t="shared" si="54"/>
        <v>8.0956719080707049E-2</v>
      </c>
      <c r="AY77">
        <f t="shared" si="54"/>
        <v>7.9692738590957657E-2</v>
      </c>
      <c r="AZ77">
        <f t="shared" si="54"/>
        <v>7.858740265254216E-2</v>
      </c>
      <c r="BA77">
        <f t="shared" si="54"/>
        <v>7.7635011111673521E-2</v>
      </c>
      <c r="BB77">
        <f t="shared" si="54"/>
        <v>7.6824818065165057E-2</v>
      </c>
      <c r="BC77">
        <f t="shared" si="54"/>
        <v>7.614304923560318E-2</v>
      </c>
      <c r="BD77">
        <f t="shared" ref="AP77:BU83" si="56">BC44</f>
        <v>7.5574580139277744E-2</v>
      </c>
      <c r="BE77">
        <f t="shared" si="56"/>
        <v>7.5104191978585907E-2</v>
      </c>
      <c r="BF77">
        <f t="shared" si="56"/>
        <v>0.10640309651692707</v>
      </c>
      <c r="BG77">
        <f t="shared" si="56"/>
        <v>9.2951002123609752E-2</v>
      </c>
      <c r="BH77">
        <f t="shared" si="56"/>
        <v>9.1128993583530188E-2</v>
      </c>
      <c r="BI77">
        <f t="shared" si="56"/>
        <v>8.927283785568714E-2</v>
      </c>
      <c r="BJ77">
        <f t="shared" si="56"/>
        <v>8.7428120096653739E-2</v>
      </c>
      <c r="BK77">
        <f t="shared" si="56"/>
        <v>8.5639317605838039E-2</v>
      </c>
      <c r="BL77">
        <f t="shared" si="56"/>
        <v>8.3945635970711682E-2</v>
      </c>
      <c r="BM77">
        <f t="shared" si="56"/>
        <v>8.2377863717036662E-2</v>
      </c>
      <c r="BN77">
        <f t="shared" si="56"/>
        <v>8.0956719080707049E-2</v>
      </c>
      <c r="BO77">
        <f t="shared" si="56"/>
        <v>7.9692738590957657E-2</v>
      </c>
      <c r="BP77">
        <f t="shared" si="56"/>
        <v>7.8587402652542132E-2</v>
      </c>
      <c r="BQ77">
        <f t="shared" si="56"/>
        <v>7.7635011111673521E-2</v>
      </c>
      <c r="BR77">
        <f t="shared" si="56"/>
        <v>7.6824818065165057E-2</v>
      </c>
      <c r="BS77">
        <f t="shared" si="56"/>
        <v>7.614304923560318E-2</v>
      </c>
      <c r="BT77">
        <f t="shared" si="56"/>
        <v>7.5574580139277731E-2</v>
      </c>
      <c r="BU77">
        <f t="shared" si="56"/>
        <v>7.5104191978585907E-2</v>
      </c>
      <c r="BV77">
        <v>24</v>
      </c>
    </row>
    <row r="78" spans="23:74">
      <c r="W78">
        <f t="shared" si="50"/>
        <v>6.8236480474822603</v>
      </c>
      <c r="X78">
        <f t="shared" si="38"/>
        <v>6.8236480474822603</v>
      </c>
      <c r="Y78">
        <f t="shared" si="51"/>
        <v>6.8236480474822603</v>
      </c>
      <c r="AA78">
        <f t="shared" si="49"/>
        <v>0</v>
      </c>
      <c r="AB78">
        <f t="shared" si="37"/>
        <v>0</v>
      </c>
      <c r="AC78">
        <v>5</v>
      </c>
      <c r="AN78">
        <v>10</v>
      </c>
      <c r="AO78">
        <f t="shared" si="55"/>
        <v>7.4505805969238246</v>
      </c>
      <c r="AP78">
        <f t="shared" si="56"/>
        <v>0.11633720397949218</v>
      </c>
      <c r="AQ78">
        <f t="shared" si="56"/>
        <v>0.10288510958617486</v>
      </c>
      <c r="AR78">
        <f t="shared" si="56"/>
        <v>0.1010631010460953</v>
      </c>
      <c r="AS78">
        <f t="shared" si="56"/>
        <v>9.9206945318252263E-2</v>
      </c>
      <c r="AT78">
        <f t="shared" si="56"/>
        <v>9.7362227559218847E-2</v>
      </c>
      <c r="AU78">
        <f t="shared" si="56"/>
        <v>9.5573425068403148E-2</v>
      </c>
      <c r="AV78">
        <f t="shared" si="56"/>
        <v>9.3879743433276777E-2</v>
      </c>
      <c r="AW78">
        <f t="shared" si="56"/>
        <v>9.2311971179601784E-2</v>
      </c>
      <c r="AX78">
        <f t="shared" si="56"/>
        <v>9.0890826543272171E-2</v>
      </c>
      <c r="AY78">
        <f t="shared" si="56"/>
        <v>8.9626846053522766E-2</v>
      </c>
      <c r="AZ78">
        <f t="shared" si="56"/>
        <v>8.8521510115107255E-2</v>
      </c>
      <c r="BA78">
        <f t="shared" si="56"/>
        <v>8.7569118574238616E-2</v>
      </c>
      <c r="BB78">
        <f t="shared" si="56"/>
        <v>8.675892552773018E-2</v>
      </c>
      <c r="BC78">
        <f t="shared" si="56"/>
        <v>8.6077156698168289E-2</v>
      </c>
      <c r="BD78">
        <f t="shared" si="56"/>
        <v>8.5508687601842853E-2</v>
      </c>
      <c r="BE78">
        <f t="shared" si="56"/>
        <v>8.5038299441151016E-2</v>
      </c>
      <c r="BF78">
        <f t="shared" si="56"/>
        <v>0.11633720397949217</v>
      </c>
      <c r="BG78">
        <f t="shared" si="56"/>
        <v>0.10288510958617487</v>
      </c>
      <c r="BH78">
        <f t="shared" si="56"/>
        <v>0.10106310104609527</v>
      </c>
      <c r="BI78">
        <f t="shared" si="56"/>
        <v>9.9206945318252263E-2</v>
      </c>
      <c r="BJ78">
        <f t="shared" si="56"/>
        <v>9.7362227559218847E-2</v>
      </c>
      <c r="BK78">
        <f t="shared" si="56"/>
        <v>9.5573425068403134E-2</v>
      </c>
      <c r="BL78">
        <f t="shared" si="56"/>
        <v>9.3879743433276777E-2</v>
      </c>
      <c r="BM78">
        <f t="shared" si="56"/>
        <v>9.2311971179601771E-2</v>
      </c>
      <c r="BN78">
        <f t="shared" si="56"/>
        <v>9.0890826543272171E-2</v>
      </c>
      <c r="BO78">
        <f t="shared" si="56"/>
        <v>8.962684605352278E-2</v>
      </c>
      <c r="BP78">
        <f t="shared" si="56"/>
        <v>8.8521510115107255E-2</v>
      </c>
      <c r="BQ78">
        <f t="shared" si="56"/>
        <v>8.7569118574238616E-2</v>
      </c>
      <c r="BR78">
        <f t="shared" si="56"/>
        <v>8.675892552773018E-2</v>
      </c>
      <c r="BS78">
        <f t="shared" si="56"/>
        <v>8.6077156698168289E-2</v>
      </c>
      <c r="BT78">
        <f t="shared" si="56"/>
        <v>8.5508687601842839E-2</v>
      </c>
      <c r="BU78">
        <f t="shared" si="56"/>
        <v>8.5038299441151016E-2</v>
      </c>
      <c r="BV78">
        <v>25</v>
      </c>
    </row>
    <row r="79" spans="23:74">
      <c r="W79">
        <f t="shared" si="50"/>
        <v>5.8547197576571568</v>
      </c>
      <c r="X79">
        <f t="shared" si="38"/>
        <v>5.8547197576571568</v>
      </c>
      <c r="Y79">
        <f t="shared" si="51"/>
        <v>5.8547197576571568</v>
      </c>
      <c r="AA79">
        <f t="shared" si="49"/>
        <v>0</v>
      </c>
      <c r="AB79">
        <f t="shared" si="37"/>
        <v>0</v>
      </c>
      <c r="AC79">
        <v>5</v>
      </c>
      <c r="AN79">
        <v>11</v>
      </c>
      <c r="AO79">
        <f t="shared" si="55"/>
        <v>9.3132257461547798</v>
      </c>
      <c r="AP79">
        <f t="shared" si="56"/>
        <v>0.12875483830769854</v>
      </c>
      <c r="AQ79">
        <f t="shared" si="56"/>
        <v>0.11530274391438122</v>
      </c>
      <c r="AR79">
        <f t="shared" si="56"/>
        <v>0.11348073537430166</v>
      </c>
      <c r="AS79">
        <f t="shared" si="56"/>
        <v>0.11162457964645862</v>
      </c>
      <c r="AT79">
        <f t="shared" si="56"/>
        <v>0.10977986188742522</v>
      </c>
      <c r="AU79">
        <f t="shared" si="56"/>
        <v>0.1079910593966095</v>
      </c>
      <c r="AV79">
        <f t="shared" si="56"/>
        <v>0.10629737776148317</v>
      </c>
      <c r="AW79">
        <f t="shared" si="56"/>
        <v>0.10472960550780813</v>
      </c>
      <c r="AX79">
        <f t="shared" si="56"/>
        <v>0.10330846087147855</v>
      </c>
      <c r="AY79">
        <f t="shared" si="56"/>
        <v>0.10204448038172911</v>
      </c>
      <c r="AZ79">
        <f t="shared" si="56"/>
        <v>0.10093914444331362</v>
      </c>
      <c r="BA79">
        <f t="shared" si="56"/>
        <v>9.9986752902444992E-2</v>
      </c>
      <c r="BB79">
        <f t="shared" si="56"/>
        <v>9.9176559855936541E-2</v>
      </c>
      <c r="BC79">
        <f t="shared" si="56"/>
        <v>9.8494791026374665E-2</v>
      </c>
      <c r="BD79">
        <f t="shared" si="56"/>
        <v>9.7926321930049229E-2</v>
      </c>
      <c r="BE79">
        <f t="shared" si="56"/>
        <v>9.7455933769357392E-2</v>
      </c>
      <c r="BF79">
        <f t="shared" si="56"/>
        <v>0.12875483830769854</v>
      </c>
      <c r="BG79">
        <f t="shared" si="56"/>
        <v>0.11530274391438126</v>
      </c>
      <c r="BH79">
        <f t="shared" si="56"/>
        <v>0.11348073537430166</v>
      </c>
      <c r="BI79">
        <f t="shared" si="56"/>
        <v>0.11162457964645862</v>
      </c>
      <c r="BJ79">
        <f t="shared" si="56"/>
        <v>0.10977986188742522</v>
      </c>
      <c r="BK79">
        <f t="shared" si="56"/>
        <v>0.1079910593966095</v>
      </c>
      <c r="BL79">
        <f t="shared" si="56"/>
        <v>0.10629737776148315</v>
      </c>
      <c r="BM79">
        <f t="shared" si="56"/>
        <v>0.10472960550780812</v>
      </c>
      <c r="BN79">
        <f t="shared" si="56"/>
        <v>0.10330846087147855</v>
      </c>
      <c r="BO79">
        <f t="shared" si="56"/>
        <v>0.10204448038172914</v>
      </c>
      <c r="BP79">
        <f t="shared" si="56"/>
        <v>0.10093914444331362</v>
      </c>
      <c r="BQ79">
        <f t="shared" si="56"/>
        <v>9.9986752902444992E-2</v>
      </c>
      <c r="BR79">
        <f t="shared" si="56"/>
        <v>9.9176559855936541E-2</v>
      </c>
      <c r="BS79">
        <f t="shared" si="56"/>
        <v>9.8494791026374665E-2</v>
      </c>
      <c r="BT79">
        <f t="shared" si="56"/>
        <v>9.7926321930049215E-2</v>
      </c>
      <c r="BU79">
        <f t="shared" si="56"/>
        <v>9.7455933769357392E-2</v>
      </c>
      <c r="BV79">
        <v>26</v>
      </c>
    </row>
    <row r="80" spans="23:74">
      <c r="W80">
        <f t="shared" si="50"/>
        <v>4.9721841524368484</v>
      </c>
      <c r="X80">
        <f t="shared" si="38"/>
        <v>4.9721841524368484</v>
      </c>
      <c r="Y80">
        <f t="shared" si="51"/>
        <v>4.9721841524368484</v>
      </c>
      <c r="AA80">
        <f t="shared" si="49"/>
        <v>0</v>
      </c>
      <c r="AB80">
        <f t="shared" si="37"/>
        <v>0</v>
      </c>
      <c r="AC80">
        <v>5</v>
      </c>
      <c r="AN80">
        <v>12</v>
      </c>
      <c r="AO80">
        <f t="shared" si="55"/>
        <v>11.641532182693474</v>
      </c>
      <c r="AP80">
        <f t="shared" si="56"/>
        <v>0.14427688121795651</v>
      </c>
      <c r="AQ80">
        <f t="shared" si="56"/>
        <v>0.13082478682463919</v>
      </c>
      <c r="AR80">
        <f t="shared" si="56"/>
        <v>0.12900277828455961</v>
      </c>
      <c r="AS80">
        <f t="shared" si="56"/>
        <v>0.1271466225567166</v>
      </c>
      <c r="AT80">
        <f t="shared" si="56"/>
        <v>0.12530190479768316</v>
      </c>
      <c r="AU80">
        <f t="shared" si="56"/>
        <v>0.12351310230686748</v>
      </c>
      <c r="AV80">
        <f t="shared" si="56"/>
        <v>0.12181942067174113</v>
      </c>
      <c r="AW80">
        <f t="shared" si="56"/>
        <v>0.12025164841806607</v>
      </c>
      <c r="AX80">
        <f t="shared" si="56"/>
        <v>0.11883050378173649</v>
      </c>
      <c r="AY80">
        <f t="shared" si="56"/>
        <v>0.11756652329198711</v>
      </c>
      <c r="AZ80">
        <f t="shared" si="56"/>
        <v>0.11646118735357158</v>
      </c>
      <c r="BA80">
        <f t="shared" si="56"/>
        <v>0.11550879581270294</v>
      </c>
      <c r="BB80">
        <f t="shared" si="56"/>
        <v>0.11469860276619452</v>
      </c>
      <c r="BC80">
        <f t="shared" si="56"/>
        <v>0.11401683393663263</v>
      </c>
      <c r="BD80">
        <f t="shared" si="56"/>
        <v>0.11344836484030718</v>
      </c>
      <c r="BE80">
        <f t="shared" si="56"/>
        <v>0.11297797667961534</v>
      </c>
      <c r="BF80">
        <f t="shared" si="56"/>
        <v>0.14427688121795654</v>
      </c>
      <c r="BG80">
        <f t="shared" si="56"/>
        <v>0.13082478682463919</v>
      </c>
      <c r="BH80">
        <f t="shared" si="56"/>
        <v>0.12900277828455961</v>
      </c>
      <c r="BI80">
        <f t="shared" si="56"/>
        <v>0.12714662255671658</v>
      </c>
      <c r="BJ80">
        <f t="shared" si="56"/>
        <v>0.12530190479768316</v>
      </c>
      <c r="BK80">
        <f t="shared" si="56"/>
        <v>0.12351310230686748</v>
      </c>
      <c r="BL80">
        <f t="shared" si="56"/>
        <v>0.12181942067174113</v>
      </c>
      <c r="BM80">
        <f t="shared" si="56"/>
        <v>0.1202516484180661</v>
      </c>
      <c r="BN80">
        <f t="shared" si="56"/>
        <v>0.11883050378173649</v>
      </c>
      <c r="BO80">
        <f t="shared" si="56"/>
        <v>0.11756652329198711</v>
      </c>
      <c r="BP80">
        <f t="shared" si="56"/>
        <v>0.11646118735357158</v>
      </c>
      <c r="BQ80">
        <f t="shared" si="56"/>
        <v>0.11550879581270294</v>
      </c>
      <c r="BR80">
        <f t="shared" si="56"/>
        <v>0.11469860276619452</v>
      </c>
      <c r="BS80">
        <f t="shared" si="56"/>
        <v>0.11401683393663263</v>
      </c>
      <c r="BT80">
        <f t="shared" si="56"/>
        <v>0.11344836484030715</v>
      </c>
      <c r="BU80">
        <f t="shared" si="56"/>
        <v>0.11297797667961534</v>
      </c>
      <c r="BV80">
        <v>27</v>
      </c>
    </row>
    <row r="81" spans="23:74">
      <c r="W81">
        <f>G4*G20</f>
        <v>18.396435374221959</v>
      </c>
      <c r="X81">
        <f t="shared" si="38"/>
        <v>18.396435374221959</v>
      </c>
      <c r="Y81">
        <f>AS20</f>
        <v>18.396435374221959</v>
      </c>
      <c r="AA81">
        <f t="shared" ref="AA81:AA95" si="57">AB4-G4</f>
        <v>0</v>
      </c>
      <c r="AB81">
        <f t="shared" si="37"/>
        <v>0</v>
      </c>
      <c r="AC81">
        <v>5</v>
      </c>
      <c r="AN81">
        <v>13</v>
      </c>
      <c r="AO81">
        <f t="shared" si="55"/>
        <v>14.551915228366843</v>
      </c>
      <c r="AP81">
        <f t="shared" si="56"/>
        <v>0.16367943485577896</v>
      </c>
      <c r="AQ81">
        <f t="shared" si="56"/>
        <v>0.15022734046246164</v>
      </c>
      <c r="AR81">
        <f t="shared" si="56"/>
        <v>0.14840533192238206</v>
      </c>
      <c r="AS81">
        <f t="shared" si="56"/>
        <v>0.14654917619453903</v>
      </c>
      <c r="AT81">
        <f t="shared" si="56"/>
        <v>0.14470445843550564</v>
      </c>
      <c r="AU81">
        <f t="shared" si="56"/>
        <v>0.14291565594468991</v>
      </c>
      <c r="AV81">
        <f t="shared" si="56"/>
        <v>0.1412219743095636</v>
      </c>
      <c r="AW81">
        <f t="shared" si="56"/>
        <v>0.13965420205588858</v>
      </c>
      <c r="AX81">
        <f t="shared" si="56"/>
        <v>0.13823305741955896</v>
      </c>
      <c r="AY81">
        <f t="shared" si="56"/>
        <v>0.13696907692980956</v>
      </c>
      <c r="AZ81">
        <f t="shared" si="56"/>
        <v>0.13586374099139403</v>
      </c>
      <c r="BA81">
        <f t="shared" si="56"/>
        <v>0.13491134945052541</v>
      </c>
      <c r="BB81">
        <f t="shared" si="56"/>
        <v>0.13410115640401696</v>
      </c>
      <c r="BC81">
        <f t="shared" si="56"/>
        <v>0.13341938757445507</v>
      </c>
      <c r="BD81">
        <f t="shared" si="56"/>
        <v>0.13285091847812966</v>
      </c>
      <c r="BE81">
        <f t="shared" si="56"/>
        <v>0.13238053031743779</v>
      </c>
      <c r="BF81">
        <f t="shared" si="56"/>
        <v>0.16367943485577896</v>
      </c>
      <c r="BG81">
        <f t="shared" si="56"/>
        <v>0.15022734046246169</v>
      </c>
      <c r="BH81">
        <f t="shared" si="56"/>
        <v>0.14840533192238206</v>
      </c>
      <c r="BI81">
        <f t="shared" si="56"/>
        <v>0.14654917619453903</v>
      </c>
      <c r="BJ81">
        <f t="shared" si="56"/>
        <v>0.14470445843550564</v>
      </c>
      <c r="BK81">
        <f t="shared" si="56"/>
        <v>0.14291565594468991</v>
      </c>
      <c r="BL81">
        <f t="shared" si="56"/>
        <v>0.1412219743095636</v>
      </c>
      <c r="BM81">
        <f t="shared" si="56"/>
        <v>0.13965420205588855</v>
      </c>
      <c r="BN81">
        <f t="shared" si="56"/>
        <v>0.13823305741955896</v>
      </c>
      <c r="BO81">
        <f t="shared" si="56"/>
        <v>0.13696907692980956</v>
      </c>
      <c r="BP81">
        <f t="shared" si="56"/>
        <v>0.13586374099139403</v>
      </c>
      <c r="BQ81">
        <f t="shared" si="56"/>
        <v>0.13491134945052541</v>
      </c>
      <c r="BR81">
        <f t="shared" si="56"/>
        <v>0.13410115640401696</v>
      </c>
      <c r="BS81">
        <f t="shared" si="56"/>
        <v>0.13341938757445507</v>
      </c>
      <c r="BT81">
        <f t="shared" si="56"/>
        <v>0.1328509184781296</v>
      </c>
      <c r="BU81">
        <f t="shared" si="56"/>
        <v>0.13238053031743779</v>
      </c>
      <c r="BV81">
        <v>28</v>
      </c>
    </row>
    <row r="82" spans="23:74">
      <c r="W82">
        <f t="shared" ref="W82:W95" si="58">G5*G21</f>
        <v>17.849166963347106</v>
      </c>
      <c r="X82">
        <f t="shared" si="38"/>
        <v>17.849166963347106</v>
      </c>
      <c r="Y82">
        <f t="shared" ref="Y82:Y95" si="59">AS21</f>
        <v>17.849166963347106</v>
      </c>
      <c r="AA82">
        <f t="shared" si="57"/>
        <v>0</v>
      </c>
      <c r="AB82">
        <f t="shared" si="37"/>
        <v>0</v>
      </c>
      <c r="AC82">
        <v>5</v>
      </c>
      <c r="AN82">
        <v>14</v>
      </c>
      <c r="AO82">
        <f t="shared" si="55"/>
        <v>18.189894035458554</v>
      </c>
      <c r="AP82">
        <f t="shared" si="56"/>
        <v>0.18793262690305698</v>
      </c>
      <c r="AQ82">
        <f t="shared" si="56"/>
        <v>0.17448053250973972</v>
      </c>
      <c r="AR82">
        <f t="shared" si="56"/>
        <v>0.17265852396966011</v>
      </c>
      <c r="AS82">
        <f t="shared" si="56"/>
        <v>0.17080236824181713</v>
      </c>
      <c r="AT82">
        <f t="shared" si="56"/>
        <v>0.16895765048278372</v>
      </c>
      <c r="AU82">
        <f t="shared" si="56"/>
        <v>0.16716884799196799</v>
      </c>
      <c r="AV82">
        <f t="shared" si="56"/>
        <v>0.16547516635684167</v>
      </c>
      <c r="AW82">
        <f t="shared" si="56"/>
        <v>0.16390739410316663</v>
      </c>
      <c r="AX82">
        <f t="shared" si="56"/>
        <v>0.16248624946683701</v>
      </c>
      <c r="AY82">
        <f t="shared" si="56"/>
        <v>0.16122226897708761</v>
      </c>
      <c r="AZ82">
        <f t="shared" si="56"/>
        <v>0.16011693303867214</v>
      </c>
      <c r="BA82">
        <f t="shared" si="56"/>
        <v>0.15916454149780349</v>
      </c>
      <c r="BB82">
        <f t="shared" si="56"/>
        <v>0.15835434845129504</v>
      </c>
      <c r="BC82">
        <f t="shared" si="56"/>
        <v>0.15767257962173314</v>
      </c>
      <c r="BD82">
        <f t="shared" si="56"/>
        <v>0.15710411052540771</v>
      </c>
      <c r="BE82">
        <f t="shared" si="56"/>
        <v>0.15663372236471587</v>
      </c>
      <c r="BF82">
        <f t="shared" si="56"/>
        <v>0.18793262690305704</v>
      </c>
      <c r="BG82">
        <f t="shared" si="56"/>
        <v>0.17448053250973974</v>
      </c>
      <c r="BH82">
        <f t="shared" si="56"/>
        <v>0.17265852396966017</v>
      </c>
      <c r="BI82">
        <f t="shared" si="56"/>
        <v>0.17080236824181713</v>
      </c>
      <c r="BJ82">
        <f t="shared" si="56"/>
        <v>0.16895765048278372</v>
      </c>
      <c r="BK82">
        <f t="shared" si="56"/>
        <v>0.16716884799196799</v>
      </c>
      <c r="BL82">
        <f t="shared" si="56"/>
        <v>0.16547516635684167</v>
      </c>
      <c r="BM82">
        <f t="shared" si="56"/>
        <v>0.16390739410316663</v>
      </c>
      <c r="BN82">
        <f t="shared" si="56"/>
        <v>0.16248624946683701</v>
      </c>
      <c r="BO82">
        <f t="shared" si="56"/>
        <v>0.16122226897708763</v>
      </c>
      <c r="BP82">
        <f t="shared" si="56"/>
        <v>0.16011693303867211</v>
      </c>
      <c r="BQ82">
        <f t="shared" si="56"/>
        <v>0.15916454149780349</v>
      </c>
      <c r="BR82">
        <f t="shared" si="56"/>
        <v>0.15835434845129504</v>
      </c>
      <c r="BS82">
        <f t="shared" si="56"/>
        <v>0.15767257962173314</v>
      </c>
      <c r="BT82">
        <f t="shared" si="56"/>
        <v>0.15710411052540768</v>
      </c>
      <c r="BU82">
        <f t="shared" si="56"/>
        <v>0.15663372236471587</v>
      </c>
      <c r="BV82">
        <v>29</v>
      </c>
    </row>
    <row r="83" spans="23:74">
      <c r="W83">
        <f t="shared" si="58"/>
        <v>17.209228639800816</v>
      </c>
      <c r="X83">
        <f t="shared" si="38"/>
        <v>17.209228639800816</v>
      </c>
      <c r="Y83">
        <f t="shared" si="59"/>
        <v>17.209228639800816</v>
      </c>
      <c r="AA83">
        <f t="shared" si="57"/>
        <v>0</v>
      </c>
      <c r="AB83">
        <f t="shared" si="37"/>
        <v>0</v>
      </c>
      <c r="AC83">
        <v>5</v>
      </c>
      <c r="AN83">
        <v>15</v>
      </c>
      <c r="AO83">
        <f t="shared" si="55"/>
        <v>22.737367544323188</v>
      </c>
      <c r="AP83">
        <f t="shared" si="56"/>
        <v>0.21824911696215457</v>
      </c>
      <c r="AQ83">
        <f t="shared" si="56"/>
        <v>0.20479702256883725</v>
      </c>
      <c r="AR83">
        <f t="shared" si="56"/>
        <v>0.20297501402875767</v>
      </c>
      <c r="AS83">
        <f t="shared" si="56"/>
        <v>0.20111885830091467</v>
      </c>
      <c r="AT83">
        <f t="shared" si="56"/>
        <v>0.19927414054188128</v>
      </c>
      <c r="AU83">
        <f t="shared" si="56"/>
        <v>0.19748533805106555</v>
      </c>
      <c r="AV83">
        <f t="shared" si="56"/>
        <v>0.19579165641593921</v>
      </c>
      <c r="AW83">
        <f t="shared" si="56"/>
        <v>0.19422388416226419</v>
      </c>
      <c r="AX83">
        <f t="shared" si="56"/>
        <v>0.19280273952593457</v>
      </c>
      <c r="AY83">
        <f t="shared" si="56"/>
        <v>0.19153875903618517</v>
      </c>
      <c r="AZ83">
        <f t="shared" si="56"/>
        <v>0.19043342309776967</v>
      </c>
      <c r="BA83">
        <f t="shared" si="56"/>
        <v>0.18948103155690108</v>
      </c>
      <c r="BB83">
        <f t="shared" si="56"/>
        <v>0.1886708385103926</v>
      </c>
      <c r="BC83">
        <f t="shared" si="56"/>
        <v>0.18798906968083071</v>
      </c>
      <c r="BD83">
        <f t="shared" si="56"/>
        <v>0.18742060058450527</v>
      </c>
      <c r="BE83">
        <f t="shared" si="56"/>
        <v>0.18695021242381343</v>
      </c>
      <c r="BF83">
        <f t="shared" si="56"/>
        <v>0.21824911696215457</v>
      </c>
      <c r="BG83">
        <f t="shared" si="56"/>
        <v>0.20479702256883728</v>
      </c>
      <c r="BH83">
        <f t="shared" si="56"/>
        <v>0.2029750140287577</v>
      </c>
      <c r="BI83">
        <f t="shared" si="56"/>
        <v>0.20111885830091467</v>
      </c>
      <c r="BJ83">
        <f t="shared" si="56"/>
        <v>0.19927414054188128</v>
      </c>
      <c r="BK83">
        <f t="shared" si="56"/>
        <v>0.19748533805106555</v>
      </c>
      <c r="BL83">
        <f t="shared" si="56"/>
        <v>0.19579165641593921</v>
      </c>
      <c r="BM83">
        <f t="shared" si="56"/>
        <v>0.19422388416226419</v>
      </c>
      <c r="BN83">
        <f t="shared" si="56"/>
        <v>0.19280273952593457</v>
      </c>
      <c r="BO83">
        <f t="shared" si="56"/>
        <v>0.19153875903618517</v>
      </c>
      <c r="BP83">
        <f t="shared" si="56"/>
        <v>0.1904334230977697</v>
      </c>
      <c r="BQ83">
        <f t="shared" si="56"/>
        <v>0.18948103155690108</v>
      </c>
      <c r="BR83">
        <f t="shared" si="56"/>
        <v>0.1886708385103926</v>
      </c>
      <c r="BS83">
        <f t="shared" si="56"/>
        <v>0.18798906968083071</v>
      </c>
      <c r="BT83">
        <f t="shared" si="56"/>
        <v>0.18742060058450527</v>
      </c>
      <c r="BU83">
        <f t="shared" si="56"/>
        <v>0.18695021242381343</v>
      </c>
      <c r="BV83">
        <v>30</v>
      </c>
    </row>
    <row r="84" spans="23:74">
      <c r="W84">
        <f t="shared" si="58"/>
        <v>16.471066281519605</v>
      </c>
      <c r="X84">
        <f t="shared" si="38"/>
        <v>16.471066281519605</v>
      </c>
      <c r="Y84">
        <f t="shared" si="59"/>
        <v>16.471066281519605</v>
      </c>
      <c r="AA84">
        <f t="shared" si="57"/>
        <v>0</v>
      </c>
      <c r="AB84">
        <f t="shared" si="37"/>
        <v>0</v>
      </c>
      <c r="AC84">
        <v>5</v>
      </c>
    </row>
    <row r="85" spans="23:74">
      <c r="W85">
        <f t="shared" si="58"/>
        <v>15.6328819248918</v>
      </c>
      <c r="X85">
        <f t="shared" si="38"/>
        <v>15.6328819248918</v>
      </c>
      <c r="Y85">
        <f t="shared" si="59"/>
        <v>15.6328819248918</v>
      </c>
      <c r="AA85">
        <f t="shared" si="57"/>
        <v>0</v>
      </c>
      <c r="AB85">
        <f t="shared" si="37"/>
        <v>0</v>
      </c>
      <c r="AC85">
        <v>5</v>
      </c>
    </row>
    <row r="86" spans="23:74">
      <c r="W86">
        <f t="shared" si="58"/>
        <v>14.697940638511128</v>
      </c>
      <c r="X86">
        <f t="shared" si="38"/>
        <v>14.697940638511128</v>
      </c>
      <c r="Y86">
        <f t="shared" si="59"/>
        <v>14.697940638511128</v>
      </c>
      <c r="AA86">
        <f t="shared" si="57"/>
        <v>0</v>
      </c>
      <c r="AB86">
        <f t="shared" ref="AB86:AB149" si="60">IFERROR(AA86,"")</f>
        <v>0</v>
      </c>
      <c r="AC86">
        <v>5</v>
      </c>
    </row>
    <row r="87" spans="23:74">
      <c r="W87">
        <f t="shared" si="58"/>
        <v>13.675586707711018</v>
      </c>
      <c r="X87">
        <f t="shared" si="38"/>
        <v>13.675586707711018</v>
      </c>
      <c r="Y87">
        <f t="shared" si="59"/>
        <v>13.675586707711018</v>
      </c>
      <c r="AA87">
        <f t="shared" si="57"/>
        <v>0</v>
      </c>
      <c r="AB87">
        <f t="shared" si="60"/>
        <v>0</v>
      </c>
      <c r="AC87">
        <v>5</v>
      </c>
    </row>
    <row r="88" spans="23:74">
      <c r="W88">
        <f t="shared" si="58"/>
        <v>12.581649538392391</v>
      </c>
      <c r="X88">
        <f t="shared" si="38"/>
        <v>12.581649538392391</v>
      </c>
      <c r="Y88">
        <f t="shared" si="59"/>
        <v>12.581649538392391</v>
      </c>
      <c r="AA88">
        <f t="shared" si="57"/>
        <v>0</v>
      </c>
      <c r="AB88">
        <f t="shared" si="60"/>
        <v>0</v>
      </c>
      <c r="AC88">
        <v>5</v>
      </c>
    </row>
    <row r="89" spans="23:74">
      <c r="W89">
        <f t="shared" si="58"/>
        <v>11.437967542873823</v>
      </c>
      <c r="X89">
        <f t="shared" ref="X89:X152" si="61">IFERROR(W89, NA())</f>
        <v>11.437967542873823</v>
      </c>
      <c r="Y89">
        <f t="shared" si="59"/>
        <v>11.437967542873823</v>
      </c>
      <c r="AA89">
        <f t="shared" si="57"/>
        <v>0</v>
      </c>
      <c r="AB89">
        <f t="shared" si="60"/>
        <v>0</v>
      </c>
      <c r="AC89">
        <v>5</v>
      </c>
    </row>
    <row r="90" spans="23:74">
      <c r="W90">
        <f t="shared" si="58"/>
        <v>10.270923591921392</v>
      </c>
      <c r="X90">
        <f t="shared" si="61"/>
        <v>10.270923591921392</v>
      </c>
      <c r="Y90">
        <f t="shared" si="59"/>
        <v>10.270923591921392</v>
      </c>
      <c r="AA90">
        <f t="shared" si="57"/>
        <v>0</v>
      </c>
      <c r="AB90">
        <f t="shared" si="60"/>
        <v>0</v>
      </c>
      <c r="AC90">
        <v>5</v>
      </c>
    </row>
    <row r="91" spans="23:74">
      <c r="W91">
        <f t="shared" si="58"/>
        <v>9.1091388056714742</v>
      </c>
      <c r="X91">
        <f t="shared" si="61"/>
        <v>9.1091388056714742</v>
      </c>
      <c r="Y91">
        <f t="shared" si="59"/>
        <v>9.1091388056714742</v>
      </c>
      <c r="AA91">
        <f t="shared" si="57"/>
        <v>0</v>
      </c>
      <c r="AB91">
        <f t="shared" si="60"/>
        <v>0</v>
      </c>
      <c r="AC91">
        <v>5</v>
      </c>
    </row>
    <row r="92" spans="23:74">
      <c r="W92">
        <f t="shared" si="58"/>
        <v>7.9807246475194047</v>
      </c>
      <c r="X92">
        <f t="shared" si="61"/>
        <v>7.9807246475194047</v>
      </c>
      <c r="Y92">
        <f t="shared" si="59"/>
        <v>7.9807246475194047</v>
      </c>
      <c r="AA92">
        <f t="shared" si="57"/>
        <v>0</v>
      </c>
      <c r="AB92">
        <f t="shared" si="60"/>
        <v>0</v>
      </c>
      <c r="AC92">
        <v>5</v>
      </c>
    </row>
    <row r="93" spans="23:74">
      <c r="W93">
        <f t="shared" si="58"/>
        <v>6.9106371069119277</v>
      </c>
      <c r="X93">
        <f t="shared" si="61"/>
        <v>6.9106371069119277</v>
      </c>
      <c r="Y93">
        <f t="shared" si="59"/>
        <v>6.9106371069119277</v>
      </c>
      <c r="AA93">
        <f t="shared" si="57"/>
        <v>0</v>
      </c>
      <c r="AB93">
        <f t="shared" si="60"/>
        <v>0</v>
      </c>
      <c r="AC93">
        <v>5</v>
      </c>
    </row>
    <row r="94" spans="23:74">
      <c r="W94">
        <f t="shared" si="58"/>
        <v>5.9186429092886623</v>
      </c>
      <c r="X94">
        <f t="shared" si="61"/>
        <v>5.9186429092886623</v>
      </c>
      <c r="Y94">
        <f t="shared" si="59"/>
        <v>5.9186429092886623</v>
      </c>
      <c r="AA94">
        <f t="shared" si="57"/>
        <v>0</v>
      </c>
      <c r="AB94">
        <f t="shared" si="60"/>
        <v>0</v>
      </c>
      <c r="AC94">
        <v>5</v>
      </c>
    </row>
    <row r="95" spans="23:74">
      <c r="W95">
        <f t="shared" si="58"/>
        <v>5.0182125853395956</v>
      </c>
      <c r="X95">
        <f t="shared" si="61"/>
        <v>5.0182125853395956</v>
      </c>
      <c r="Y95">
        <f t="shared" si="59"/>
        <v>5.0182125853395956</v>
      </c>
      <c r="AA95">
        <f t="shared" si="57"/>
        <v>0</v>
      </c>
      <c r="AB95">
        <f t="shared" si="60"/>
        <v>0</v>
      </c>
      <c r="AC95">
        <v>5</v>
      </c>
    </row>
    <row r="96" spans="23:74">
      <c r="W96">
        <f>H4*H20</f>
        <v>19.02241727156165</v>
      </c>
      <c r="X96">
        <f t="shared" si="61"/>
        <v>19.02241727156165</v>
      </c>
      <c r="Y96">
        <f>AT20</f>
        <v>19.022417271561647</v>
      </c>
      <c r="AA96">
        <f t="shared" ref="AA96:AA110" si="62">AC4-H4</f>
        <v>0</v>
      </c>
      <c r="AB96">
        <f t="shared" si="60"/>
        <v>0</v>
      </c>
      <c r="AC96">
        <v>5</v>
      </c>
    </row>
    <row r="97" spans="23:29">
      <c r="W97">
        <f t="shared" ref="W97:W110" si="63">H5*H21</f>
        <v>18.437862740486139</v>
      </c>
      <c r="X97">
        <f t="shared" si="61"/>
        <v>18.437862740486139</v>
      </c>
      <c r="Y97">
        <f t="shared" ref="Y97:Y110" si="64">AT21</f>
        <v>18.437862740486135</v>
      </c>
      <c r="AA97">
        <f t="shared" si="62"/>
        <v>0</v>
      </c>
      <c r="AB97">
        <f t="shared" si="60"/>
        <v>0</v>
      </c>
      <c r="AC97">
        <v>5</v>
      </c>
    </row>
    <row r="98" spans="23:29">
      <c r="W98">
        <f t="shared" si="63"/>
        <v>17.755822294024298</v>
      </c>
      <c r="X98">
        <f t="shared" si="61"/>
        <v>17.755822294024298</v>
      </c>
      <c r="Y98">
        <f t="shared" si="64"/>
        <v>17.755822294024295</v>
      </c>
      <c r="AA98">
        <f t="shared" si="62"/>
        <v>0</v>
      </c>
      <c r="AB98">
        <f t="shared" si="60"/>
        <v>0</v>
      </c>
      <c r="AC98">
        <v>5</v>
      </c>
    </row>
    <row r="99" spans="23:29">
      <c r="W99">
        <f t="shared" si="63"/>
        <v>16.971093839967843</v>
      </c>
      <c r="X99">
        <f t="shared" si="61"/>
        <v>16.971093839967843</v>
      </c>
      <c r="Y99">
        <f t="shared" si="64"/>
        <v>16.971093839967839</v>
      </c>
      <c r="AA99">
        <f t="shared" si="62"/>
        <v>0</v>
      </c>
      <c r="AB99">
        <f t="shared" si="60"/>
        <v>0</v>
      </c>
      <c r="AC99">
        <v>5</v>
      </c>
    </row>
    <row r="100" spans="23:29">
      <c r="W100">
        <f t="shared" si="63"/>
        <v>16.082618489765334</v>
      </c>
      <c r="X100">
        <f t="shared" si="61"/>
        <v>16.082618489765334</v>
      </c>
      <c r="Y100">
        <f t="shared" si="64"/>
        <v>16.082618489765331</v>
      </c>
      <c r="AA100">
        <f t="shared" si="62"/>
        <v>0</v>
      </c>
      <c r="AB100">
        <f t="shared" si="60"/>
        <v>0</v>
      </c>
      <c r="AC100">
        <v>5</v>
      </c>
    </row>
    <row r="101" spans="23:29">
      <c r="W101">
        <f t="shared" si="63"/>
        <v>15.094809022463313</v>
      </c>
      <c r="X101">
        <f t="shared" si="61"/>
        <v>15.094809022463313</v>
      </c>
      <c r="Y101">
        <f t="shared" si="64"/>
        <v>15.094809022463313</v>
      </c>
      <c r="AA101">
        <f t="shared" si="62"/>
        <v>0</v>
      </c>
      <c r="AB101">
        <f t="shared" si="60"/>
        <v>0</v>
      </c>
      <c r="AC101">
        <v>5</v>
      </c>
    </row>
    <row r="102" spans="23:29">
      <c r="W102">
        <f t="shared" si="63"/>
        <v>14.018520708308433</v>
      </c>
      <c r="X102">
        <f t="shared" si="61"/>
        <v>14.018520708308433</v>
      </c>
      <c r="Y102">
        <f t="shared" si="64"/>
        <v>14.018520708308431</v>
      </c>
      <c r="AA102">
        <f t="shared" si="62"/>
        <v>0</v>
      </c>
      <c r="AB102">
        <f t="shared" si="60"/>
        <v>0</v>
      </c>
      <c r="AC102">
        <v>5</v>
      </c>
    </row>
    <row r="103" spans="23:29">
      <c r="W103">
        <f t="shared" si="63"/>
        <v>12.871332863168263</v>
      </c>
      <c r="X103">
        <f t="shared" si="61"/>
        <v>12.871332863168263</v>
      </c>
      <c r="Y103">
        <f t="shared" si="64"/>
        <v>12.871332863168261</v>
      </c>
      <c r="AA103">
        <f t="shared" si="62"/>
        <v>0</v>
      </c>
      <c r="AB103">
        <f t="shared" si="60"/>
        <v>0</v>
      </c>
      <c r="AC103">
        <v>5</v>
      </c>
    </row>
    <row r="104" spans="23:29">
      <c r="W104">
        <f t="shared" si="63"/>
        <v>11.676879591714892</v>
      </c>
      <c r="X104">
        <f t="shared" si="61"/>
        <v>11.676879591714892</v>
      </c>
      <c r="Y104">
        <f t="shared" si="64"/>
        <v>11.676879591714894</v>
      </c>
      <c r="AA104">
        <f t="shared" si="62"/>
        <v>0</v>
      </c>
      <c r="AB104">
        <f t="shared" si="60"/>
        <v>0</v>
      </c>
      <c r="AC104">
        <v>5</v>
      </c>
    </row>
    <row r="105" spans="23:29">
      <c r="W105">
        <f t="shared" si="63"/>
        <v>10.463159599902244</v>
      </c>
      <c r="X105">
        <f t="shared" si="61"/>
        <v>10.463159599902244</v>
      </c>
      <c r="Y105">
        <f t="shared" si="64"/>
        <v>10.463159599902243</v>
      </c>
      <c r="AA105">
        <f t="shared" si="62"/>
        <v>0</v>
      </c>
      <c r="AB105">
        <f t="shared" si="60"/>
        <v>0</v>
      </c>
      <c r="AC105">
        <v>5</v>
      </c>
    </row>
    <row r="106" spans="23:29">
      <c r="W106">
        <f t="shared" si="63"/>
        <v>9.2600258353553677</v>
      </c>
      <c r="X106">
        <f t="shared" si="61"/>
        <v>9.2600258353553677</v>
      </c>
      <c r="Y106">
        <f t="shared" si="64"/>
        <v>9.2600258353553677</v>
      </c>
      <c r="AA106">
        <f t="shared" si="62"/>
        <v>0</v>
      </c>
      <c r="AB106">
        <f t="shared" si="60"/>
        <v>0</v>
      </c>
      <c r="AC106">
        <v>5</v>
      </c>
    </row>
    <row r="107" spans="23:29">
      <c r="W107">
        <f t="shared" si="63"/>
        <v>8.0963070421104533</v>
      </c>
      <c r="X107">
        <f t="shared" si="61"/>
        <v>8.0963070421104533</v>
      </c>
      <c r="Y107">
        <f t="shared" si="64"/>
        <v>8.0963070421104533</v>
      </c>
      <c r="AA107">
        <f t="shared" si="62"/>
        <v>0</v>
      </c>
      <c r="AB107">
        <f t="shared" si="60"/>
        <v>0</v>
      </c>
      <c r="AC107">
        <v>5</v>
      </c>
    </row>
    <row r="108" spans="23:29">
      <c r="W108">
        <f t="shared" si="63"/>
        <v>6.9971340325864091</v>
      </c>
      <c r="X108">
        <f t="shared" si="61"/>
        <v>6.9971340325864091</v>
      </c>
      <c r="Y108">
        <f t="shared" si="64"/>
        <v>6.9971340325864091</v>
      </c>
      <c r="AA108">
        <f t="shared" si="62"/>
        <v>0</v>
      </c>
      <c r="AB108">
        <f t="shared" si="60"/>
        <v>0</v>
      </c>
      <c r="AC108">
        <v>5</v>
      </c>
    </row>
    <row r="109" spans="23:29">
      <c r="W109">
        <f t="shared" si="63"/>
        <v>5.9819757808467235</v>
      </c>
      <c r="X109">
        <f t="shared" si="61"/>
        <v>5.9819757808467235</v>
      </c>
      <c r="Y109">
        <f t="shared" si="64"/>
        <v>5.9819757808467235</v>
      </c>
      <c r="AA109">
        <f t="shared" si="62"/>
        <v>0</v>
      </c>
      <c r="AB109">
        <f t="shared" si="60"/>
        <v>0</v>
      </c>
      <c r="AC109">
        <v>5</v>
      </c>
    </row>
    <row r="110" spans="23:29">
      <c r="W110">
        <f t="shared" si="63"/>
        <v>5.0636670543178299</v>
      </c>
      <c r="X110">
        <f t="shared" si="61"/>
        <v>5.0636670543178299</v>
      </c>
      <c r="Y110">
        <f t="shared" si="64"/>
        <v>5.0636670543178299</v>
      </c>
      <c r="AA110">
        <f t="shared" si="62"/>
        <v>0</v>
      </c>
      <c r="AB110">
        <f t="shared" si="60"/>
        <v>0</v>
      </c>
      <c r="AC110">
        <v>5</v>
      </c>
    </row>
    <row r="111" spans="23:29">
      <c r="W111">
        <f>I4*I20</f>
        <v>19.655682452551567</v>
      </c>
      <c r="X111">
        <f t="shared" si="61"/>
        <v>19.655682452551567</v>
      </c>
      <c r="Y111">
        <f>AU20</f>
        <v>19.655682452551563</v>
      </c>
      <c r="AA111">
        <f t="shared" ref="AA111:AA125" si="65">AD4-I4</f>
        <v>0</v>
      </c>
      <c r="AB111">
        <f t="shared" si="60"/>
        <v>0</v>
      </c>
      <c r="AC111">
        <v>5</v>
      </c>
    </row>
    <row r="112" spans="23:29">
      <c r="W112">
        <f t="shared" ref="W112:W125" si="66">I5*I21</f>
        <v>19.032197727701767</v>
      </c>
      <c r="X112">
        <f t="shared" si="61"/>
        <v>19.032197727701767</v>
      </c>
      <c r="Y112">
        <f t="shared" ref="Y112:Y125" si="67">AU21</f>
        <v>19.032197727701764</v>
      </c>
      <c r="AA112">
        <f t="shared" si="65"/>
        <v>0</v>
      </c>
      <c r="AB112">
        <f t="shared" si="60"/>
        <v>0</v>
      </c>
      <c r="AC112">
        <v>5</v>
      </c>
    </row>
    <row r="113" spans="23:29">
      <c r="W113">
        <f t="shared" si="66"/>
        <v>18.306343660578055</v>
      </c>
      <c r="X113">
        <f t="shared" si="61"/>
        <v>18.306343660578055</v>
      </c>
      <c r="Y113">
        <f t="shared" si="67"/>
        <v>18.306343660578055</v>
      </c>
      <c r="AA113">
        <f t="shared" si="65"/>
        <v>0</v>
      </c>
      <c r="AB113">
        <f t="shared" si="60"/>
        <v>0</v>
      </c>
      <c r="AC113">
        <v>5</v>
      </c>
    </row>
    <row r="114" spans="23:29">
      <c r="W114">
        <f t="shared" si="66"/>
        <v>17.473341090521824</v>
      </c>
      <c r="X114">
        <f t="shared" si="61"/>
        <v>17.473341090521824</v>
      </c>
      <c r="Y114">
        <f t="shared" si="67"/>
        <v>17.473341090521821</v>
      </c>
      <c r="AA114">
        <f t="shared" si="65"/>
        <v>0</v>
      </c>
      <c r="AB114">
        <f t="shared" si="60"/>
        <v>0</v>
      </c>
      <c r="AC114">
        <v>5</v>
      </c>
    </row>
    <row r="115" spans="23:29">
      <c r="W115">
        <f t="shared" si="66"/>
        <v>16.532956986794034</v>
      </c>
      <c r="X115">
        <f t="shared" si="61"/>
        <v>16.532956986794034</v>
      </c>
      <c r="Y115">
        <f t="shared" si="67"/>
        <v>16.53295698679403</v>
      </c>
      <c r="AA115">
        <f t="shared" si="65"/>
        <v>0</v>
      </c>
      <c r="AB115">
        <f t="shared" si="60"/>
        <v>0</v>
      </c>
      <c r="AC115">
        <v>5</v>
      </c>
    </row>
    <row r="116" spans="23:29">
      <c r="W116">
        <f t="shared" si="66"/>
        <v>15.490844877238063</v>
      </c>
      <c r="X116">
        <f t="shared" si="61"/>
        <v>15.490844877238063</v>
      </c>
      <c r="Y116">
        <f t="shared" si="67"/>
        <v>15.490844877238061</v>
      </c>
      <c r="AA116">
        <f t="shared" si="65"/>
        <v>0</v>
      </c>
      <c r="AB116">
        <f t="shared" si="60"/>
        <v>0</v>
      </c>
      <c r="AC116">
        <v>5</v>
      </c>
    </row>
    <row r="117" spans="23:29">
      <c r="W117">
        <f t="shared" si="66"/>
        <v>14.359455995089533</v>
      </c>
      <c r="X117">
        <f t="shared" si="61"/>
        <v>14.359455995089533</v>
      </c>
      <c r="Y117">
        <f t="shared" si="67"/>
        <v>14.359455995089531</v>
      </c>
      <c r="AA117">
        <f t="shared" si="65"/>
        <v>0</v>
      </c>
      <c r="AB117">
        <f t="shared" si="60"/>
        <v>0</v>
      </c>
      <c r="AC117">
        <v>5</v>
      </c>
    </row>
    <row r="118" spans="23:29">
      <c r="W118">
        <f t="shared" si="66"/>
        <v>13.158180407749915</v>
      </c>
      <c r="X118">
        <f t="shared" si="61"/>
        <v>13.158180407749915</v>
      </c>
      <c r="Y118">
        <f t="shared" si="67"/>
        <v>13.158180407749915</v>
      </c>
      <c r="AA118">
        <f t="shared" si="65"/>
        <v>0</v>
      </c>
      <c r="AB118">
        <f t="shared" si="60"/>
        <v>0</v>
      </c>
      <c r="AC118">
        <v>5</v>
      </c>
    </row>
    <row r="119" spans="23:29">
      <c r="W119">
        <f t="shared" si="66"/>
        <v>11.912471547048572</v>
      </c>
      <c r="X119">
        <f t="shared" si="61"/>
        <v>11.912471547048572</v>
      </c>
      <c r="Y119">
        <f t="shared" si="67"/>
        <v>11.91247154704857</v>
      </c>
      <c r="AA119">
        <f t="shared" si="65"/>
        <v>0</v>
      </c>
      <c r="AB119">
        <f t="shared" si="60"/>
        <v>0</v>
      </c>
      <c r="AC119">
        <v>5</v>
      </c>
    </row>
    <row r="120" spans="23:29">
      <c r="W120">
        <f t="shared" si="66"/>
        <v>10.65192514837592</v>
      </c>
      <c r="X120">
        <f t="shared" si="61"/>
        <v>10.65192514837592</v>
      </c>
      <c r="Y120">
        <f t="shared" si="67"/>
        <v>10.65192514837592</v>
      </c>
      <c r="AA120">
        <f t="shared" si="65"/>
        <v>0</v>
      </c>
      <c r="AB120">
        <f t="shared" si="60"/>
        <v>0</v>
      </c>
      <c r="AC120">
        <v>5</v>
      </c>
    </row>
    <row r="121" spans="23:29">
      <c r="W121">
        <f t="shared" si="66"/>
        <v>9.4075697920212473</v>
      </c>
      <c r="X121">
        <f t="shared" si="61"/>
        <v>9.4075697920212473</v>
      </c>
      <c r="Y121">
        <f t="shared" si="67"/>
        <v>9.4075697920212455</v>
      </c>
      <c r="AA121">
        <f t="shared" si="65"/>
        <v>0</v>
      </c>
      <c r="AB121">
        <f t="shared" si="60"/>
        <v>0</v>
      </c>
      <c r="AC121">
        <v>5</v>
      </c>
    </row>
    <row r="122" spans="23:29">
      <c r="W122">
        <f t="shared" si="66"/>
        <v>8.2088717421718407</v>
      </c>
      <c r="X122">
        <f t="shared" si="61"/>
        <v>8.2088717421718407</v>
      </c>
      <c r="Y122">
        <f t="shared" si="67"/>
        <v>8.2088717421718407</v>
      </c>
      <c r="AA122">
        <f t="shared" si="65"/>
        <v>0</v>
      </c>
      <c r="AB122">
        <f t="shared" si="60"/>
        <v>0</v>
      </c>
      <c r="AC122">
        <v>5</v>
      </c>
    </row>
    <row r="123" spans="23:29">
      <c r="W123">
        <f t="shared" si="66"/>
        <v>7.0810509829579669</v>
      </c>
      <c r="X123">
        <f t="shared" si="61"/>
        <v>7.0810509829579669</v>
      </c>
      <c r="Y123">
        <f t="shared" si="67"/>
        <v>7.0810509829579669</v>
      </c>
      <c r="AA123">
        <f t="shared" si="65"/>
        <v>0</v>
      </c>
      <c r="AB123">
        <f t="shared" si="60"/>
        <v>0</v>
      </c>
      <c r="AC123">
        <v>5</v>
      </c>
    </row>
    <row r="124" spans="23:29">
      <c r="W124">
        <f t="shared" si="66"/>
        <v>6.0432028685412131</v>
      </c>
      <c r="X124">
        <f t="shared" si="61"/>
        <v>6.0432028685412131</v>
      </c>
      <c r="Y124">
        <f t="shared" si="67"/>
        <v>6.0432028685412131</v>
      </c>
      <c r="AA124">
        <f t="shared" si="65"/>
        <v>0</v>
      </c>
      <c r="AB124">
        <f t="shared" si="60"/>
        <v>0</v>
      </c>
      <c r="AC124">
        <v>5</v>
      </c>
    </row>
    <row r="125" spans="23:29">
      <c r="W125">
        <f t="shared" si="66"/>
        <v>5.107469941801825</v>
      </c>
      <c r="X125">
        <f t="shared" si="61"/>
        <v>5.107469941801825</v>
      </c>
      <c r="Y125">
        <f t="shared" si="67"/>
        <v>5.107469941801825</v>
      </c>
      <c r="AA125">
        <f t="shared" si="65"/>
        <v>0</v>
      </c>
      <c r="AB125">
        <f t="shared" si="60"/>
        <v>0</v>
      </c>
      <c r="AC125">
        <v>5</v>
      </c>
    </row>
    <row r="126" spans="23:29">
      <c r="W126">
        <f>J4*J20</f>
        <v>20.280643325973504</v>
      </c>
      <c r="X126">
        <f t="shared" si="61"/>
        <v>20.280643325973504</v>
      </c>
      <c r="Y126">
        <f>AV20</f>
        <v>20.2806433259735</v>
      </c>
      <c r="AA126">
        <f t="shared" ref="AA126:AA140" si="68">AE4-J4</f>
        <v>0</v>
      </c>
      <c r="AB126">
        <f t="shared" si="60"/>
        <v>0</v>
      </c>
      <c r="AC126">
        <v>5</v>
      </c>
    </row>
    <row r="127" spans="23:29">
      <c r="W127">
        <f t="shared" ref="W127:W140" si="69">J5*J21</f>
        <v>19.617549131207213</v>
      </c>
      <c r="X127">
        <f t="shared" si="61"/>
        <v>19.617549131207213</v>
      </c>
      <c r="Y127">
        <f t="shared" ref="Y127:Y139" si="70">AV21</f>
        <v>19.617549131207209</v>
      </c>
      <c r="AA127">
        <f t="shared" si="68"/>
        <v>0</v>
      </c>
      <c r="AB127">
        <f t="shared" si="60"/>
        <v>0</v>
      </c>
      <c r="AC127">
        <v>5</v>
      </c>
    </row>
    <row r="128" spans="23:29">
      <c r="W128">
        <f t="shared" si="69"/>
        <v>18.847263470536273</v>
      </c>
      <c r="X128">
        <f t="shared" si="61"/>
        <v>18.847263470536273</v>
      </c>
      <c r="Y128">
        <f t="shared" si="70"/>
        <v>18.847263470536266</v>
      </c>
      <c r="AA128">
        <f t="shared" si="68"/>
        <v>0</v>
      </c>
      <c r="AB128">
        <f t="shared" si="60"/>
        <v>0</v>
      </c>
      <c r="AC128">
        <v>5</v>
      </c>
    </row>
    <row r="129" spans="23:29">
      <c r="W129">
        <f t="shared" si="69"/>
        <v>17.965491711017314</v>
      </c>
      <c r="X129">
        <f t="shared" si="61"/>
        <v>17.965491711017314</v>
      </c>
      <c r="Y129">
        <f t="shared" si="70"/>
        <v>17.965491711017314</v>
      </c>
      <c r="AA129">
        <f t="shared" si="68"/>
        <v>0</v>
      </c>
      <c r="AB129">
        <f t="shared" si="60"/>
        <v>0</v>
      </c>
      <c r="AC129">
        <v>5</v>
      </c>
    </row>
    <row r="130" spans="23:29">
      <c r="W130">
        <f t="shared" si="69"/>
        <v>16.9728928632113</v>
      </c>
      <c r="X130">
        <f t="shared" si="61"/>
        <v>16.9728928632113</v>
      </c>
      <c r="Y130">
        <f t="shared" si="70"/>
        <v>16.972892863211296</v>
      </c>
      <c r="AA130">
        <f t="shared" si="68"/>
        <v>0</v>
      </c>
      <c r="AB130">
        <f t="shared" si="60"/>
        <v>0</v>
      </c>
      <c r="AC130">
        <v>5</v>
      </c>
    </row>
    <row r="131" spans="23:29">
      <c r="W131">
        <f t="shared" si="69"/>
        <v>15.876421504004544</v>
      </c>
      <c r="X131">
        <f t="shared" si="61"/>
        <v>15.876421504004544</v>
      </c>
      <c r="Y131">
        <f t="shared" si="70"/>
        <v>15.876421504004542</v>
      </c>
      <c r="AA131">
        <f t="shared" si="68"/>
        <v>0</v>
      </c>
      <c r="AB131">
        <f t="shared" si="60"/>
        <v>0</v>
      </c>
      <c r="AC131">
        <v>5</v>
      </c>
    </row>
    <row r="132" spans="23:29">
      <c r="W132">
        <f t="shared" si="69"/>
        <v>14.690166257673143</v>
      </c>
      <c r="X132">
        <f t="shared" si="61"/>
        <v>14.690166257673143</v>
      </c>
      <c r="Y132">
        <f t="shared" si="70"/>
        <v>14.690166257673143</v>
      </c>
      <c r="AA132">
        <f t="shared" si="68"/>
        <v>0</v>
      </c>
      <c r="AB132">
        <f t="shared" si="60"/>
        <v>0</v>
      </c>
      <c r="AC132">
        <v>5</v>
      </c>
    </row>
    <row r="133" spans="23:29">
      <c r="W133">
        <f t="shared" si="69"/>
        <v>13.435338408890871</v>
      </c>
      <c r="X133">
        <f t="shared" si="61"/>
        <v>13.435338408890871</v>
      </c>
      <c r="Y133">
        <f t="shared" si="70"/>
        <v>13.435338408890868</v>
      </c>
      <c r="AA133">
        <f t="shared" si="68"/>
        <v>0</v>
      </c>
      <c r="AB133">
        <f t="shared" si="60"/>
        <v>0</v>
      </c>
      <c r="AC133">
        <v>5</v>
      </c>
    </row>
    <row r="134" spans="23:29">
      <c r="W134">
        <f t="shared" si="69"/>
        <v>12.139183451454191</v>
      </c>
      <c r="X134">
        <f t="shared" si="61"/>
        <v>12.139183451454191</v>
      </c>
      <c r="Y134">
        <f t="shared" si="70"/>
        <v>12.139183451454191</v>
      </c>
      <c r="AA134">
        <f t="shared" si="68"/>
        <v>0</v>
      </c>
      <c r="AB134">
        <f t="shared" si="60"/>
        <v>0</v>
      </c>
      <c r="AC134">
        <v>5</v>
      </c>
    </row>
    <row r="135" spans="23:29">
      <c r="W135">
        <f t="shared" si="69"/>
        <v>10.832831183448617</v>
      </c>
      <c r="X135">
        <f t="shared" si="61"/>
        <v>10.832831183448617</v>
      </c>
      <c r="Y135">
        <f t="shared" si="70"/>
        <v>10.832831183448615</v>
      </c>
      <c r="AA135">
        <f t="shared" si="68"/>
        <v>0</v>
      </c>
      <c r="AB135">
        <f t="shared" si="60"/>
        <v>0</v>
      </c>
      <c r="AC135">
        <v>5</v>
      </c>
    </row>
    <row r="136" spans="23:29">
      <c r="W136">
        <f t="shared" si="69"/>
        <v>9.5483984223109193</v>
      </c>
      <c r="X136">
        <f t="shared" si="61"/>
        <v>9.5483984223109193</v>
      </c>
      <c r="Y136">
        <f t="shared" si="70"/>
        <v>9.5483984223109175</v>
      </c>
      <c r="AA136">
        <f t="shared" si="68"/>
        <v>0</v>
      </c>
      <c r="AB136">
        <f t="shared" si="60"/>
        <v>0</v>
      </c>
      <c r="AC136">
        <v>5</v>
      </c>
    </row>
    <row r="137" spans="23:29">
      <c r="W137">
        <f t="shared" si="69"/>
        <v>8.3158943195806057</v>
      </c>
      <c r="X137">
        <f t="shared" si="61"/>
        <v>8.3158943195806057</v>
      </c>
      <c r="Y137">
        <f t="shared" si="70"/>
        <v>8.3158943195806074</v>
      </c>
      <c r="AA137">
        <f t="shared" si="68"/>
        <v>0</v>
      </c>
      <c r="AB137">
        <f t="shared" si="60"/>
        <v>0</v>
      </c>
      <c r="AC137">
        <v>5</v>
      </c>
    </row>
    <row r="138" spans="23:29">
      <c r="W138">
        <f t="shared" si="69"/>
        <v>7.1605435803486071</v>
      </c>
      <c r="X138">
        <f t="shared" si="61"/>
        <v>7.1605435803486071</v>
      </c>
      <c r="Y138">
        <f t="shared" si="70"/>
        <v>7.1605435803486062</v>
      </c>
      <c r="AA138">
        <f t="shared" si="68"/>
        <v>0</v>
      </c>
      <c r="AB138">
        <f t="shared" si="60"/>
        <v>0</v>
      </c>
      <c r="AC138">
        <v>5</v>
      </c>
    </row>
    <row r="139" spans="23:29">
      <c r="W139">
        <f t="shared" si="69"/>
        <v>6.1010060313116794</v>
      </c>
      <c r="X139">
        <f t="shared" si="61"/>
        <v>6.1010060313116794</v>
      </c>
      <c r="Y139">
        <f t="shared" si="70"/>
        <v>6.1010060313116794</v>
      </c>
      <c r="AA139">
        <f t="shared" si="68"/>
        <v>0</v>
      </c>
      <c r="AB139">
        <f t="shared" si="60"/>
        <v>0</v>
      </c>
      <c r="AC139">
        <v>5</v>
      </c>
    </row>
    <row r="140" spans="23:29">
      <c r="W140">
        <f t="shared" si="69"/>
        <v>5.1486973618782681</v>
      </c>
      <c r="X140">
        <f t="shared" si="61"/>
        <v>5.1486973618782681</v>
      </c>
      <c r="Y140">
        <f>AV34</f>
        <v>5.1486973618782681</v>
      </c>
      <c r="AA140">
        <f t="shared" si="68"/>
        <v>0</v>
      </c>
      <c r="AB140">
        <f t="shared" si="60"/>
        <v>0</v>
      </c>
      <c r="AC140">
        <v>5</v>
      </c>
    </row>
    <row r="141" spans="23:29">
      <c r="W141">
        <f>K4*K20</f>
        <v>20.88251343744907</v>
      </c>
      <c r="X141">
        <f t="shared" si="61"/>
        <v>20.88251343744907</v>
      </c>
      <c r="Y141">
        <f>AW20</f>
        <v>20.88251343744907</v>
      </c>
      <c r="AA141">
        <f t="shared" ref="AA141:AA155" si="71">AF4-K4</f>
        <v>0</v>
      </c>
      <c r="AB141">
        <f t="shared" si="60"/>
        <v>0</v>
      </c>
      <c r="AC141">
        <v>5</v>
      </c>
    </row>
    <row r="142" spans="23:29">
      <c r="W142">
        <f t="shared" ref="W142:W155" si="72">K5*K21</f>
        <v>20.1801593559161</v>
      </c>
      <c r="X142">
        <f t="shared" si="61"/>
        <v>20.1801593559161</v>
      </c>
      <c r="Y142">
        <f t="shared" ref="Y142:Y155" si="73">AW21</f>
        <v>20.1801593559161</v>
      </c>
      <c r="AA142">
        <f t="shared" si="71"/>
        <v>0</v>
      </c>
      <c r="AB142">
        <f t="shared" si="60"/>
        <v>0</v>
      </c>
      <c r="AC142">
        <v>5</v>
      </c>
    </row>
    <row r="143" spans="23:29">
      <c r="W143">
        <f t="shared" si="72"/>
        <v>19.365975058493007</v>
      </c>
      <c r="X143">
        <f t="shared" si="61"/>
        <v>19.365975058493007</v>
      </c>
      <c r="Y143">
        <f t="shared" si="73"/>
        <v>19.365975058493007</v>
      </c>
      <c r="AA143">
        <f t="shared" si="71"/>
        <v>0</v>
      </c>
      <c r="AB143">
        <f t="shared" si="60"/>
        <v>0</v>
      </c>
      <c r="AC143">
        <v>5</v>
      </c>
    </row>
    <row r="144" spans="23:29">
      <c r="W144">
        <f t="shared" si="72"/>
        <v>18.436196611236053</v>
      </c>
      <c r="X144">
        <f t="shared" si="61"/>
        <v>18.436196611236053</v>
      </c>
      <c r="Y144">
        <f t="shared" si="73"/>
        <v>18.436196611236053</v>
      </c>
      <c r="AA144">
        <f t="shared" si="71"/>
        <v>0</v>
      </c>
      <c r="AB144">
        <f t="shared" si="60"/>
        <v>0</v>
      </c>
      <c r="AC144">
        <v>5</v>
      </c>
    </row>
    <row r="145" spans="23:29">
      <c r="W145">
        <f t="shared" si="72"/>
        <v>17.392414166209107</v>
      </c>
      <c r="X145">
        <f t="shared" si="61"/>
        <v>17.392414166209107</v>
      </c>
      <c r="Y145">
        <f t="shared" si="73"/>
        <v>17.392414166209107</v>
      </c>
      <c r="AA145">
        <f t="shared" si="71"/>
        <v>0</v>
      </c>
      <c r="AB145">
        <f t="shared" si="60"/>
        <v>0</v>
      </c>
      <c r="AC145">
        <v>5</v>
      </c>
    </row>
    <row r="146" spans="23:29">
      <c r="W146">
        <f t="shared" si="72"/>
        <v>16.24290515833091</v>
      </c>
      <c r="X146">
        <f t="shared" si="61"/>
        <v>16.24290515833091</v>
      </c>
      <c r="Y146">
        <f t="shared" si="73"/>
        <v>16.24290515833091</v>
      </c>
      <c r="AA146">
        <f t="shared" si="71"/>
        <v>0</v>
      </c>
      <c r="AB146">
        <f t="shared" si="60"/>
        <v>0</v>
      </c>
      <c r="AC146">
        <v>5</v>
      </c>
    </row>
    <row r="147" spans="23:29">
      <c r="W147">
        <f t="shared" si="72"/>
        <v>15.003389790584274</v>
      </c>
      <c r="X147">
        <f t="shared" si="61"/>
        <v>15.003389790584274</v>
      </c>
      <c r="Y147">
        <f t="shared" si="73"/>
        <v>15.003389790584274</v>
      </c>
      <c r="AA147">
        <f t="shared" si="71"/>
        <v>0</v>
      </c>
      <c r="AB147">
        <f t="shared" si="60"/>
        <v>0</v>
      </c>
      <c r="AC147">
        <v>5</v>
      </c>
    </row>
    <row r="148" spans="23:29">
      <c r="W148">
        <f t="shared" si="72"/>
        <v>13.696860219204472</v>
      </c>
      <c r="X148">
        <f t="shared" si="61"/>
        <v>13.696860219204472</v>
      </c>
      <c r="Y148">
        <f t="shared" si="73"/>
        <v>13.696860219204472</v>
      </c>
      <c r="AA148">
        <f t="shared" si="71"/>
        <v>0</v>
      </c>
      <c r="AB148">
        <f t="shared" si="60"/>
        <v>0</v>
      </c>
      <c r="AC148">
        <v>5</v>
      </c>
    </row>
    <row r="149" spans="23:29">
      <c r="W149">
        <f t="shared" si="72"/>
        <v>12.352279234575748</v>
      </c>
      <c r="X149">
        <f t="shared" si="61"/>
        <v>12.352279234575748</v>
      </c>
      <c r="Y149">
        <f t="shared" si="73"/>
        <v>12.352279234575748</v>
      </c>
      <c r="AA149">
        <f t="shared" si="71"/>
        <v>0</v>
      </c>
      <c r="AB149">
        <f t="shared" si="60"/>
        <v>0</v>
      </c>
      <c r="AC149">
        <v>5</v>
      </c>
    </row>
    <row r="150" spans="23:29">
      <c r="W150">
        <f t="shared" si="72"/>
        <v>11.002210432357664</v>
      </c>
      <c r="X150">
        <f t="shared" si="61"/>
        <v>11.002210432357664</v>
      </c>
      <c r="Y150">
        <f t="shared" si="73"/>
        <v>11.002210432357664</v>
      </c>
      <c r="AA150">
        <f t="shared" si="71"/>
        <v>0</v>
      </c>
      <c r="AB150">
        <f t="shared" ref="AB150:AB213" si="74">IFERROR(AA150,"")</f>
        <v>0</v>
      </c>
      <c r="AC150">
        <v>5</v>
      </c>
    </row>
    <row r="151" spans="23:29">
      <c r="W151">
        <f t="shared" si="72"/>
        <v>9.6797492825302616</v>
      </c>
      <c r="X151">
        <f t="shared" si="61"/>
        <v>9.6797492825302616</v>
      </c>
      <c r="Y151">
        <f t="shared" si="73"/>
        <v>9.6797492825302616</v>
      </c>
      <c r="AA151">
        <f t="shared" si="71"/>
        <v>0</v>
      </c>
      <c r="AB151">
        <f t="shared" si="74"/>
        <v>0</v>
      </c>
      <c r="AC151">
        <v>5</v>
      </c>
    </row>
    <row r="152" spans="23:29">
      <c r="W152">
        <f t="shared" si="72"/>
        <v>8.4153476437057222</v>
      </c>
      <c r="X152">
        <f t="shared" si="61"/>
        <v>8.4153476437057222</v>
      </c>
      <c r="Y152">
        <f t="shared" si="73"/>
        <v>8.4153476437057222</v>
      </c>
      <c r="AA152">
        <f t="shared" si="71"/>
        <v>0</v>
      </c>
      <c r="AB152">
        <f t="shared" si="74"/>
        <v>0</v>
      </c>
      <c r="AC152">
        <v>5</v>
      </c>
    </row>
    <row r="153" spans="23:29">
      <c r="W153">
        <f t="shared" si="72"/>
        <v>7.2341596045643666</v>
      </c>
      <c r="X153">
        <f t="shared" ref="X153:X216" si="75">IFERROR(W153, NA())</f>
        <v>7.2341596045643666</v>
      </c>
      <c r="Y153">
        <f t="shared" si="73"/>
        <v>7.2341596045643666</v>
      </c>
      <c r="AA153">
        <f t="shared" si="71"/>
        <v>0</v>
      </c>
      <c r="AB153">
        <f t="shared" si="74"/>
        <v>0</v>
      </c>
      <c r="AC153">
        <v>5</v>
      </c>
    </row>
    <row r="154" spans="23:29">
      <c r="W154">
        <f t="shared" si="72"/>
        <v>6.1543669281633404</v>
      </c>
      <c r="X154">
        <f t="shared" si="75"/>
        <v>6.1543669281633404</v>
      </c>
      <c r="Y154">
        <f t="shared" si="73"/>
        <v>6.1543669281633404</v>
      </c>
      <c r="AA154">
        <f t="shared" si="71"/>
        <v>0</v>
      </c>
      <c r="AB154">
        <f t="shared" si="74"/>
        <v>0</v>
      </c>
      <c r="AC154">
        <v>5</v>
      </c>
    </row>
    <row r="155" spans="23:29">
      <c r="W155">
        <f t="shared" si="72"/>
        <v>5.1866482937888261</v>
      </c>
      <c r="X155">
        <f t="shared" si="75"/>
        <v>5.1866482937888261</v>
      </c>
      <c r="Y155">
        <f t="shared" si="73"/>
        <v>5.1866482937888261</v>
      </c>
      <c r="AA155">
        <f t="shared" si="71"/>
        <v>0</v>
      </c>
      <c r="AB155">
        <f t="shared" si="74"/>
        <v>0</v>
      </c>
      <c r="AC155">
        <v>5</v>
      </c>
    </row>
    <row r="156" spans="23:29">
      <c r="W156">
        <f>L4*L20</f>
        <v>21.448652542283984</v>
      </c>
      <c r="X156">
        <f t="shared" si="75"/>
        <v>21.448652542283984</v>
      </c>
      <c r="Y156">
        <f>AX20</f>
        <v>21.448652542283984</v>
      </c>
      <c r="AA156">
        <f t="shared" ref="AA156:AA170" si="76">AG4-L4</f>
        <v>0</v>
      </c>
      <c r="AB156">
        <f t="shared" si="74"/>
        <v>0</v>
      </c>
      <c r="AC156">
        <v>5</v>
      </c>
    </row>
    <row r="157" spans="23:29">
      <c r="W157">
        <f t="shared" ref="W157:W170" si="77">L5*L21</f>
        <v>20.708374654484839</v>
      </c>
      <c r="X157">
        <f t="shared" si="75"/>
        <v>20.708374654484839</v>
      </c>
      <c r="Y157">
        <f t="shared" ref="Y157:Y170" si="78">AX21</f>
        <v>20.708374654484839</v>
      </c>
      <c r="AA157">
        <f t="shared" si="76"/>
        <v>0</v>
      </c>
      <c r="AB157">
        <f t="shared" si="74"/>
        <v>0</v>
      </c>
      <c r="AC157">
        <v>5</v>
      </c>
    </row>
    <row r="158" spans="23:29">
      <c r="W158">
        <f t="shared" si="77"/>
        <v>19.85191448218109</v>
      </c>
      <c r="X158">
        <f t="shared" si="75"/>
        <v>19.85191448218109</v>
      </c>
      <c r="Y158">
        <f t="shared" si="78"/>
        <v>19.85191448218109</v>
      </c>
      <c r="AA158">
        <f t="shared" si="76"/>
        <v>0</v>
      </c>
      <c r="AB158">
        <f t="shared" si="74"/>
        <v>0</v>
      </c>
      <c r="AC158">
        <v>5</v>
      </c>
    </row>
    <row r="159" spans="23:29">
      <c r="W159">
        <f t="shared" si="77"/>
        <v>18.876065428418045</v>
      </c>
      <c r="X159">
        <f t="shared" si="75"/>
        <v>18.876065428418045</v>
      </c>
      <c r="Y159">
        <f t="shared" si="78"/>
        <v>18.876065428418045</v>
      </c>
      <c r="AA159">
        <f t="shared" si="76"/>
        <v>0</v>
      </c>
      <c r="AB159">
        <f t="shared" si="74"/>
        <v>0</v>
      </c>
      <c r="AC159">
        <v>5</v>
      </c>
    </row>
    <row r="160" spans="23:29">
      <c r="W160">
        <f t="shared" si="77"/>
        <v>17.783357671441827</v>
      </c>
      <c r="X160">
        <f t="shared" si="75"/>
        <v>17.783357671441827</v>
      </c>
      <c r="Y160">
        <f t="shared" si="78"/>
        <v>17.783357671441827</v>
      </c>
      <c r="AA160">
        <f t="shared" si="76"/>
        <v>0</v>
      </c>
      <c r="AB160">
        <f t="shared" si="74"/>
        <v>0</v>
      </c>
      <c r="AC160">
        <v>5</v>
      </c>
    </row>
    <row r="161" spans="23:29">
      <c r="W161">
        <f t="shared" si="77"/>
        <v>16.583373680706252</v>
      </c>
      <c r="X161">
        <f t="shared" si="75"/>
        <v>16.583373680706252</v>
      </c>
      <c r="Y161">
        <f t="shared" si="78"/>
        <v>16.583373680706256</v>
      </c>
      <c r="AA161">
        <f t="shared" si="76"/>
        <v>0</v>
      </c>
      <c r="AB161">
        <f t="shared" si="74"/>
        <v>0</v>
      </c>
      <c r="AC161">
        <v>5</v>
      </c>
    </row>
    <row r="162" spans="23:29">
      <c r="W162">
        <f t="shared" si="77"/>
        <v>15.293413970395379</v>
      </c>
      <c r="X162">
        <f t="shared" si="75"/>
        <v>15.293413970395379</v>
      </c>
      <c r="Y162">
        <f t="shared" si="78"/>
        <v>15.293413970395381</v>
      </c>
      <c r="AA162">
        <f t="shared" si="76"/>
        <v>0</v>
      </c>
      <c r="AB162">
        <f t="shared" si="74"/>
        <v>0</v>
      </c>
      <c r="AC162">
        <v>5</v>
      </c>
    </row>
    <row r="163" spans="23:29">
      <c r="W163">
        <f t="shared" si="77"/>
        <v>13.938165604500131</v>
      </c>
      <c r="X163">
        <f t="shared" si="75"/>
        <v>13.938165604500131</v>
      </c>
      <c r="Y163">
        <f t="shared" si="78"/>
        <v>13.938165604500131</v>
      </c>
      <c r="AA163">
        <f t="shared" si="76"/>
        <v>0</v>
      </c>
      <c r="AB163">
        <f t="shared" si="74"/>
        <v>0</v>
      </c>
      <c r="AC163">
        <v>5</v>
      </c>
    </row>
    <row r="164" spans="23:29">
      <c r="W164">
        <f t="shared" si="77"/>
        <v>12.548194699804997</v>
      </c>
      <c r="X164">
        <f t="shared" si="75"/>
        <v>12.548194699804997</v>
      </c>
      <c r="Y164">
        <f t="shared" si="78"/>
        <v>12.548194699804997</v>
      </c>
      <c r="AA164">
        <f t="shared" si="76"/>
        <v>0</v>
      </c>
      <c r="AB164">
        <f t="shared" si="74"/>
        <v>0</v>
      </c>
      <c r="AC164">
        <v>5</v>
      </c>
    </row>
    <row r="165" spans="23:29">
      <c r="W165">
        <f t="shared" si="77"/>
        <v>11.15737130148289</v>
      </c>
      <c r="X165">
        <f t="shared" si="75"/>
        <v>11.15737130148289</v>
      </c>
      <c r="Y165">
        <f t="shared" si="78"/>
        <v>11.157371301482891</v>
      </c>
      <c r="AA165">
        <f t="shared" si="76"/>
        <v>0</v>
      </c>
      <c r="AB165">
        <f t="shared" si="74"/>
        <v>0</v>
      </c>
      <c r="AC165">
        <v>5</v>
      </c>
    </row>
    <row r="166" spans="23:29">
      <c r="W166">
        <f t="shared" si="77"/>
        <v>9.7996481167740654</v>
      </c>
      <c r="X166">
        <f t="shared" si="75"/>
        <v>9.7996481167740654</v>
      </c>
      <c r="Y166">
        <f t="shared" si="78"/>
        <v>9.7996481167740672</v>
      </c>
      <c r="AA166">
        <f t="shared" si="76"/>
        <v>0</v>
      </c>
      <c r="AB166">
        <f t="shared" si="74"/>
        <v>0</v>
      </c>
      <c r="AC166">
        <v>5</v>
      </c>
    </row>
    <row r="167" spans="23:29">
      <c r="W167">
        <f t="shared" si="77"/>
        <v>8.5058226780799622</v>
      </c>
      <c r="X167">
        <f t="shared" si="75"/>
        <v>8.5058226780799622</v>
      </c>
      <c r="Y167">
        <f t="shared" si="78"/>
        <v>8.5058226780799622</v>
      </c>
      <c r="AA167">
        <f t="shared" si="76"/>
        <v>0</v>
      </c>
      <c r="AB167">
        <f t="shared" si="74"/>
        <v>0</v>
      </c>
      <c r="AC167">
        <v>5</v>
      </c>
    </row>
    <row r="168" spans="23:29">
      <c r="W168">
        <f t="shared" si="77"/>
        <v>7.300918005839045</v>
      </c>
      <c r="X168">
        <f t="shared" si="75"/>
        <v>7.300918005839045</v>
      </c>
      <c r="Y168">
        <f t="shared" si="78"/>
        <v>7.3009180058390459</v>
      </c>
      <c r="AA168">
        <f t="shared" si="76"/>
        <v>0</v>
      </c>
      <c r="AB168">
        <f t="shared" si="74"/>
        <v>0</v>
      </c>
      <c r="AC168">
        <v>5</v>
      </c>
    </row>
    <row r="169" spans="23:29">
      <c r="W169">
        <f t="shared" si="77"/>
        <v>6.2026170847534505</v>
      </c>
      <c r="X169">
        <f t="shared" si="75"/>
        <v>6.2026170847534505</v>
      </c>
      <c r="Y169">
        <f t="shared" si="78"/>
        <v>6.2026170847534514</v>
      </c>
      <c r="AA169">
        <f t="shared" si="76"/>
        <v>0</v>
      </c>
      <c r="AB169">
        <f t="shared" si="74"/>
        <v>0</v>
      </c>
      <c r="AC169">
        <v>5</v>
      </c>
    </row>
    <row r="170" spans="23:29">
      <c r="W170">
        <f t="shared" si="77"/>
        <v>5.2208754250677885</v>
      </c>
      <c r="X170">
        <f t="shared" si="75"/>
        <v>5.2208754250677885</v>
      </c>
      <c r="Y170">
        <f t="shared" si="78"/>
        <v>5.2208754250677885</v>
      </c>
      <c r="AA170">
        <f t="shared" si="76"/>
        <v>0</v>
      </c>
      <c r="AB170">
        <f t="shared" si="74"/>
        <v>0</v>
      </c>
      <c r="AC170">
        <v>5</v>
      </c>
    </row>
    <row r="171" spans="23:29">
      <c r="W171">
        <f>M4*M20</f>
        <v>21.969504826413239</v>
      </c>
      <c r="X171">
        <f t="shared" si="75"/>
        <v>21.969504826413239</v>
      </c>
      <c r="Y171">
        <f>AY20</f>
        <v>21.969504826413235</v>
      </c>
      <c r="AA171">
        <f t="shared" ref="AA171:AA185" si="79">AH4-M4</f>
        <v>0</v>
      </c>
      <c r="AB171">
        <f t="shared" si="74"/>
        <v>0</v>
      </c>
      <c r="AC171">
        <v>5</v>
      </c>
    </row>
    <row r="172" spans="23:29">
      <c r="W172">
        <f t="shared" ref="W172:W185" si="80">M5*M21</f>
        <v>21.193487451650626</v>
      </c>
      <c r="X172">
        <f t="shared" si="75"/>
        <v>21.193487451650626</v>
      </c>
      <c r="Y172">
        <f t="shared" ref="Y172:Y185" si="81">AY21</f>
        <v>21.193487451650622</v>
      </c>
      <c r="AA172">
        <f t="shared" si="79"/>
        <v>0</v>
      </c>
      <c r="AB172">
        <f t="shared" si="74"/>
        <v>0</v>
      </c>
      <c r="AC172">
        <v>5</v>
      </c>
    </row>
    <row r="173" spans="23:29">
      <c r="W173">
        <f t="shared" si="80"/>
        <v>20.297298810718612</v>
      </c>
      <c r="X173">
        <f t="shared" si="75"/>
        <v>20.297298810718612</v>
      </c>
      <c r="Y173">
        <f t="shared" si="81"/>
        <v>20.297298810718608</v>
      </c>
      <c r="AA173">
        <f t="shared" si="79"/>
        <v>0</v>
      </c>
      <c r="AB173">
        <f t="shared" si="74"/>
        <v>0</v>
      </c>
      <c r="AC173">
        <v>5</v>
      </c>
    </row>
    <row r="174" spans="23:29">
      <c r="W174">
        <f t="shared" si="80"/>
        <v>19.278295368886376</v>
      </c>
      <c r="X174">
        <f t="shared" si="75"/>
        <v>19.278295368886376</v>
      </c>
      <c r="Y174">
        <f t="shared" si="81"/>
        <v>19.278295368886369</v>
      </c>
      <c r="AA174">
        <f t="shared" si="79"/>
        <v>0</v>
      </c>
      <c r="AB174">
        <f t="shared" si="74"/>
        <v>0</v>
      </c>
      <c r="AC174">
        <v>5</v>
      </c>
    </row>
    <row r="175" spans="23:29">
      <c r="W175">
        <f t="shared" si="80"/>
        <v>18.139926669950054</v>
      </c>
      <c r="X175">
        <f t="shared" si="75"/>
        <v>18.139926669950054</v>
      </c>
      <c r="Y175">
        <f t="shared" si="81"/>
        <v>18.139926669950057</v>
      </c>
      <c r="AA175">
        <f t="shared" si="79"/>
        <v>0</v>
      </c>
      <c r="AB175">
        <f t="shared" si="74"/>
        <v>0</v>
      </c>
      <c r="AC175">
        <v>5</v>
      </c>
    </row>
    <row r="176" spans="23:29">
      <c r="W176">
        <f t="shared" si="80"/>
        <v>16.893026211342864</v>
      </c>
      <c r="X176">
        <f t="shared" si="75"/>
        <v>16.893026211342864</v>
      </c>
      <c r="Y176">
        <f t="shared" si="81"/>
        <v>16.893026211342868</v>
      </c>
      <c r="AA176">
        <f t="shared" si="79"/>
        <v>0</v>
      </c>
      <c r="AB176">
        <f t="shared" si="74"/>
        <v>0</v>
      </c>
      <c r="AC176">
        <v>5</v>
      </c>
    </row>
    <row r="177" spans="23:29">
      <c r="W177">
        <f t="shared" si="80"/>
        <v>15.556384698928648</v>
      </c>
      <c r="X177">
        <f t="shared" si="75"/>
        <v>15.556384698928648</v>
      </c>
      <c r="Y177">
        <f t="shared" si="81"/>
        <v>15.556384698928648</v>
      </c>
      <c r="AA177">
        <f t="shared" si="79"/>
        <v>0</v>
      </c>
      <c r="AB177">
        <f t="shared" si="74"/>
        <v>0</v>
      </c>
      <c r="AC177">
        <v>5</v>
      </c>
    </row>
    <row r="178" spans="23:29">
      <c r="W178">
        <f t="shared" si="80"/>
        <v>14.156262007532545</v>
      </c>
      <c r="X178">
        <f t="shared" si="75"/>
        <v>14.156262007532545</v>
      </c>
      <c r="Y178">
        <f t="shared" si="81"/>
        <v>14.156262007532542</v>
      </c>
      <c r="AA178">
        <f t="shared" si="79"/>
        <v>0</v>
      </c>
      <c r="AB178">
        <f t="shared" si="74"/>
        <v>0</v>
      </c>
      <c r="AC178">
        <v>5</v>
      </c>
    </row>
    <row r="179" spans="23:29">
      <c r="W179">
        <f t="shared" si="80"/>
        <v>12.724685716122877</v>
      </c>
      <c r="X179">
        <f t="shared" si="75"/>
        <v>12.724685716122877</v>
      </c>
      <c r="Y179">
        <f t="shared" si="81"/>
        <v>12.724685716122874</v>
      </c>
      <c r="AA179">
        <f t="shared" si="79"/>
        <v>0</v>
      </c>
      <c r="AB179">
        <f t="shared" si="74"/>
        <v>0</v>
      </c>
      <c r="AC179">
        <v>5</v>
      </c>
    </row>
    <row r="180" spans="23:29">
      <c r="W180">
        <f t="shared" si="80"/>
        <v>11.296689343637146</v>
      </c>
      <c r="X180">
        <f t="shared" si="75"/>
        <v>11.296689343637146</v>
      </c>
      <c r="Y180">
        <f t="shared" si="81"/>
        <v>11.296689343637146</v>
      </c>
      <c r="AA180">
        <f t="shared" si="79"/>
        <v>0</v>
      </c>
      <c r="AB180">
        <f t="shared" si="74"/>
        <v>0</v>
      </c>
      <c r="AC180">
        <v>5</v>
      </c>
    </row>
    <row r="181" spans="23:29">
      <c r="W181">
        <f t="shared" si="80"/>
        <v>9.906959341839773</v>
      </c>
      <c r="X181">
        <f t="shared" si="75"/>
        <v>9.906959341839773</v>
      </c>
      <c r="Y181">
        <f t="shared" si="81"/>
        <v>9.906959341839773</v>
      </c>
      <c r="AA181">
        <f t="shared" si="79"/>
        <v>0</v>
      </c>
      <c r="AB181">
        <f t="shared" si="74"/>
        <v>0</v>
      </c>
      <c r="AC181">
        <v>5</v>
      </c>
    </row>
    <row r="182" spans="23:29">
      <c r="W182">
        <f t="shared" si="80"/>
        <v>8.586551646292591</v>
      </c>
      <c r="X182">
        <f t="shared" si="75"/>
        <v>8.586551646292591</v>
      </c>
      <c r="Y182">
        <f t="shared" si="81"/>
        <v>8.586551646292591</v>
      </c>
      <c r="AA182">
        <f t="shared" si="79"/>
        <v>0</v>
      </c>
      <c r="AB182">
        <f t="shared" si="74"/>
        <v>0</v>
      </c>
      <c r="AC182">
        <v>5</v>
      </c>
    </row>
    <row r="183" spans="23:29">
      <c r="W183">
        <f t="shared" si="80"/>
        <v>7.3603155095173083</v>
      </c>
      <c r="X183">
        <f t="shared" si="75"/>
        <v>7.3603155095173083</v>
      </c>
      <c r="Y183">
        <f t="shared" si="81"/>
        <v>7.3603155095173083</v>
      </c>
      <c r="AA183">
        <f t="shared" si="79"/>
        <v>0</v>
      </c>
      <c r="AB183">
        <f t="shared" si="74"/>
        <v>0</v>
      </c>
      <c r="AC183">
        <v>5</v>
      </c>
    </row>
    <row r="184" spans="23:29">
      <c r="W184">
        <f t="shared" si="80"/>
        <v>6.2454356389556613</v>
      </c>
      <c r="X184">
        <f t="shared" si="75"/>
        <v>6.2454356389556613</v>
      </c>
      <c r="Y184">
        <f t="shared" si="81"/>
        <v>6.2454356389556605</v>
      </c>
      <c r="AA184">
        <f t="shared" si="79"/>
        <v>0</v>
      </c>
      <c r="AB184">
        <f t="shared" si="74"/>
        <v>0</v>
      </c>
      <c r="AC184">
        <v>5</v>
      </c>
    </row>
    <row r="185" spans="23:29">
      <c r="W185">
        <f t="shared" si="80"/>
        <v>5.2511790405962184</v>
      </c>
      <c r="X185">
        <f t="shared" si="75"/>
        <v>5.2511790405962184</v>
      </c>
      <c r="Y185">
        <f t="shared" si="81"/>
        <v>5.2511790405962193</v>
      </c>
      <c r="AA185">
        <f t="shared" si="79"/>
        <v>0</v>
      </c>
      <c r="AB185">
        <f t="shared" si="74"/>
        <v>0</v>
      </c>
      <c r="AC185">
        <v>5</v>
      </c>
    </row>
    <row r="186" spans="23:29">
      <c r="W186">
        <f>N4*N20</f>
        <v>22.439009014688267</v>
      </c>
      <c r="X186">
        <f t="shared" si="75"/>
        <v>22.439009014688267</v>
      </c>
      <c r="Y186">
        <f>AZ20</f>
        <v>22.439009014688267</v>
      </c>
      <c r="AA186">
        <f t="shared" ref="AA186:AA200" si="82">AI4-N4</f>
        <v>0</v>
      </c>
      <c r="AB186">
        <f t="shared" si="74"/>
        <v>0</v>
      </c>
      <c r="AC186">
        <v>5</v>
      </c>
    </row>
    <row r="187" spans="23:29">
      <c r="W187">
        <f t="shared" ref="W187:W200" si="83">N5*N21</f>
        <v>21.630079756931256</v>
      </c>
      <c r="X187">
        <f t="shared" si="75"/>
        <v>21.630079756931256</v>
      </c>
      <c r="Y187">
        <f t="shared" ref="Y187:Y200" si="84">AZ21</f>
        <v>21.630079756931256</v>
      </c>
      <c r="AA187">
        <f t="shared" si="82"/>
        <v>0</v>
      </c>
      <c r="AB187">
        <f t="shared" si="74"/>
        <v>0</v>
      </c>
      <c r="AC187">
        <v>5</v>
      </c>
    </row>
    <row r="188" spans="23:29">
      <c r="W188">
        <f t="shared" si="83"/>
        <v>20.697399741972998</v>
      </c>
      <c r="X188">
        <f t="shared" si="75"/>
        <v>20.697399741972998</v>
      </c>
      <c r="Y188">
        <f t="shared" si="84"/>
        <v>20.697399741972998</v>
      </c>
      <c r="AA188">
        <f t="shared" si="82"/>
        <v>0</v>
      </c>
      <c r="AB188">
        <f t="shared" si="74"/>
        <v>0</v>
      </c>
      <c r="AC188">
        <v>5</v>
      </c>
    </row>
    <row r="189" spans="23:29">
      <c r="W189">
        <f t="shared" si="83"/>
        <v>19.638874640620351</v>
      </c>
      <c r="X189">
        <f t="shared" si="75"/>
        <v>19.638874640620351</v>
      </c>
      <c r="Y189">
        <f t="shared" si="84"/>
        <v>19.638874640620351</v>
      </c>
      <c r="AA189">
        <f t="shared" si="82"/>
        <v>0</v>
      </c>
      <c r="AB189">
        <f t="shared" si="74"/>
        <v>0</v>
      </c>
      <c r="AC189">
        <v>5</v>
      </c>
    </row>
    <row r="190" spans="23:29">
      <c r="W190">
        <f t="shared" si="83"/>
        <v>18.458827139924217</v>
      </c>
      <c r="X190">
        <f t="shared" si="75"/>
        <v>18.458827139924217</v>
      </c>
      <c r="Y190">
        <f t="shared" si="84"/>
        <v>18.458827139924217</v>
      </c>
      <c r="AA190">
        <f t="shared" si="82"/>
        <v>0</v>
      </c>
      <c r="AB190">
        <f t="shared" si="74"/>
        <v>0</v>
      </c>
      <c r="AC190">
        <v>5</v>
      </c>
    </row>
    <row r="191" spans="23:29">
      <c r="W191">
        <f t="shared" si="83"/>
        <v>17.169258553650987</v>
      </c>
      <c r="X191">
        <f t="shared" si="75"/>
        <v>17.169258553650987</v>
      </c>
      <c r="Y191">
        <f t="shared" si="84"/>
        <v>17.169258553650987</v>
      </c>
      <c r="AA191">
        <f t="shared" si="82"/>
        <v>0</v>
      </c>
      <c r="AB191">
        <f t="shared" si="74"/>
        <v>0</v>
      </c>
      <c r="AC191">
        <v>5</v>
      </c>
    </row>
    <row r="192" spans="23:29">
      <c r="W192">
        <f t="shared" si="83"/>
        <v>15.790330592479963</v>
      </c>
      <c r="X192">
        <f t="shared" si="75"/>
        <v>15.790330592479963</v>
      </c>
      <c r="Y192">
        <f t="shared" si="84"/>
        <v>15.790330592479963</v>
      </c>
      <c r="AA192">
        <f t="shared" si="82"/>
        <v>0</v>
      </c>
      <c r="AB192">
        <f t="shared" si="74"/>
        <v>0</v>
      </c>
      <c r="AC192">
        <v>5</v>
      </c>
    </row>
    <row r="193" spans="23:29">
      <c r="W193">
        <f t="shared" si="83"/>
        <v>14.349729424626368</v>
      </c>
      <c r="X193">
        <f t="shared" si="75"/>
        <v>14.349729424626368</v>
      </c>
      <c r="Y193">
        <f t="shared" si="84"/>
        <v>14.349729424626368</v>
      </c>
      <c r="AA193">
        <f t="shared" si="82"/>
        <v>0</v>
      </c>
      <c r="AB193">
        <f t="shared" si="74"/>
        <v>0</v>
      </c>
      <c r="AC193">
        <v>5</v>
      </c>
    </row>
    <row r="194" spans="23:29">
      <c r="W194">
        <f t="shared" si="83"/>
        <v>12.880786460654424</v>
      </c>
      <c r="X194">
        <f t="shared" si="75"/>
        <v>12.880786460654424</v>
      </c>
      <c r="Y194">
        <f t="shared" si="84"/>
        <v>12.880786460654424</v>
      </c>
      <c r="AA194">
        <f t="shared" si="82"/>
        <v>0</v>
      </c>
      <c r="AB194">
        <f t="shared" si="74"/>
        <v>0</v>
      </c>
      <c r="AC194">
        <v>5</v>
      </c>
    </row>
    <row r="195" spans="23:29">
      <c r="W195">
        <f t="shared" si="83"/>
        <v>11.419550822042686</v>
      </c>
      <c r="X195">
        <f t="shared" si="75"/>
        <v>11.419550822042686</v>
      </c>
      <c r="Y195">
        <f t="shared" si="84"/>
        <v>11.419550822042686</v>
      </c>
      <c r="AA195">
        <f t="shared" si="82"/>
        <v>0</v>
      </c>
      <c r="AB195">
        <f t="shared" si="74"/>
        <v>0</v>
      </c>
      <c r="AC195">
        <v>5</v>
      </c>
    </row>
    <row r="196" spans="23:29">
      <c r="W196">
        <f t="shared" si="83"/>
        <v>10.001324885264344</v>
      </c>
      <c r="X196">
        <f t="shared" si="75"/>
        <v>10.001324885264344</v>
      </c>
      <c r="Y196">
        <f t="shared" si="84"/>
        <v>10.001324885264344</v>
      </c>
      <c r="AA196">
        <f t="shared" si="82"/>
        <v>0</v>
      </c>
      <c r="AB196">
        <f t="shared" si="74"/>
        <v>0</v>
      </c>
      <c r="AC196">
        <v>5</v>
      </c>
    </row>
    <row r="197" spans="23:29">
      <c r="W197">
        <f t="shared" si="83"/>
        <v>8.6573493642985948</v>
      </c>
      <c r="X197">
        <f t="shared" si="75"/>
        <v>8.6573493642985948</v>
      </c>
      <c r="Y197">
        <f t="shared" si="84"/>
        <v>8.6573493642985948</v>
      </c>
      <c r="AA197">
        <f t="shared" si="82"/>
        <v>0</v>
      </c>
      <c r="AB197">
        <f t="shared" si="74"/>
        <v>0</v>
      </c>
      <c r="AC197">
        <v>5</v>
      </c>
    </row>
    <row r="198" spans="23:29">
      <c r="W198">
        <f t="shared" si="83"/>
        <v>7.412274831382657</v>
      </c>
      <c r="X198">
        <f t="shared" si="75"/>
        <v>7.412274831382657</v>
      </c>
      <c r="Y198">
        <f t="shared" si="84"/>
        <v>7.412274831382657</v>
      </c>
      <c r="AA198">
        <f t="shared" si="82"/>
        <v>0</v>
      </c>
      <c r="AB198">
        <f t="shared" si="74"/>
        <v>0</v>
      </c>
      <c r="AC198">
        <v>5</v>
      </c>
    </row>
    <row r="199" spans="23:29">
      <c r="W199">
        <f t="shared" si="83"/>
        <v>6.2828064001541462</v>
      </c>
      <c r="X199">
        <f t="shared" si="75"/>
        <v>6.2828064001541462</v>
      </c>
      <c r="Y199">
        <f t="shared" si="84"/>
        <v>6.2828064001541462</v>
      </c>
      <c r="AA199">
        <f t="shared" si="82"/>
        <v>0</v>
      </c>
      <c r="AB199">
        <f t="shared" si="74"/>
        <v>0</v>
      </c>
      <c r="AC199">
        <v>5</v>
      </c>
    </row>
    <row r="200" spans="23:29">
      <c r="W200">
        <f t="shared" si="83"/>
        <v>5.2775731258339729</v>
      </c>
      <c r="X200">
        <f t="shared" si="75"/>
        <v>5.2775731258339729</v>
      </c>
      <c r="Y200">
        <f t="shared" si="84"/>
        <v>5.2775731258339729</v>
      </c>
      <c r="AA200">
        <f t="shared" si="82"/>
        <v>0</v>
      </c>
      <c r="AB200">
        <f t="shared" si="74"/>
        <v>0</v>
      </c>
      <c r="AC200">
        <v>5</v>
      </c>
    </row>
    <row r="201" spans="23:29">
      <c r="W201">
        <f>O4*O20</f>
        <v>22.854502244520731</v>
      </c>
      <c r="X201">
        <f t="shared" si="75"/>
        <v>22.854502244520731</v>
      </c>
      <c r="Y201">
        <f>BA20</f>
        <v>22.854502244520731</v>
      </c>
      <c r="AA201">
        <f t="shared" ref="AA201:AA215" si="85">AJ4-O4</f>
        <v>0</v>
      </c>
      <c r="AB201">
        <f t="shared" si="74"/>
        <v>0</v>
      </c>
      <c r="AC201">
        <v>5</v>
      </c>
    </row>
    <row r="202" spans="23:29">
      <c r="W202">
        <f t="shared" ref="W202:W215" si="86">O5*O21</f>
        <v>22.015898251192368</v>
      </c>
      <c r="X202">
        <f t="shared" si="75"/>
        <v>22.015898251192368</v>
      </c>
      <c r="Y202">
        <f t="shared" ref="Y202:Y215" si="87">BA21</f>
        <v>22.015898251192368</v>
      </c>
      <c r="AA202">
        <f t="shared" si="85"/>
        <v>0</v>
      </c>
      <c r="AB202">
        <f t="shared" si="74"/>
        <v>0</v>
      </c>
      <c r="AC202">
        <v>5</v>
      </c>
    </row>
    <row r="203" spans="23:29">
      <c r="W203">
        <f t="shared" si="86"/>
        <v>21.050391426617011</v>
      </c>
      <c r="X203">
        <f t="shared" si="75"/>
        <v>21.050391426617011</v>
      </c>
      <c r="Y203">
        <f t="shared" si="87"/>
        <v>21.050391426617011</v>
      </c>
      <c r="AA203">
        <f t="shared" si="85"/>
        <v>0</v>
      </c>
      <c r="AB203">
        <f t="shared" si="74"/>
        <v>0</v>
      </c>
      <c r="AC203">
        <v>5</v>
      </c>
    </row>
    <row r="204" spans="23:29">
      <c r="W204">
        <f t="shared" si="86"/>
        <v>19.956406607461318</v>
      </c>
      <c r="X204">
        <f t="shared" si="75"/>
        <v>19.956406607461318</v>
      </c>
      <c r="Y204">
        <f t="shared" si="87"/>
        <v>19.956406607461318</v>
      </c>
      <c r="AA204">
        <f t="shared" si="85"/>
        <v>0</v>
      </c>
      <c r="AB204">
        <f t="shared" si="74"/>
        <v>0</v>
      </c>
      <c r="AC204">
        <v>5</v>
      </c>
    </row>
    <row r="205" spans="23:29">
      <c r="W205">
        <f t="shared" si="86"/>
        <v>18.739073990282357</v>
      </c>
      <c r="X205">
        <f t="shared" si="75"/>
        <v>18.739073990282357</v>
      </c>
      <c r="Y205">
        <f t="shared" si="87"/>
        <v>18.739073990282357</v>
      </c>
      <c r="AA205">
        <f t="shared" si="85"/>
        <v>0</v>
      </c>
      <c r="AB205">
        <f t="shared" si="74"/>
        <v>0</v>
      </c>
      <c r="AC205">
        <v>5</v>
      </c>
    </row>
    <row r="206" spans="23:29">
      <c r="W206">
        <f t="shared" si="86"/>
        <v>17.411459157021433</v>
      </c>
      <c r="X206">
        <f t="shared" si="75"/>
        <v>17.411459157021433</v>
      </c>
      <c r="Y206">
        <f t="shared" si="87"/>
        <v>17.411459157021433</v>
      </c>
      <c r="AA206">
        <f t="shared" si="85"/>
        <v>0</v>
      </c>
      <c r="AB206">
        <f t="shared" si="74"/>
        <v>0</v>
      </c>
      <c r="AC206">
        <v>5</v>
      </c>
    </row>
    <row r="207" spans="23:29">
      <c r="W207">
        <f t="shared" si="86"/>
        <v>15.994957539968921</v>
      </c>
      <c r="X207">
        <f t="shared" si="75"/>
        <v>15.994957539968921</v>
      </c>
      <c r="Y207">
        <f t="shared" si="87"/>
        <v>15.994957539968921</v>
      </c>
      <c r="AA207">
        <f t="shared" si="85"/>
        <v>0</v>
      </c>
      <c r="AB207">
        <f t="shared" si="74"/>
        <v>0</v>
      </c>
      <c r="AC207">
        <v>5</v>
      </c>
    </row>
    <row r="208" spans="23:29">
      <c r="W208">
        <f t="shared" si="86"/>
        <v>14.518522507733</v>
      </c>
      <c r="X208">
        <f t="shared" si="75"/>
        <v>14.518522507733</v>
      </c>
      <c r="Y208">
        <f t="shared" si="87"/>
        <v>14.518522507733</v>
      </c>
      <c r="AA208">
        <f t="shared" si="85"/>
        <v>0</v>
      </c>
      <c r="AB208">
        <f t="shared" si="74"/>
        <v>0</v>
      </c>
      <c r="AC208">
        <v>5</v>
      </c>
    </row>
    <row r="209" spans="23:29">
      <c r="W209">
        <f t="shared" si="86"/>
        <v>13.01662698571926</v>
      </c>
      <c r="X209">
        <f t="shared" si="75"/>
        <v>13.01662698571926</v>
      </c>
      <c r="Y209">
        <f t="shared" si="87"/>
        <v>13.01662698571926</v>
      </c>
      <c r="AA209">
        <f t="shared" si="85"/>
        <v>0</v>
      </c>
      <c r="AB209">
        <f t="shared" si="74"/>
        <v>0</v>
      </c>
      <c r="AC209">
        <v>5</v>
      </c>
    </row>
    <row r="210" spans="23:29">
      <c r="W210">
        <f t="shared" si="86"/>
        <v>11.526191615643933</v>
      </c>
      <c r="X210">
        <f t="shared" si="75"/>
        <v>11.526191615643933</v>
      </c>
      <c r="Y210">
        <f t="shared" si="87"/>
        <v>11.526191615643933</v>
      </c>
      <c r="AA210">
        <f t="shared" si="85"/>
        <v>0</v>
      </c>
      <c r="AB210">
        <f t="shared" si="74"/>
        <v>0</v>
      </c>
      <c r="AC210">
        <v>5</v>
      </c>
    </row>
    <row r="211" spans="23:29">
      <c r="W211">
        <f t="shared" si="86"/>
        <v>10.083027697800729</v>
      </c>
      <c r="X211">
        <f t="shared" si="75"/>
        <v>10.083027697800729</v>
      </c>
      <c r="Y211">
        <f t="shared" si="87"/>
        <v>10.083027697800729</v>
      </c>
      <c r="AA211">
        <f t="shared" si="85"/>
        <v>0</v>
      </c>
      <c r="AB211">
        <f t="shared" si="74"/>
        <v>0</v>
      </c>
      <c r="AC211">
        <v>5</v>
      </c>
    </row>
    <row r="212" spans="23:29">
      <c r="W212">
        <f t="shared" si="86"/>
        <v>8.7185020207999706</v>
      </c>
      <c r="X212">
        <f t="shared" si="75"/>
        <v>8.7185020207999706</v>
      </c>
      <c r="Y212">
        <f t="shared" si="87"/>
        <v>8.7185020207999706</v>
      </c>
      <c r="AA212">
        <f t="shared" si="85"/>
        <v>0</v>
      </c>
      <c r="AB212">
        <f t="shared" si="74"/>
        <v>0</v>
      </c>
      <c r="AC212">
        <v>5</v>
      </c>
    </row>
    <row r="213" spans="23:29">
      <c r="W213">
        <f t="shared" si="86"/>
        <v>7.4570572455559025</v>
      </c>
      <c r="X213">
        <f t="shared" si="75"/>
        <v>7.4570572455559025</v>
      </c>
      <c r="Y213">
        <f t="shared" si="87"/>
        <v>7.4570572455559025</v>
      </c>
      <c r="AA213">
        <f t="shared" si="85"/>
        <v>0</v>
      </c>
      <c r="AB213">
        <f t="shared" si="74"/>
        <v>0</v>
      </c>
      <c r="AC213">
        <v>5</v>
      </c>
    </row>
    <row r="214" spans="23:29">
      <c r="W214">
        <f t="shared" si="86"/>
        <v>6.3149513087578359</v>
      </c>
      <c r="X214">
        <f t="shared" si="75"/>
        <v>6.3149513087578359</v>
      </c>
      <c r="Y214">
        <f t="shared" si="87"/>
        <v>6.3149513087578359</v>
      </c>
      <c r="AA214">
        <f t="shared" si="85"/>
        <v>0</v>
      </c>
      <c r="AB214">
        <f t="shared" ref="AB214:AB260" si="88">IFERROR(AA214,"")</f>
        <v>0</v>
      </c>
      <c r="AC214">
        <v>5</v>
      </c>
    </row>
    <row r="215" spans="23:29">
      <c r="W215">
        <f t="shared" si="86"/>
        <v>5.3002361567652478</v>
      </c>
      <c r="X215">
        <f t="shared" si="75"/>
        <v>5.3002361567652478</v>
      </c>
      <c r="Y215">
        <f t="shared" si="87"/>
        <v>5.3002361567652478</v>
      </c>
      <c r="AA215">
        <f t="shared" si="85"/>
        <v>0</v>
      </c>
      <c r="AB215">
        <f t="shared" si="88"/>
        <v>0</v>
      </c>
      <c r="AC215">
        <v>5</v>
      </c>
    </row>
    <row r="216" spans="23:29">
      <c r="W216">
        <f>P4*P20</f>
        <v>23.216245883644344</v>
      </c>
      <c r="X216">
        <f t="shared" si="75"/>
        <v>23.216245883644344</v>
      </c>
      <c r="Y216">
        <f>BB20</f>
        <v>23.216245883644344</v>
      </c>
      <c r="AA216">
        <f t="shared" ref="AA216:AA230" si="89">AK4-P4</f>
        <v>0</v>
      </c>
      <c r="AB216">
        <f t="shared" si="88"/>
        <v>0</v>
      </c>
      <c r="AC216">
        <v>5</v>
      </c>
    </row>
    <row r="217" spans="23:29">
      <c r="W217">
        <f t="shared" ref="W217:W230" si="90">P5*P21</f>
        <v>22.351387054161165</v>
      </c>
      <c r="X217">
        <f t="shared" ref="X217:X260" si="91">IFERROR(W217, NA())</f>
        <v>22.351387054161165</v>
      </c>
      <c r="Y217">
        <f t="shared" ref="Y217:Y230" si="92">BB21</f>
        <v>22.351387054161165</v>
      </c>
      <c r="AA217">
        <f t="shared" si="89"/>
        <v>0</v>
      </c>
      <c r="AB217">
        <f t="shared" si="88"/>
        <v>0</v>
      </c>
      <c r="AC217">
        <v>5</v>
      </c>
    </row>
    <row r="218" spans="23:29">
      <c r="W218">
        <f t="shared" si="90"/>
        <v>21.356894919532976</v>
      </c>
      <c r="X218">
        <f t="shared" si="91"/>
        <v>21.356894919532976</v>
      </c>
      <c r="Y218">
        <f t="shared" si="92"/>
        <v>21.356894919532976</v>
      </c>
      <c r="AA218">
        <f t="shared" si="89"/>
        <v>0</v>
      </c>
      <c r="AB218">
        <f t="shared" si="88"/>
        <v>0</v>
      </c>
      <c r="AC218">
        <v>5</v>
      </c>
    </row>
    <row r="219" spans="23:29">
      <c r="W219">
        <f t="shared" si="90"/>
        <v>20.23167177341006</v>
      </c>
      <c r="X219">
        <f t="shared" si="91"/>
        <v>20.23167177341006</v>
      </c>
      <c r="Y219">
        <f t="shared" si="92"/>
        <v>20.23167177341006</v>
      </c>
      <c r="AA219">
        <f t="shared" si="89"/>
        <v>0</v>
      </c>
      <c r="AB219">
        <f t="shared" si="88"/>
        <v>0</v>
      </c>
      <c r="AC219">
        <v>5</v>
      </c>
    </row>
    <row r="220" spans="23:29">
      <c r="W220">
        <f t="shared" si="90"/>
        <v>18.981577240617721</v>
      </c>
      <c r="X220">
        <f t="shared" si="91"/>
        <v>18.981577240617721</v>
      </c>
      <c r="Y220">
        <f t="shared" si="92"/>
        <v>18.981577240617721</v>
      </c>
      <c r="AA220">
        <f t="shared" si="89"/>
        <v>0</v>
      </c>
      <c r="AB220">
        <f t="shared" si="88"/>
        <v>0</v>
      </c>
      <c r="AC220">
        <v>5</v>
      </c>
    </row>
    <row r="221" spans="23:29">
      <c r="W221">
        <f t="shared" si="90"/>
        <v>17.620626390747745</v>
      </c>
      <c r="X221">
        <f t="shared" si="91"/>
        <v>17.620626390747745</v>
      </c>
      <c r="Y221">
        <f t="shared" si="92"/>
        <v>17.620626390747745</v>
      </c>
      <c r="AA221">
        <f t="shared" si="89"/>
        <v>0</v>
      </c>
      <c r="AB221">
        <f t="shared" si="88"/>
        <v>0</v>
      </c>
      <c r="AC221">
        <v>5</v>
      </c>
    </row>
    <row r="222" spans="23:29">
      <c r="W222">
        <f t="shared" si="90"/>
        <v>16.1713033958087</v>
      </c>
      <c r="X222">
        <f t="shared" si="91"/>
        <v>16.1713033958087</v>
      </c>
      <c r="Y222">
        <f t="shared" si="92"/>
        <v>16.1713033958087</v>
      </c>
      <c r="AA222">
        <f t="shared" si="89"/>
        <v>0</v>
      </c>
      <c r="AB222">
        <f t="shared" si="88"/>
        <v>0</v>
      </c>
      <c r="AC222">
        <v>5</v>
      </c>
    </row>
    <row r="223" spans="23:29">
      <c r="W223">
        <f t="shared" si="90"/>
        <v>14.663667537615892</v>
      </c>
      <c r="X223">
        <f t="shared" si="91"/>
        <v>14.663667537615892</v>
      </c>
      <c r="Y223">
        <f t="shared" si="92"/>
        <v>14.663667537615892</v>
      </c>
      <c r="AA223">
        <f t="shared" si="89"/>
        <v>0</v>
      </c>
      <c r="AB223">
        <f t="shared" si="88"/>
        <v>0</v>
      </c>
      <c r="AC223">
        <v>5</v>
      </c>
    </row>
    <row r="224" spans="23:29">
      <c r="W224">
        <f t="shared" si="90"/>
        <v>13.133175122863575</v>
      </c>
      <c r="X224">
        <f t="shared" si="91"/>
        <v>13.133175122863575</v>
      </c>
      <c r="Y224">
        <f t="shared" si="92"/>
        <v>13.133175122863575</v>
      </c>
      <c r="AA224">
        <f t="shared" si="89"/>
        <v>0</v>
      </c>
      <c r="AB224">
        <f t="shared" si="88"/>
        <v>0</v>
      </c>
      <c r="AC224">
        <v>5</v>
      </c>
    </row>
    <row r="225" spans="23:29">
      <c r="W225">
        <f t="shared" si="90"/>
        <v>11.617484107967519</v>
      </c>
      <c r="X225">
        <f t="shared" si="91"/>
        <v>11.617484107967519</v>
      </c>
      <c r="Y225">
        <f t="shared" si="92"/>
        <v>11.617484107967519</v>
      </c>
      <c r="AA225">
        <f t="shared" si="89"/>
        <v>0</v>
      </c>
      <c r="AB225">
        <f t="shared" si="88"/>
        <v>0</v>
      </c>
      <c r="AC225">
        <v>5</v>
      </c>
    </row>
    <row r="226" spans="23:29">
      <c r="W226">
        <f t="shared" si="90"/>
        <v>10.152821175408381</v>
      </c>
      <c r="X226">
        <f t="shared" si="91"/>
        <v>10.152821175408381</v>
      </c>
      <c r="Y226">
        <f t="shared" si="92"/>
        <v>10.152821175408381</v>
      </c>
      <c r="AA226">
        <f t="shared" si="89"/>
        <v>0</v>
      </c>
      <c r="AB226">
        <f t="shared" si="88"/>
        <v>0</v>
      </c>
      <c r="AC226">
        <v>5</v>
      </c>
    </row>
    <row r="227" spans="23:29">
      <c r="W227">
        <f t="shared" si="90"/>
        <v>8.7706346990460382</v>
      </c>
      <c r="X227">
        <f t="shared" si="91"/>
        <v>8.7706346990460382</v>
      </c>
      <c r="Y227">
        <f t="shared" si="92"/>
        <v>8.7706346990460382</v>
      </c>
      <c r="AA227">
        <f t="shared" si="89"/>
        <v>0</v>
      </c>
      <c r="AB227">
        <f t="shared" si="88"/>
        <v>0</v>
      </c>
      <c r="AC227">
        <v>5</v>
      </c>
    </row>
    <row r="228" spans="23:29">
      <c r="W228">
        <f t="shared" si="90"/>
        <v>7.4951625710464835</v>
      </c>
      <c r="X228">
        <f t="shared" si="91"/>
        <v>7.4951625710464835</v>
      </c>
      <c r="Y228">
        <f t="shared" si="92"/>
        <v>7.4951625710464835</v>
      </c>
      <c r="AA228">
        <f t="shared" si="89"/>
        <v>0</v>
      </c>
      <c r="AB228">
        <f t="shared" si="88"/>
        <v>0</v>
      </c>
      <c r="AC228">
        <v>5</v>
      </c>
    </row>
    <row r="229" spans="23:29">
      <c r="W229">
        <f t="shared" si="90"/>
        <v>6.3422568616500445</v>
      </c>
      <c r="X229">
        <f t="shared" si="91"/>
        <v>6.3422568616500445</v>
      </c>
      <c r="Y229">
        <f>BB33</f>
        <v>6.3422568616500445</v>
      </c>
      <c r="AA229">
        <f t="shared" si="89"/>
        <v>0</v>
      </c>
      <c r="AB229">
        <f t="shared" si="88"/>
        <v>0</v>
      </c>
      <c r="AC229">
        <v>5</v>
      </c>
    </row>
    <row r="230" spans="23:29">
      <c r="W230">
        <f t="shared" si="90"/>
        <v>5.3194582094470055</v>
      </c>
      <c r="X230">
        <f t="shared" si="91"/>
        <v>5.3194582094470055</v>
      </c>
      <c r="Y230">
        <f t="shared" si="92"/>
        <v>5.3194582094470055</v>
      </c>
      <c r="AA230">
        <f t="shared" si="89"/>
        <v>0</v>
      </c>
      <c r="AB230">
        <f t="shared" si="88"/>
        <v>0</v>
      </c>
      <c r="AC230">
        <v>5</v>
      </c>
    </row>
    <row r="231" spans="23:29">
      <c r="W231">
        <f>Q4*Q20</f>
        <v>23.526745240253856</v>
      </c>
      <c r="X231">
        <f t="shared" si="91"/>
        <v>23.526745240253856</v>
      </c>
      <c r="Y231">
        <f>BC20</f>
        <v>23.526745240253852</v>
      </c>
      <c r="AA231">
        <f t="shared" ref="AA231:AA245" si="93">AL4-Q4</f>
        <v>0</v>
      </c>
      <c r="AB231">
        <f t="shared" si="88"/>
        <v>0</v>
      </c>
      <c r="AC231">
        <v>5</v>
      </c>
    </row>
    <row r="232" spans="23:29">
      <c r="W232">
        <f t="shared" ref="W232:W245" si="94">Q5*Q21</f>
        <v>22.639040348964016</v>
      </c>
      <c r="X232">
        <f t="shared" si="91"/>
        <v>22.639040348964016</v>
      </c>
      <c r="Y232">
        <f t="shared" ref="Y232:Y245" si="95">BC21</f>
        <v>22.639040348964013</v>
      </c>
      <c r="AA232">
        <f t="shared" si="93"/>
        <v>0</v>
      </c>
      <c r="AB232">
        <f t="shared" si="88"/>
        <v>0</v>
      </c>
      <c r="AC232">
        <v>5</v>
      </c>
    </row>
    <row r="233" spans="23:29">
      <c r="W233">
        <f t="shared" si="94"/>
        <v>21.619369955740694</v>
      </c>
      <c r="X233">
        <f t="shared" si="91"/>
        <v>21.619369955740694</v>
      </c>
      <c r="Y233">
        <f t="shared" si="95"/>
        <v>21.619369955740691</v>
      </c>
      <c r="AA233">
        <f t="shared" si="93"/>
        <v>0</v>
      </c>
      <c r="AB233">
        <f t="shared" si="88"/>
        <v>0</v>
      </c>
      <c r="AC233">
        <v>5</v>
      </c>
    </row>
    <row r="234" spans="23:29">
      <c r="W234">
        <f t="shared" si="94"/>
        <v>20.467065130322265</v>
      </c>
      <c r="X234">
        <f t="shared" si="91"/>
        <v>20.467065130322265</v>
      </c>
      <c r="Y234">
        <f t="shared" si="95"/>
        <v>20.467065130322261</v>
      </c>
      <c r="AA234">
        <f t="shared" si="93"/>
        <v>0</v>
      </c>
      <c r="AB234">
        <f t="shared" si="88"/>
        <v>0</v>
      </c>
      <c r="AC234">
        <v>5</v>
      </c>
    </row>
    <row r="235" spans="23:29">
      <c r="W235">
        <f t="shared" si="94"/>
        <v>19.188631013416909</v>
      </c>
      <c r="X235">
        <f t="shared" si="91"/>
        <v>19.188631013416909</v>
      </c>
      <c r="Y235">
        <f t="shared" si="95"/>
        <v>19.188631013416906</v>
      </c>
      <c r="AA235">
        <f t="shared" si="93"/>
        <v>0</v>
      </c>
      <c r="AB235">
        <f t="shared" si="88"/>
        <v>0</v>
      </c>
      <c r="AC235">
        <v>5</v>
      </c>
    </row>
    <row r="236" spans="23:29">
      <c r="W236">
        <f t="shared" si="94"/>
        <v>17.798914226579011</v>
      </c>
      <c r="X236">
        <f t="shared" si="91"/>
        <v>17.798914226579011</v>
      </c>
      <c r="Y236">
        <f t="shared" si="95"/>
        <v>17.798914226579008</v>
      </c>
      <c r="AA236">
        <f t="shared" si="93"/>
        <v>0</v>
      </c>
      <c r="AB236">
        <f t="shared" si="88"/>
        <v>0</v>
      </c>
      <c r="AC236">
        <v>5</v>
      </c>
    </row>
    <row r="237" spans="23:29">
      <c r="W237">
        <f t="shared" si="94"/>
        <v>16.321343651078216</v>
      </c>
      <c r="X237">
        <f t="shared" si="91"/>
        <v>16.321343651078216</v>
      </c>
      <c r="Y237">
        <f t="shared" si="95"/>
        <v>16.321343651078212</v>
      </c>
      <c r="AA237">
        <f t="shared" si="93"/>
        <v>0</v>
      </c>
      <c r="AB237">
        <f t="shared" si="88"/>
        <v>0</v>
      </c>
      <c r="AC237">
        <v>5</v>
      </c>
    </row>
    <row r="238" spans="23:29">
      <c r="W238">
        <f t="shared" si="94"/>
        <v>14.786929039296949</v>
      </c>
      <c r="X238">
        <f t="shared" si="91"/>
        <v>14.786929039296949</v>
      </c>
      <c r="Y238">
        <f t="shared" si="95"/>
        <v>14.786929039296945</v>
      </c>
      <c r="AA238">
        <f t="shared" si="93"/>
        <v>0</v>
      </c>
      <c r="AB238">
        <f t="shared" si="88"/>
        <v>0</v>
      </c>
      <c r="AC238">
        <v>5</v>
      </c>
    </row>
    <row r="239" spans="23:29">
      <c r="W239">
        <f t="shared" si="94"/>
        <v>13.231962362967579</v>
      </c>
      <c r="X239">
        <f t="shared" si="91"/>
        <v>13.231962362967579</v>
      </c>
      <c r="Y239">
        <f t="shared" si="95"/>
        <v>13.231962362967577</v>
      </c>
      <c r="AA239">
        <f t="shared" si="93"/>
        <v>0</v>
      </c>
      <c r="AB239">
        <f t="shared" si="88"/>
        <v>0</v>
      </c>
      <c r="AC239">
        <v>5</v>
      </c>
    </row>
    <row r="240" spans="23:29">
      <c r="W240">
        <f t="shared" si="94"/>
        <v>11.694718139709217</v>
      </c>
      <c r="X240">
        <f t="shared" si="91"/>
        <v>11.694718139709217</v>
      </c>
      <c r="Y240">
        <f t="shared" si="95"/>
        <v>11.694718139709215</v>
      </c>
      <c r="AA240">
        <f t="shared" si="93"/>
        <v>0</v>
      </c>
      <c r="AB240">
        <f t="shared" si="88"/>
        <v>0</v>
      </c>
      <c r="AC240">
        <v>5</v>
      </c>
    </row>
    <row r="241" spans="23:29">
      <c r="W241">
        <f t="shared" si="94"/>
        <v>10.211759007086171</v>
      </c>
      <c r="X241">
        <f t="shared" si="91"/>
        <v>10.211759007086171</v>
      </c>
      <c r="Y241">
        <f t="shared" si="95"/>
        <v>10.211759007086169</v>
      </c>
      <c r="AA241">
        <f t="shared" si="93"/>
        <v>0</v>
      </c>
      <c r="AB241">
        <f t="shared" si="88"/>
        <v>0</v>
      </c>
      <c r="AC241">
        <v>5</v>
      </c>
    </row>
    <row r="242" spans="23:29">
      <c r="W242">
        <f t="shared" si="94"/>
        <v>8.8145827523175484</v>
      </c>
      <c r="X242">
        <f t="shared" si="91"/>
        <v>8.8145827523175484</v>
      </c>
      <c r="Y242">
        <f t="shared" si="95"/>
        <v>8.8145827523175466</v>
      </c>
      <c r="AA242">
        <f t="shared" si="93"/>
        <v>0</v>
      </c>
      <c r="AB242">
        <f t="shared" si="88"/>
        <v>0</v>
      </c>
      <c r="AC242">
        <v>5</v>
      </c>
    </row>
    <row r="243" spans="23:29">
      <c r="W243">
        <f t="shared" si="94"/>
        <v>7.5272343725995654</v>
      </c>
      <c r="X243">
        <f t="shared" si="91"/>
        <v>7.5272343725995654</v>
      </c>
      <c r="Y243">
        <f t="shared" si="95"/>
        <v>7.5272343725995636</v>
      </c>
      <c r="AA243">
        <f t="shared" si="93"/>
        <v>0</v>
      </c>
      <c r="AB243">
        <f t="shared" si="88"/>
        <v>0</v>
      </c>
      <c r="AC243">
        <v>5</v>
      </c>
    </row>
    <row r="244" spans="23:29">
      <c r="W244">
        <f t="shared" si="94"/>
        <v>6.3652058285150659</v>
      </c>
      <c r="X244">
        <f t="shared" si="91"/>
        <v>6.3652058285150659</v>
      </c>
      <c r="Y244">
        <f t="shared" si="95"/>
        <v>6.3652058285150641</v>
      </c>
      <c r="AA244">
        <f t="shared" si="93"/>
        <v>0</v>
      </c>
      <c r="AB244">
        <f t="shared" si="88"/>
        <v>0</v>
      </c>
      <c r="AC244">
        <v>5</v>
      </c>
    </row>
    <row r="245" spans="23:29">
      <c r="W245">
        <f t="shared" si="94"/>
        <v>5.3355927623821389</v>
      </c>
      <c r="X245">
        <f t="shared" si="91"/>
        <v>5.3355927623821389</v>
      </c>
      <c r="Y245">
        <f t="shared" si="95"/>
        <v>5.3355927623821389</v>
      </c>
      <c r="AA245">
        <f t="shared" si="93"/>
        <v>0</v>
      </c>
      <c r="AB245">
        <f t="shared" si="88"/>
        <v>0</v>
      </c>
      <c r="AC245">
        <v>5</v>
      </c>
    </row>
    <row r="246" spans="23:29">
      <c r="W246">
        <f>R4*R20</f>
        <v>23.790022338049141</v>
      </c>
      <c r="X246">
        <f t="shared" si="91"/>
        <v>23.790022338049141</v>
      </c>
      <c r="Y246">
        <f>BD20</f>
        <v>23.790022338049141</v>
      </c>
      <c r="AA246">
        <f t="shared" ref="AA246:AA260" si="96">AM4-R4</f>
        <v>0</v>
      </c>
      <c r="AB246">
        <f t="shared" si="88"/>
        <v>0</v>
      </c>
      <c r="AC246">
        <v>5</v>
      </c>
    </row>
    <row r="247" spans="23:29">
      <c r="W247">
        <f t="shared" ref="W247:W260" si="97">R5*R21</f>
        <v>22.882721575649057</v>
      </c>
      <c r="X247">
        <f t="shared" si="91"/>
        <v>22.882721575649057</v>
      </c>
      <c r="Y247">
        <f t="shared" ref="Y247:Y260" si="98">BD21</f>
        <v>22.882721575649057</v>
      </c>
      <c r="AA247">
        <f t="shared" si="96"/>
        <v>0</v>
      </c>
      <c r="AB247">
        <f t="shared" si="88"/>
        <v>0</v>
      </c>
      <c r="AC247">
        <v>5</v>
      </c>
    </row>
    <row r="248" spans="23:29">
      <c r="W248">
        <f t="shared" si="97"/>
        <v>21.841486861781672</v>
      </c>
      <c r="X248">
        <f t="shared" si="91"/>
        <v>21.841486861781672</v>
      </c>
      <c r="Y248">
        <f t="shared" si="98"/>
        <v>21.841486861781672</v>
      </c>
      <c r="AA248">
        <f t="shared" si="96"/>
        <v>0</v>
      </c>
      <c r="AB248">
        <f t="shared" si="88"/>
        <v>0</v>
      </c>
      <c r="AC248">
        <v>5</v>
      </c>
    </row>
    <row r="249" spans="23:29">
      <c r="W249">
        <f t="shared" si="97"/>
        <v>20.66602658042347</v>
      </c>
      <c r="X249">
        <f t="shared" si="91"/>
        <v>20.66602658042347</v>
      </c>
      <c r="Y249">
        <f t="shared" si="98"/>
        <v>20.66602658042347</v>
      </c>
      <c r="AA249">
        <f t="shared" si="96"/>
        <v>0</v>
      </c>
      <c r="AB249">
        <f t="shared" si="88"/>
        <v>0</v>
      </c>
      <c r="AC249">
        <v>5</v>
      </c>
    </row>
    <row r="250" spans="23:29">
      <c r="W250">
        <f t="shared" si="97"/>
        <v>19.363407156638772</v>
      </c>
      <c r="X250">
        <f t="shared" si="91"/>
        <v>19.363407156638772</v>
      </c>
      <c r="Y250">
        <f t="shared" si="98"/>
        <v>19.363407156638772</v>
      </c>
      <c r="AA250">
        <f t="shared" si="96"/>
        <v>0</v>
      </c>
      <c r="AB250">
        <f t="shared" si="88"/>
        <v>0</v>
      </c>
      <c r="AC250">
        <v>5</v>
      </c>
    </row>
    <row r="251" spans="23:29">
      <c r="W251">
        <f t="shared" si="97"/>
        <v>17.949192015339499</v>
      </c>
      <c r="X251">
        <f t="shared" si="91"/>
        <v>17.949192015339499</v>
      </c>
      <c r="Y251">
        <f t="shared" si="98"/>
        <v>17.949192015339499</v>
      </c>
      <c r="AA251">
        <f t="shared" si="96"/>
        <v>0</v>
      </c>
      <c r="AB251">
        <f t="shared" si="88"/>
        <v>0</v>
      </c>
      <c r="AC251">
        <v>5</v>
      </c>
    </row>
    <row r="252" spans="23:29">
      <c r="W252">
        <f t="shared" si="97"/>
        <v>16.447618048149934</v>
      </c>
      <c r="X252">
        <f t="shared" si="91"/>
        <v>16.447618048149934</v>
      </c>
      <c r="Y252">
        <f t="shared" si="98"/>
        <v>16.447618048149934</v>
      </c>
      <c r="AA252">
        <f t="shared" si="96"/>
        <v>0</v>
      </c>
      <c r="AB252">
        <f t="shared" si="88"/>
        <v>0</v>
      </c>
      <c r="AC252">
        <v>5</v>
      </c>
    </row>
    <row r="253" spans="23:29">
      <c r="W253">
        <f t="shared" si="97"/>
        <v>14.890501356225776</v>
      </c>
      <c r="X253">
        <f t="shared" si="91"/>
        <v>14.890501356225776</v>
      </c>
      <c r="Y253">
        <f t="shared" si="98"/>
        <v>14.890501356225776</v>
      </c>
      <c r="AA253">
        <f t="shared" si="96"/>
        <v>0</v>
      </c>
      <c r="AB253">
        <f t="shared" si="88"/>
        <v>0</v>
      </c>
      <c r="AC253">
        <v>5</v>
      </c>
    </row>
    <row r="254" spans="23:29">
      <c r="W254">
        <f t="shared" si="97"/>
        <v>13.314836011884998</v>
      </c>
      <c r="X254">
        <f t="shared" si="91"/>
        <v>13.314836011884998</v>
      </c>
      <c r="Y254">
        <f t="shared" si="98"/>
        <v>13.314836011884998</v>
      </c>
      <c r="AA254">
        <f t="shared" si="96"/>
        <v>0</v>
      </c>
      <c r="AB254">
        <f t="shared" si="88"/>
        <v>0</v>
      </c>
      <c r="AC254">
        <v>5</v>
      </c>
    </row>
    <row r="255" spans="23:29">
      <c r="W255">
        <f t="shared" si="97"/>
        <v>11.759407309079942</v>
      </c>
      <c r="X255">
        <f t="shared" si="91"/>
        <v>11.759407309079942</v>
      </c>
      <c r="Y255">
        <f t="shared" si="98"/>
        <v>11.759407309079942</v>
      </c>
      <c r="AA255">
        <f t="shared" si="96"/>
        <v>0</v>
      </c>
      <c r="AB255">
        <f t="shared" si="88"/>
        <v>0</v>
      </c>
      <c r="AC255">
        <v>5</v>
      </c>
    </row>
    <row r="256" spans="23:29">
      <c r="W256">
        <f t="shared" si="97"/>
        <v>10.261047853347081</v>
      </c>
      <c r="X256">
        <f t="shared" si="91"/>
        <v>10.261047853347081</v>
      </c>
      <c r="Y256">
        <f t="shared" si="98"/>
        <v>10.261047853347081</v>
      </c>
      <c r="AA256">
        <f t="shared" si="96"/>
        <v>0</v>
      </c>
      <c r="AB256">
        <f t="shared" si="88"/>
        <v>0</v>
      </c>
      <c r="AC256">
        <v>5</v>
      </c>
    </row>
    <row r="257" spans="23:29">
      <c r="W257">
        <f t="shared" si="97"/>
        <v>8.8512826073688249</v>
      </c>
      <c r="X257">
        <f t="shared" si="91"/>
        <v>8.8512826073688249</v>
      </c>
      <c r="Y257">
        <f t="shared" si="98"/>
        <v>8.8512826073688249</v>
      </c>
      <c r="AA257">
        <f t="shared" si="96"/>
        <v>0</v>
      </c>
      <c r="AB257">
        <f t="shared" si="88"/>
        <v>0</v>
      </c>
      <c r="AC257">
        <v>5</v>
      </c>
    </row>
    <row r="258" spans="23:29">
      <c r="W258">
        <f t="shared" si="97"/>
        <v>7.5539809185087936</v>
      </c>
      <c r="X258">
        <f t="shared" si="91"/>
        <v>7.5539809185087936</v>
      </c>
      <c r="Y258">
        <f t="shared" si="98"/>
        <v>7.5539809185087936</v>
      </c>
      <c r="AA258">
        <f t="shared" si="96"/>
        <v>0</v>
      </c>
      <c r="AB258">
        <f t="shared" si="88"/>
        <v>0</v>
      </c>
      <c r="AC258">
        <v>5</v>
      </c>
    </row>
    <row r="259" spans="23:29">
      <c r="W259">
        <f t="shared" si="97"/>
        <v>6.384321236212064</v>
      </c>
      <c r="X259">
        <f t="shared" si="91"/>
        <v>6.384321236212064</v>
      </c>
      <c r="Y259">
        <f t="shared" si="98"/>
        <v>6.384321236212064</v>
      </c>
      <c r="AA259">
        <f t="shared" si="96"/>
        <v>0</v>
      </c>
      <c r="AB259">
        <f t="shared" si="88"/>
        <v>0</v>
      </c>
      <c r="AC259">
        <v>5</v>
      </c>
    </row>
    <row r="260" spans="23:29">
      <c r="W260">
        <f t="shared" si="97"/>
        <v>5.3490177252808593</v>
      </c>
      <c r="X260">
        <f t="shared" si="91"/>
        <v>5.3490177252808593</v>
      </c>
      <c r="Y260">
        <f t="shared" si="98"/>
        <v>5.3490177252808593</v>
      </c>
      <c r="AA260">
        <f t="shared" si="96"/>
        <v>0</v>
      </c>
      <c r="AB260">
        <f t="shared" si="88"/>
        <v>0</v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2017-12-18T03:59:48Z</dcterms:modified>
</cp:coreProperties>
</file>